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6\1T\Género\Finales\"/>
    </mc:Choice>
  </mc:AlternateContent>
  <bookViews>
    <workbookView xWindow="0" yWindow="0" windowWidth="25200" windowHeight="11655" tabRatio="976"/>
  </bookViews>
  <sheets>
    <sheet name="Físico" sheetId="102" r:id="rId1"/>
    <sheet name="Financiero" sheetId="103"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3" r:id="rId15"/>
    <sheet name="8 S258" sheetId="14" r:id="rId16"/>
    <sheet name="8 S266" sheetId="15" r:id="rId17"/>
    <sheet name="9 P001" sheetId="16" r:id="rId18"/>
    <sheet name="10 M001" sheetId="17" r:id="rId19"/>
    <sheet name="10 S020" sheetId="18" r:id="rId20"/>
    <sheet name="10 S021" sheetId="19" r:id="rId21"/>
    <sheet name="11 E010" sheetId="20" r:id="rId22"/>
    <sheet name="11 E011" sheetId="21" r:id="rId23"/>
    <sheet name="11 E032" sheetId="22" r:id="rId24"/>
    <sheet name="11 S243" sheetId="23" r:id="rId25"/>
    <sheet name="11 S244" sheetId="24" r:id="rId26"/>
    <sheet name="11 S247" sheetId="25" r:id="rId27"/>
    <sheet name="11 S267" sheetId="26" r:id="rId28"/>
    <sheet name="11 S271" sheetId="27" r:id="rId29"/>
    <sheet name="12 E010" sheetId="109" r:id="rId30"/>
    <sheet name="12 E022" sheetId="110" r:id="rId31"/>
    <sheet name="12 E023" sheetId="111" r:id="rId32"/>
    <sheet name="12 E025" sheetId="112" r:id="rId33"/>
    <sheet name="12 E036" sheetId="113" r:id="rId34"/>
    <sheet name="12 M001" sheetId="114" r:id="rId35"/>
    <sheet name="12 O001" sheetId="115" r:id="rId36"/>
    <sheet name="12 P012" sheetId="116" r:id="rId37"/>
    <sheet name="12 P016" sheetId="117" r:id="rId38"/>
    <sheet name="12 P018" sheetId="118" r:id="rId39"/>
    <sheet name="12 P020" sheetId="119" r:id="rId40"/>
    <sheet name="12 S174" sheetId="120" r:id="rId41"/>
    <sheet name="12 S272" sheetId="121" r:id="rId42"/>
    <sheet name="12 U008" sheetId="122" r:id="rId43"/>
    <sheet name="13 A006" sheetId="106" r:id="rId44"/>
    <sheet name="13 K012" sheetId="79" r:id="rId45"/>
    <sheet name="13 M001" sheetId="80" r:id="rId46"/>
    <sheet name="14 E002" sheetId="28" r:id="rId47"/>
    <sheet name="14 E003" sheetId="29" r:id="rId48"/>
    <sheet name="14 S043" sheetId="30" r:id="rId49"/>
    <sheet name="15 M001" sheetId="81" r:id="rId50"/>
    <sheet name="15 S177" sheetId="82" r:id="rId51"/>
    <sheet name="15 S273" sheetId="83" r:id="rId52"/>
    <sheet name="15 S274" sheetId="84" r:id="rId53"/>
    <sheet name="16 P002" sheetId="85" r:id="rId54"/>
    <sheet name="16 S046" sheetId="86" r:id="rId55"/>
    <sheet name="16 S071" sheetId="87" r:id="rId56"/>
    <sheet name="16 S219" sheetId="88" r:id="rId57"/>
    <sheet name="16 U022" sheetId="89" r:id="rId58"/>
    <sheet name="17 E002" sheetId="45" r:id="rId59"/>
    <sheet name="17 E003" sheetId="46" r:id="rId60"/>
    <sheet name="17 E009" sheetId="47" r:id="rId61"/>
    <sheet name="17 E013" sheetId="48" r:id="rId62"/>
    <sheet name="17 M001" sheetId="49" r:id="rId63"/>
    <sheet name="18 G003" sheetId="50" r:id="rId64"/>
    <sheet name="18 M001" sheetId="51" r:id="rId65"/>
    <sheet name="18 P002" sheetId="52" r:id="rId66"/>
    <sheet name="18 P008" sheetId="53" r:id="rId67"/>
    <sheet name="19 J014" sheetId="54" r:id="rId68"/>
    <sheet name="20 E016" sheetId="90" r:id="rId69"/>
    <sheet name="20 S017" sheetId="91" r:id="rId70"/>
    <sheet name="20 S070" sheetId="92" r:id="rId71"/>
    <sheet name="20 S155" sheetId="93" r:id="rId72"/>
    <sheet name="20 S174" sheetId="94" r:id="rId73"/>
    <sheet name="20 S241" sheetId="95" r:id="rId74"/>
    <sheet name="21 P001" sheetId="96" r:id="rId75"/>
    <sheet name="22 R003" sheetId="55" r:id="rId76"/>
    <sheet name="22 R008" sheetId="56" r:id="rId77"/>
    <sheet name="22 R009" sheetId="57" r:id="rId78"/>
    <sheet name="35 E013" sheetId="58" r:id="rId79"/>
    <sheet name="35 M001" sheetId="59" r:id="rId80"/>
    <sheet name="38 F002" sheetId="60" r:id="rId81"/>
    <sheet name="40 P002" sheetId="61" r:id="rId82"/>
    <sheet name="45 G001" sheetId="62" r:id="rId83"/>
    <sheet name="45 G002" sheetId="63" r:id="rId84"/>
    <sheet name="47 E033" sheetId="97" r:id="rId85"/>
    <sheet name="47 M001" sheetId="107" r:id="rId86"/>
    <sheet name="47 O001" sheetId="108" r:id="rId87"/>
    <sheet name="47 P010" sheetId="98" r:id="rId88"/>
    <sheet name="47 S010" sheetId="99" r:id="rId89"/>
    <sheet name="47 S249" sheetId="100" r:id="rId90"/>
    <sheet name="47 U011" sheetId="101" r:id="rId91"/>
    <sheet name="50 E001" sheetId="64" r:id="rId92"/>
    <sheet name="50 E007" sheetId="65" r:id="rId93"/>
    <sheet name="50 E011" sheetId="66" r:id="rId94"/>
    <sheet name="51 E036" sheetId="67" r:id="rId95"/>
    <sheet name="51 E044" sheetId="68" r:id="rId96"/>
    <sheet name="53 E555" sheetId="69" r:id="rId97"/>
    <sheet name="53 E561" sheetId="70" r:id="rId98"/>
    <sheet name="53 E563" sheetId="71" r:id="rId99"/>
    <sheet name="53 E567" sheetId="72" r:id="rId100"/>
    <sheet name="53 E570" sheetId="73" r:id="rId101"/>
    <sheet name="53 F571" sheetId="74" r:id="rId102"/>
    <sheet name="53 M001" sheetId="75" r:id="rId103"/>
    <sheet name="53 O001" sheetId="76" r:id="rId104"/>
    <sheet name="53 P552" sheetId="77" r:id="rId105"/>
    <sheet name="53 R585" sheetId="78" r:id="rId106"/>
  </sheets>
  <definedNames>
    <definedName name="_xlnm.Print_Area" localSheetId="2">'1 R001'!$B$2:$W$39</definedName>
    <definedName name="_xlnm.Print_Area" localSheetId="18">'10 M001'!$B$2:$W$33</definedName>
    <definedName name="_xlnm.Print_Area" localSheetId="19">'10 S020'!$B$2:$W$33</definedName>
    <definedName name="_xlnm.Print_Area" localSheetId="20">'10 S021'!$B$2:$W$34</definedName>
    <definedName name="_xlnm.Print_Area" localSheetId="21">'11 E010'!$B$2:$W$36</definedName>
    <definedName name="_xlnm.Print_Area" localSheetId="22">'11 E011'!$B$2:$W$36</definedName>
    <definedName name="_xlnm.Print_Area" localSheetId="23">'11 E032'!$B$2:$W$35</definedName>
    <definedName name="_xlnm.Print_Area" localSheetId="24">'11 S243'!$B$2:$W$43</definedName>
    <definedName name="_xlnm.Print_Area" localSheetId="25">'11 S244'!$B$2:$W$36</definedName>
    <definedName name="_xlnm.Print_Area" localSheetId="26">'11 S247'!$B$2:$W$33</definedName>
    <definedName name="_xlnm.Print_Area" localSheetId="27">'11 S267'!$B$2:$W$38</definedName>
    <definedName name="_xlnm.Print_Area" localSheetId="28">'11 S271'!$B$2:$W$34</definedName>
    <definedName name="_xlnm.Print_Area" localSheetId="29">'12 E010'!$B$2:$W$48</definedName>
    <definedName name="_xlnm.Print_Area" localSheetId="30">'12 E022'!$B$2:$W$45</definedName>
    <definedName name="_xlnm.Print_Area" localSheetId="31">'12 E023'!$B$2:$W$62</definedName>
    <definedName name="_xlnm.Print_Area" localSheetId="32">'12 E025'!$B$2:$W$35</definedName>
    <definedName name="_xlnm.Print_Area" localSheetId="33">'12 E036'!$B$2:$W$34</definedName>
    <definedName name="_xlnm.Print_Area" localSheetId="34">'12 M001'!$B$2:$W$33</definedName>
    <definedName name="_xlnm.Print_Area" localSheetId="35">'12 O001'!$B$2:$W$33</definedName>
    <definedName name="_xlnm.Print_Area" localSheetId="36">'12 P012'!$B$2:$W$33</definedName>
    <definedName name="_xlnm.Print_Area" localSheetId="37">'12 P016'!$B$2:$W$52</definedName>
    <definedName name="_xlnm.Print_Area" localSheetId="38">'12 P018'!$B$2:$W$34</definedName>
    <definedName name="_xlnm.Print_Area" localSheetId="39">'12 P020'!$B$2:$W$85</definedName>
    <definedName name="_xlnm.Print_Area" localSheetId="40">'12 S174'!$B$2:$W$33</definedName>
    <definedName name="_xlnm.Print_Area" localSheetId="41">'12 S272'!$B$2:$W$33</definedName>
    <definedName name="_xlnm.Print_Area" localSheetId="42">'12 U008'!$B$2:$W$41</definedName>
    <definedName name="_xlnm.Print_Area" localSheetId="43">'13 A006'!$B$2:$W$33</definedName>
    <definedName name="_xlnm.Print_Area" localSheetId="44">'13 K012'!$B$2:$W$33</definedName>
    <definedName name="_xlnm.Print_Area" localSheetId="45">'13 M001'!$B$2:$W$34</definedName>
    <definedName name="_xlnm.Print_Area" localSheetId="46">'14 E002'!$B$2:$W$33</definedName>
    <definedName name="_xlnm.Print_Area" localSheetId="47">'14 E003'!$B$2:$W$33</definedName>
    <definedName name="_xlnm.Print_Area" localSheetId="48">'14 S043'!$B$2:$W$33</definedName>
    <definedName name="_xlnm.Print_Area" localSheetId="49">'15 M001'!$B$2:$W$34</definedName>
    <definedName name="_xlnm.Print_Area" localSheetId="50">'15 S177'!$B$2:$W$33</definedName>
    <definedName name="_xlnm.Print_Area" localSheetId="51">'15 S273'!$B$2:$W$37</definedName>
    <definedName name="_xlnm.Print_Area" localSheetId="52">'15 S274'!$B$2:$W$34</definedName>
    <definedName name="_xlnm.Print_Area" localSheetId="53">'16 P002'!$B$2:$W$35</definedName>
    <definedName name="_xlnm.Print_Area" localSheetId="54">'16 S046'!$B$2:$W$36</definedName>
    <definedName name="_xlnm.Print_Area" localSheetId="55">'16 S071'!$B$2:$W$34</definedName>
    <definedName name="_xlnm.Print_Area" localSheetId="56">'16 S219'!$B$2:$W$33</definedName>
    <definedName name="_xlnm.Print_Area" localSheetId="57">'16 U022'!$B$2:$W$36</definedName>
    <definedName name="_xlnm.Print_Area" localSheetId="58">'17 E002'!$B$2:$W$40</definedName>
    <definedName name="_xlnm.Print_Area" localSheetId="59">'17 E003'!$B$2:$W$40</definedName>
    <definedName name="_xlnm.Print_Area" localSheetId="60">'17 E009'!$B$2:$W$36</definedName>
    <definedName name="_xlnm.Print_Area" localSheetId="61">'17 E013'!$B$2:$W$39</definedName>
    <definedName name="_xlnm.Print_Area" localSheetId="62">'17 M001'!$B$2:$W$35</definedName>
    <definedName name="_xlnm.Print_Area" localSheetId="63">'18 G003'!$B$2:$W$34</definedName>
    <definedName name="_xlnm.Print_Area" localSheetId="64">'18 M001'!$B$2:$W$40</definedName>
    <definedName name="_xlnm.Print_Area" localSheetId="65">'18 P002'!$B$2:$W$33</definedName>
    <definedName name="_xlnm.Print_Area" localSheetId="66">'18 P008'!$B$2:$W$34</definedName>
    <definedName name="_xlnm.Print_Area" localSheetId="67">'19 J014'!$B$2:$W$33</definedName>
    <definedName name="_xlnm.Print_Area" localSheetId="68">'20 E016'!$B$2:$W$33</definedName>
    <definedName name="_xlnm.Print_Area" localSheetId="69">'20 S017'!$B$2:$W$36</definedName>
    <definedName name="_xlnm.Print_Area" localSheetId="70">'20 S070'!$B$2:$W$98</definedName>
    <definedName name="_xlnm.Print_Area" localSheetId="71">'20 S155'!$B$2:$W$34</definedName>
    <definedName name="_xlnm.Print_Area" localSheetId="72">'20 S174'!$B$2:$W$106</definedName>
    <definedName name="_xlnm.Print_Area" localSheetId="73">'20 S241'!$B$2:$W$34</definedName>
    <definedName name="_xlnm.Print_Area" localSheetId="74">'21 P001'!$B$2:$W$38</definedName>
    <definedName name="_xlnm.Print_Area" localSheetId="75">'22 R003'!$B$2:$W$33</definedName>
    <definedName name="_xlnm.Print_Area" localSheetId="76">'22 R008'!$B$2:$W$36</definedName>
    <definedName name="_xlnm.Print_Area" localSheetId="77">'22 R009'!$B$2:$W$34</definedName>
    <definedName name="_xlnm.Print_Area" localSheetId="78">'35 E013'!$B$2:$W$33</definedName>
    <definedName name="_xlnm.Print_Area" localSheetId="79">'35 M001'!$B$2:$W$35</definedName>
    <definedName name="_xlnm.Print_Area" localSheetId="80">'38 F002'!$B$2:$W$36</definedName>
    <definedName name="_xlnm.Print_Area" localSheetId="3">'4 E015'!$B$2:$W$36</definedName>
    <definedName name="_xlnm.Print_Area" localSheetId="4">'4 P006'!$B$2:$W$33</definedName>
    <definedName name="_xlnm.Print_Area" localSheetId="5">'4 P021'!$B$2:$W$38</definedName>
    <definedName name="_xlnm.Print_Area" localSheetId="6">'4 P022'!$B$2:$W$40</definedName>
    <definedName name="_xlnm.Print_Area" localSheetId="7">'4 P023'!$B$2:$W$33</definedName>
    <definedName name="_xlnm.Print_Area" localSheetId="8">'4 P024'!$B$2:$W$34</definedName>
    <definedName name="_xlnm.Print_Area" localSheetId="81">'40 P002'!$B$2:$W$37</definedName>
    <definedName name="_xlnm.Print_Area" localSheetId="82">'45 G001'!$B$2:$W$35</definedName>
    <definedName name="_xlnm.Print_Area" localSheetId="83">'45 G002'!$B$2:$W$35</definedName>
    <definedName name="_xlnm.Print_Area" localSheetId="84">'47 E033'!$B$2:$W$34</definedName>
    <definedName name="_xlnm.Print_Area" localSheetId="85">'47 M001'!$B$2:$W$33</definedName>
    <definedName name="_xlnm.Print_Area" localSheetId="86">'47 O001'!$B$2:$W$33</definedName>
    <definedName name="_xlnm.Print_Area" localSheetId="87">'47 P010'!$B$2:$W$39</definedName>
    <definedName name="_xlnm.Print_Area" localSheetId="88">'47 S010'!$B$2:$W$35</definedName>
    <definedName name="_xlnm.Print_Area" localSheetId="89">'47 S249'!$B$2:$W$34</definedName>
    <definedName name="_xlnm.Print_Area" localSheetId="90">'47 U011'!$B$2:$W$33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'53 E555'!$B$2:$W$35</definedName>
    <definedName name="_xlnm.Print_Area" localSheetId="97">'53 E561'!$B$2:$W$35</definedName>
    <definedName name="_xlnm.Print_Area" localSheetId="98">'53 E563'!$B$2:$W$35</definedName>
    <definedName name="_xlnm.Print_Area" localSheetId="99">'53 E567'!$B$2:$W$35</definedName>
    <definedName name="_xlnm.Print_Area" localSheetId="100">'53 E570'!$B$2:$W$35</definedName>
    <definedName name="_xlnm.Print_Area" localSheetId="101">'53 F571'!$B$2:$W$35</definedName>
    <definedName name="_xlnm.Print_Area" localSheetId="102">'53 M001'!$B$2:$W$35</definedName>
    <definedName name="_xlnm.Print_Area" localSheetId="103">'53 O001'!$B$2:$W$35</definedName>
    <definedName name="_xlnm.Print_Area" localSheetId="104">'53 P552'!$B$2:$W$35</definedName>
    <definedName name="_xlnm.Print_Area" localSheetId="105">'53 R585'!$B$2:$W$35</definedName>
    <definedName name="_xlnm.Print_Area" localSheetId="12">'6 M001'!$B$2:$W$35</definedName>
    <definedName name="_xlnm.Print_Area" localSheetId="13">'7 A900'!$B$2:$W$45</definedName>
    <definedName name="_xlnm.Print_Area" localSheetId="14">'8 P001'!$B$2:$W$33</definedName>
    <definedName name="_xlnm.Print_Area" localSheetId="15">'8 S258'!$B$2:$W$36</definedName>
    <definedName name="_xlnm.Print_Area" localSheetId="16">'8 S266'!$B$2:$W$40</definedName>
    <definedName name="_xlnm.Print_Area" localSheetId="17">'9 P001'!$B$2:$W$33</definedName>
    <definedName name="_xlnm.Print_Area" localSheetId="1">Financiero!$B$1:$M$36</definedName>
    <definedName name="_xlnm.Print_Area" localSheetId="0">Físico!$A$1:$M$36</definedName>
    <definedName name="_xlnm.Print_Titles" localSheetId="2">'1 R001'!$1:$5</definedName>
    <definedName name="_xlnm.Print_Titles" localSheetId="18">'10 M001'!$1:$5</definedName>
    <definedName name="_xlnm.Print_Titles" localSheetId="19">'10 S020'!$1:$5</definedName>
    <definedName name="_xlnm.Print_Titles" localSheetId="20">'10 S021'!$1:$5</definedName>
    <definedName name="_xlnm.Print_Titles" localSheetId="21">'11 E010'!$1:$5</definedName>
    <definedName name="_xlnm.Print_Titles" localSheetId="22">'11 E011'!$1:$5</definedName>
    <definedName name="_xlnm.Print_Titles" localSheetId="23">'11 E032'!$1:$5</definedName>
    <definedName name="_xlnm.Print_Titles" localSheetId="24">'11 S243'!$1:$5</definedName>
    <definedName name="_xlnm.Print_Titles" localSheetId="25">'11 S244'!$1:$5</definedName>
    <definedName name="_xlnm.Print_Titles" localSheetId="26">'11 S247'!$1:$5</definedName>
    <definedName name="_xlnm.Print_Titles" localSheetId="27">'11 S267'!$1:$5</definedName>
    <definedName name="_xlnm.Print_Titles" localSheetId="28">'11 S271'!$1:$5</definedName>
    <definedName name="_xlnm.Print_Titles" localSheetId="29">'12 E010'!$1:$5</definedName>
    <definedName name="_xlnm.Print_Titles" localSheetId="30">'12 E022'!$1:$5</definedName>
    <definedName name="_xlnm.Print_Titles" localSheetId="31">'12 E023'!$1:$5</definedName>
    <definedName name="_xlnm.Print_Titles" localSheetId="32">'12 E025'!$1:$5</definedName>
    <definedName name="_xlnm.Print_Titles" localSheetId="33">'12 E036'!$1:$5</definedName>
    <definedName name="_xlnm.Print_Titles" localSheetId="34">'12 M001'!$1:$5</definedName>
    <definedName name="_xlnm.Print_Titles" localSheetId="35">'12 O001'!$1:$5</definedName>
    <definedName name="_xlnm.Print_Titles" localSheetId="36">'12 P012'!$1:$5</definedName>
    <definedName name="_xlnm.Print_Titles" localSheetId="37">'12 P016'!$1:$5</definedName>
    <definedName name="_xlnm.Print_Titles" localSheetId="38">'12 P018'!$1:$5</definedName>
    <definedName name="_xlnm.Print_Titles" localSheetId="39">'12 P020'!$1:$5</definedName>
    <definedName name="_xlnm.Print_Titles" localSheetId="40">'12 S174'!$1:$5</definedName>
    <definedName name="_xlnm.Print_Titles" localSheetId="41">'12 S272'!$1:$5</definedName>
    <definedName name="_xlnm.Print_Titles" localSheetId="42">'12 U008'!$1:$5</definedName>
    <definedName name="_xlnm.Print_Titles" localSheetId="43">'13 A006'!$1:$5</definedName>
    <definedName name="_xlnm.Print_Titles" localSheetId="44">'13 K012'!$1:$5</definedName>
    <definedName name="_xlnm.Print_Titles" localSheetId="45">'13 M001'!$1:$5</definedName>
    <definedName name="_xlnm.Print_Titles" localSheetId="46">'14 E002'!$1:$5</definedName>
    <definedName name="_xlnm.Print_Titles" localSheetId="47">'14 E003'!$1:$5</definedName>
    <definedName name="_xlnm.Print_Titles" localSheetId="48">'14 S043'!$1:$5</definedName>
    <definedName name="_xlnm.Print_Titles" localSheetId="49">'15 M001'!$1:$5</definedName>
    <definedName name="_xlnm.Print_Titles" localSheetId="50">'15 S177'!$1:$5</definedName>
    <definedName name="_xlnm.Print_Titles" localSheetId="51">'15 S273'!$1:$5</definedName>
    <definedName name="_xlnm.Print_Titles" localSheetId="52">'15 S274'!$1:$5</definedName>
    <definedName name="_xlnm.Print_Titles" localSheetId="53">'16 P002'!$1:$5</definedName>
    <definedName name="_xlnm.Print_Titles" localSheetId="54">'16 S046'!$1:$5</definedName>
    <definedName name="_xlnm.Print_Titles" localSheetId="55">'16 S071'!$1:$5</definedName>
    <definedName name="_xlnm.Print_Titles" localSheetId="56">'16 S219'!$1:$5</definedName>
    <definedName name="_xlnm.Print_Titles" localSheetId="57">'16 U022'!$1:$5</definedName>
    <definedName name="_xlnm.Print_Titles" localSheetId="58">'17 E002'!$1:$5</definedName>
    <definedName name="_xlnm.Print_Titles" localSheetId="59">'17 E003'!$1:$5</definedName>
    <definedName name="_xlnm.Print_Titles" localSheetId="60">'17 E009'!$1:$5</definedName>
    <definedName name="_xlnm.Print_Titles" localSheetId="61">'17 E013'!$1:$5</definedName>
    <definedName name="_xlnm.Print_Titles" localSheetId="62">'17 M001'!$1:$5</definedName>
    <definedName name="_xlnm.Print_Titles" localSheetId="63">'18 G003'!$1:$5</definedName>
    <definedName name="_xlnm.Print_Titles" localSheetId="64">'18 M001'!$1:$5</definedName>
    <definedName name="_xlnm.Print_Titles" localSheetId="65">'18 P002'!$1:$5</definedName>
    <definedName name="_xlnm.Print_Titles" localSheetId="66">'18 P008'!$1:$5</definedName>
    <definedName name="_xlnm.Print_Titles" localSheetId="67">'19 J014'!$1:$5</definedName>
    <definedName name="_xlnm.Print_Titles" localSheetId="68">'20 E016'!$1:$5</definedName>
    <definedName name="_xlnm.Print_Titles" localSheetId="69">'20 S017'!$1:$5</definedName>
    <definedName name="_xlnm.Print_Titles" localSheetId="70">'20 S070'!$1:$5</definedName>
    <definedName name="_xlnm.Print_Titles" localSheetId="71">'20 S155'!$1:$5</definedName>
    <definedName name="_xlnm.Print_Titles" localSheetId="72">'20 S174'!$1:$5</definedName>
    <definedName name="_xlnm.Print_Titles" localSheetId="73">'20 S241'!$1:$5</definedName>
    <definedName name="_xlnm.Print_Titles" localSheetId="74">'21 P001'!$1:$5</definedName>
    <definedName name="_xlnm.Print_Titles" localSheetId="75">'22 R003'!$1:$5</definedName>
    <definedName name="_xlnm.Print_Titles" localSheetId="76">'22 R008'!$1:$5</definedName>
    <definedName name="_xlnm.Print_Titles" localSheetId="77">'22 R009'!$1:$5</definedName>
    <definedName name="_xlnm.Print_Titles" localSheetId="78">'35 E013'!$1:$5</definedName>
    <definedName name="_xlnm.Print_Titles" localSheetId="79">'35 M001'!$1:$5</definedName>
    <definedName name="_xlnm.Print_Titles" localSheetId="80">'38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81">'40 P002'!$1:$5</definedName>
    <definedName name="_xlnm.Print_Titles" localSheetId="82">'45 G001'!$1:$5</definedName>
    <definedName name="_xlnm.Print_Titles" localSheetId="83">'45 G002'!$1:$5</definedName>
    <definedName name="_xlnm.Print_Titles" localSheetId="84">'47 E033'!$1:$5</definedName>
    <definedName name="_xlnm.Print_Titles" localSheetId="85">'47 M001'!$1:$5</definedName>
    <definedName name="_xlnm.Print_Titles" localSheetId="86">'47 O001'!$1:$5</definedName>
    <definedName name="_xlnm.Print_Titles" localSheetId="87">'47 P010'!$1:$5</definedName>
    <definedName name="_xlnm.Print_Titles" localSheetId="88">'47 S010'!$1:$5</definedName>
    <definedName name="_xlnm.Print_Titles" localSheetId="89">'47 S249'!$1:$5</definedName>
    <definedName name="_xlnm.Print_Titles" localSheetId="90">'47 U011'!$1:$5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'53 E555'!$1:$5</definedName>
    <definedName name="_xlnm.Print_Titles" localSheetId="97">'53 E561'!$1:$5</definedName>
    <definedName name="_xlnm.Print_Titles" localSheetId="98">'53 E563'!$1:$5</definedName>
    <definedName name="_xlnm.Print_Titles" localSheetId="99">'53 E567'!$1:$5</definedName>
    <definedName name="_xlnm.Print_Titles" localSheetId="100">'53 E570'!$1:$5</definedName>
    <definedName name="_xlnm.Print_Titles" localSheetId="101">'53 F571'!$1:$5</definedName>
    <definedName name="_xlnm.Print_Titles" localSheetId="102">'53 M001'!$1:$5</definedName>
    <definedName name="_xlnm.Print_Titles" localSheetId="103">'53 O001'!$1:$5</definedName>
    <definedName name="_xlnm.Print_Titles" localSheetId="104">'53 P552'!$1:$5</definedName>
    <definedName name="_xlnm.Print_Titles" localSheetId="105">'53 R585'!$1:$5</definedName>
    <definedName name="_xlnm.Print_Titles" localSheetId="12">'6 M001'!$1:$5</definedName>
    <definedName name="_xlnm.Print_Titles" localSheetId="13">'7 A900'!$1:$5</definedName>
    <definedName name="_xlnm.Print_Titles" localSheetId="14">'8 P001'!$1:$5</definedName>
    <definedName name="_xlnm.Print_Titles" localSheetId="15">'8 S258'!$1:$5</definedName>
    <definedName name="_xlnm.Print_Titles" localSheetId="16">'8 S266'!$1:$5</definedName>
    <definedName name="_xlnm.Print_Titles" localSheetId="17">'9 P001'!$1:$5</definedName>
  </definedNames>
  <calcPr calcId="152511"/>
</workbook>
</file>

<file path=xl/calcChain.xml><?xml version="1.0" encoding="utf-8"?>
<calcChain xmlns="http://schemas.openxmlformats.org/spreadsheetml/2006/main">
  <c r="W29" i="91" l="1"/>
  <c r="V29" i="91"/>
  <c r="T29" i="91"/>
  <c r="W28" i="91"/>
  <c r="W27" i="91"/>
  <c r="V27" i="91"/>
  <c r="T27" i="91"/>
  <c r="W26" i="91"/>
  <c r="W22" i="91"/>
  <c r="V22" i="91"/>
  <c r="W21" i="91"/>
  <c r="V21" i="91"/>
  <c r="W21" i="106"/>
  <c r="V21" i="106"/>
  <c r="V21" i="122" l="1"/>
  <c r="W21" i="122"/>
  <c r="V22" i="122"/>
  <c r="W22" i="122"/>
  <c r="V23" i="122"/>
  <c r="W23" i="122"/>
  <c r="V24" i="122"/>
  <c r="W24" i="122"/>
  <c r="V25" i="122"/>
  <c r="W25" i="122"/>
  <c r="V26" i="122"/>
  <c r="W26" i="122"/>
  <c r="V27" i="122"/>
  <c r="W27" i="122"/>
  <c r="W31" i="122"/>
  <c r="T32" i="122"/>
  <c r="V32" i="122"/>
  <c r="W32" i="122"/>
  <c r="W33" i="122"/>
  <c r="T34" i="122"/>
  <c r="V34" i="122"/>
  <c r="W34" i="122"/>
  <c r="V21" i="121"/>
  <c r="W21" i="121"/>
  <c r="W25" i="121"/>
  <c r="T26" i="121"/>
  <c r="V26" i="121"/>
  <c r="W26" i="121"/>
  <c r="V21" i="120"/>
  <c r="W21" i="120"/>
  <c r="W25" i="120"/>
  <c r="T26" i="120"/>
  <c r="V26" i="120"/>
  <c r="W26" i="120"/>
  <c r="V25" i="119"/>
  <c r="W25" i="119"/>
  <c r="V26" i="119"/>
  <c r="W26" i="119"/>
  <c r="V27" i="119"/>
  <c r="W27" i="119"/>
  <c r="V28" i="119"/>
  <c r="W28" i="119"/>
  <c r="V29" i="119"/>
  <c r="W29" i="119"/>
  <c r="V30" i="119"/>
  <c r="W30" i="119"/>
  <c r="V31" i="119"/>
  <c r="W31" i="119"/>
  <c r="V32" i="119"/>
  <c r="W32" i="119"/>
  <c r="V33" i="119"/>
  <c r="W33" i="119"/>
  <c r="V34" i="119"/>
  <c r="W34" i="119"/>
  <c r="V35" i="119"/>
  <c r="W35" i="119"/>
  <c r="V36" i="119"/>
  <c r="W36" i="119"/>
  <c r="V37" i="119"/>
  <c r="W37" i="119"/>
  <c r="V38" i="119"/>
  <c r="W38" i="119"/>
  <c r="V39" i="119"/>
  <c r="W39" i="119"/>
  <c r="V40" i="119"/>
  <c r="W40" i="119"/>
  <c r="V41" i="119"/>
  <c r="W41" i="119"/>
  <c r="V42" i="119"/>
  <c r="W42" i="119"/>
  <c r="V43" i="119"/>
  <c r="W43" i="119"/>
  <c r="V44" i="119"/>
  <c r="W44" i="119"/>
  <c r="V45" i="119"/>
  <c r="W45" i="119"/>
  <c r="V46" i="119"/>
  <c r="W46" i="119"/>
  <c r="V47" i="119"/>
  <c r="W47" i="119"/>
  <c r="V48" i="119"/>
  <c r="W48" i="119"/>
  <c r="V49" i="119"/>
  <c r="W49" i="119"/>
  <c r="V50" i="119"/>
  <c r="W50" i="119"/>
  <c r="V51" i="119"/>
  <c r="W51" i="119"/>
  <c r="V52" i="119"/>
  <c r="W52" i="119"/>
  <c r="V53" i="119"/>
  <c r="W53" i="119"/>
  <c r="V54" i="119"/>
  <c r="W54" i="119"/>
  <c r="V55" i="119"/>
  <c r="W55" i="119"/>
  <c r="V56" i="119"/>
  <c r="W56" i="119"/>
  <c r="V57" i="119"/>
  <c r="W57" i="119"/>
  <c r="V58" i="119"/>
  <c r="W58" i="119"/>
  <c r="V59" i="119"/>
  <c r="W59" i="119"/>
  <c r="V60" i="119"/>
  <c r="W60" i="119"/>
  <c r="V61" i="119"/>
  <c r="W61" i="119"/>
  <c r="V62" i="119"/>
  <c r="W62" i="119"/>
  <c r="V63" i="119"/>
  <c r="W63" i="119"/>
  <c r="W67" i="119"/>
  <c r="T68" i="119"/>
  <c r="V68" i="119"/>
  <c r="W68" i="119"/>
  <c r="W69" i="119"/>
  <c r="T70" i="119"/>
  <c r="V70" i="119"/>
  <c r="W70" i="119"/>
  <c r="W71" i="119"/>
  <c r="T72" i="119"/>
  <c r="V72" i="119"/>
  <c r="W72" i="119"/>
  <c r="W73" i="119"/>
  <c r="T74" i="119"/>
  <c r="V74" i="119"/>
  <c r="W74" i="119"/>
  <c r="W75" i="119"/>
  <c r="T76" i="119"/>
  <c r="V76" i="119"/>
  <c r="W76" i="119"/>
  <c r="W77" i="119"/>
  <c r="T78" i="119"/>
  <c r="V78" i="119"/>
  <c r="W78" i="119"/>
  <c r="V21" i="118"/>
  <c r="W21" i="118"/>
  <c r="V22" i="118"/>
  <c r="W22" i="118"/>
  <c r="W26" i="118"/>
  <c r="T27" i="118"/>
  <c r="V27" i="118"/>
  <c r="W27" i="118"/>
  <c r="V22" i="117"/>
  <c r="W22" i="117"/>
  <c r="V23" i="117"/>
  <c r="W23" i="117"/>
  <c r="V24" i="117"/>
  <c r="W24" i="117"/>
  <c r="V25" i="117"/>
  <c r="W25" i="117"/>
  <c r="V26" i="117"/>
  <c r="W26" i="117"/>
  <c r="V27" i="117"/>
  <c r="W27" i="117"/>
  <c r="V28" i="117"/>
  <c r="W28" i="117"/>
  <c r="V29" i="117"/>
  <c r="W29" i="117"/>
  <c r="V30" i="117"/>
  <c r="W30" i="117"/>
  <c r="V31" i="117"/>
  <c r="W31" i="117"/>
  <c r="V32" i="117"/>
  <c r="W32" i="117"/>
  <c r="W36" i="117"/>
  <c r="T37" i="117"/>
  <c r="V37" i="117"/>
  <c r="W37" i="117"/>
  <c r="W38" i="117"/>
  <c r="T39" i="117"/>
  <c r="V39" i="117"/>
  <c r="W39" i="117"/>
  <c r="W40" i="117"/>
  <c r="T41" i="117"/>
  <c r="V41" i="117"/>
  <c r="W41" i="117"/>
  <c r="W42" i="117"/>
  <c r="T43" i="117"/>
  <c r="V43" i="117"/>
  <c r="W43" i="117"/>
  <c r="W44" i="117"/>
  <c r="T45" i="117"/>
  <c r="V45" i="117"/>
  <c r="W45" i="117"/>
  <c r="V21" i="116"/>
  <c r="W21" i="116"/>
  <c r="W25" i="116"/>
  <c r="T26" i="116"/>
  <c r="V26" i="116"/>
  <c r="W26" i="116"/>
  <c r="V21" i="115"/>
  <c r="W21" i="115"/>
  <c r="W25" i="115"/>
  <c r="T26" i="115"/>
  <c r="V26" i="115"/>
  <c r="W26" i="115"/>
  <c r="V21" i="114"/>
  <c r="W21" i="114"/>
  <c r="W25" i="114"/>
  <c r="T26" i="114"/>
  <c r="V26" i="114"/>
  <c r="W26" i="114"/>
  <c r="V21" i="113"/>
  <c r="W21" i="113"/>
  <c r="V22" i="113"/>
  <c r="W22" i="113"/>
  <c r="W26" i="113"/>
  <c r="T27" i="113"/>
  <c r="V27" i="113"/>
  <c r="W27" i="113"/>
  <c r="V21" i="112"/>
  <c r="W21" i="112"/>
  <c r="V22" i="112"/>
  <c r="W22" i="112"/>
  <c r="V23" i="112"/>
  <c r="W23" i="112"/>
  <c r="W27" i="112"/>
  <c r="T28" i="112"/>
  <c r="V28" i="112"/>
  <c r="W28" i="112"/>
  <c r="V24" i="111"/>
  <c r="W24" i="111"/>
  <c r="V25" i="111"/>
  <c r="W25" i="111"/>
  <c r="V26" i="111"/>
  <c r="W26" i="111"/>
  <c r="V27" i="111"/>
  <c r="W27" i="111"/>
  <c r="V28" i="111"/>
  <c r="W28" i="111"/>
  <c r="V29" i="111"/>
  <c r="W29" i="111"/>
  <c r="V30" i="111"/>
  <c r="W30" i="111"/>
  <c r="V31" i="111"/>
  <c r="W31" i="111"/>
  <c r="V32" i="111"/>
  <c r="W32" i="111"/>
  <c r="V33" i="111"/>
  <c r="W33" i="111"/>
  <c r="V34" i="111"/>
  <c r="W34" i="111"/>
  <c r="V35" i="111"/>
  <c r="W35" i="111"/>
  <c r="V36" i="111"/>
  <c r="W36" i="111"/>
  <c r="V37" i="111"/>
  <c r="W37" i="111"/>
  <c r="V38" i="111"/>
  <c r="W38" i="111"/>
  <c r="V39" i="111"/>
  <c r="W39" i="111"/>
  <c r="V40" i="111"/>
  <c r="W40" i="111"/>
  <c r="W44" i="111"/>
  <c r="T45" i="111"/>
  <c r="V45" i="111"/>
  <c r="W45" i="111"/>
  <c r="W46" i="111"/>
  <c r="T47" i="111"/>
  <c r="V47" i="111"/>
  <c r="W47" i="111"/>
  <c r="W48" i="111"/>
  <c r="T49" i="111"/>
  <c r="V49" i="111"/>
  <c r="W49" i="111"/>
  <c r="W50" i="111"/>
  <c r="T51" i="111"/>
  <c r="V51" i="111"/>
  <c r="W51" i="111"/>
  <c r="W52" i="111"/>
  <c r="T53" i="111"/>
  <c r="V53" i="111"/>
  <c r="W53" i="111"/>
  <c r="W54" i="111"/>
  <c r="T55" i="111"/>
  <c r="V55" i="111"/>
  <c r="W55" i="111"/>
  <c r="V21" i="110"/>
  <c r="W21" i="110"/>
  <c r="V22" i="110"/>
  <c r="W22" i="110"/>
  <c r="V23" i="110"/>
  <c r="W23" i="110"/>
  <c r="V24" i="110"/>
  <c r="W24" i="110"/>
  <c r="V25" i="110"/>
  <c r="W25" i="110"/>
  <c r="V26" i="110"/>
  <c r="W26" i="110"/>
  <c r="V27" i="110"/>
  <c r="W27" i="110"/>
  <c r="V28" i="110"/>
  <c r="W28" i="110"/>
  <c r="V29" i="110"/>
  <c r="W29" i="110"/>
  <c r="W33" i="110"/>
  <c r="T34" i="110"/>
  <c r="V34" i="110"/>
  <c r="W34" i="110"/>
  <c r="W35" i="110"/>
  <c r="T36" i="110"/>
  <c r="V36" i="110"/>
  <c r="W36" i="110"/>
  <c r="W37" i="110"/>
  <c r="T38" i="110"/>
  <c r="V38" i="110"/>
  <c r="W38" i="110"/>
  <c r="V22" i="109"/>
  <c r="W22" i="109"/>
  <c r="V23" i="109"/>
  <c r="W23" i="109"/>
  <c r="V24" i="109"/>
  <c r="W24" i="109"/>
  <c r="V25" i="109"/>
  <c r="W25" i="109"/>
  <c r="V26" i="109"/>
  <c r="W26" i="109"/>
  <c r="V27" i="109"/>
  <c r="W27" i="109"/>
  <c r="V28" i="109"/>
  <c r="W28" i="109"/>
  <c r="V29" i="109"/>
  <c r="W29" i="109"/>
  <c r="V30" i="109"/>
  <c r="W30" i="109"/>
  <c r="W34" i="109"/>
  <c r="T35" i="109"/>
  <c r="V35" i="109"/>
  <c r="W35" i="109"/>
  <c r="W36" i="109"/>
  <c r="T37" i="109"/>
  <c r="V37" i="109"/>
  <c r="W37" i="109"/>
  <c r="W38" i="109"/>
  <c r="T39" i="109"/>
  <c r="V39" i="109"/>
  <c r="W39" i="109"/>
  <c r="W40" i="109"/>
  <c r="T41" i="109"/>
  <c r="V41" i="109"/>
  <c r="W41" i="109"/>
  <c r="W26" i="106" l="1"/>
  <c r="V26" i="106"/>
  <c r="T26" i="106"/>
  <c r="W25" i="106"/>
  <c r="E8" i="103" l="1"/>
  <c r="F8" i="103"/>
  <c r="G8" i="103"/>
  <c r="H8" i="103"/>
  <c r="I8" i="103"/>
  <c r="J8" i="103"/>
  <c r="K8" i="103"/>
  <c r="L8" i="103"/>
  <c r="E7" i="102"/>
  <c r="F7" i="102"/>
  <c r="G7" i="102"/>
  <c r="H7" i="102"/>
  <c r="I7" i="102"/>
  <c r="J7" i="102"/>
  <c r="K7" i="102"/>
  <c r="L7" i="102"/>
  <c r="M7" i="102"/>
  <c r="L8" i="102" l="1"/>
  <c r="F8" i="102"/>
  <c r="J4" i="102"/>
  <c r="K8" i="102"/>
  <c r="M8" i="102"/>
  <c r="H8" i="102"/>
  <c r="G8" i="102"/>
  <c r="J8" i="102"/>
  <c r="W99" i="94" l="1"/>
  <c r="T99" i="94"/>
  <c r="W98" i="94"/>
  <c r="W97" i="94"/>
  <c r="V97" i="94"/>
  <c r="W96" i="94"/>
  <c r="W95" i="94"/>
  <c r="T95" i="94"/>
  <c r="W92" i="94"/>
  <c r="T93" i="94"/>
  <c r="V91" i="94"/>
  <c r="T91" i="94"/>
  <c r="W89" i="94"/>
  <c r="T89" i="94"/>
  <c r="W87" i="94"/>
  <c r="V87" i="94"/>
  <c r="T87" i="94"/>
  <c r="W86" i="94"/>
  <c r="W85" i="94"/>
  <c r="V85" i="94"/>
  <c r="T85" i="94"/>
  <c r="W84" i="94"/>
  <c r="W83" i="94"/>
  <c r="T83" i="94"/>
  <c r="W82" i="94"/>
  <c r="W81" i="94"/>
  <c r="V81" i="94"/>
  <c r="W80" i="94"/>
  <c r="W79" i="94"/>
  <c r="T79" i="94"/>
  <c r="W76" i="94"/>
  <c r="T77" i="94"/>
  <c r="V75" i="94"/>
  <c r="T75" i="94"/>
  <c r="W72" i="94"/>
  <c r="T73" i="94"/>
  <c r="W71" i="94"/>
  <c r="V71" i="94"/>
  <c r="T71" i="94"/>
  <c r="W70" i="94"/>
  <c r="W69" i="94"/>
  <c r="V69" i="94"/>
  <c r="T69" i="94"/>
  <c r="W68" i="94"/>
  <c r="W67" i="94"/>
  <c r="T67" i="94"/>
  <c r="W66" i="94"/>
  <c r="W65" i="94"/>
  <c r="V65" i="94"/>
  <c r="W64" i="94"/>
  <c r="W63" i="94"/>
  <c r="T63" i="94"/>
  <c r="W60" i="94"/>
  <c r="T61" i="94"/>
  <c r="W59" i="94"/>
  <c r="T59" i="94"/>
  <c r="W56" i="94"/>
  <c r="T57" i="94"/>
  <c r="W55" i="94"/>
  <c r="V55" i="94"/>
  <c r="T55" i="94"/>
  <c r="W54" i="94"/>
  <c r="W53" i="94"/>
  <c r="V53" i="94"/>
  <c r="T53" i="94"/>
  <c r="W52" i="94"/>
  <c r="W51" i="94"/>
  <c r="T51" i="94"/>
  <c r="W50" i="94"/>
  <c r="W49" i="94"/>
  <c r="T49" i="94"/>
  <c r="W48" i="94"/>
  <c r="W46" i="94"/>
  <c r="T47" i="94"/>
  <c r="W44" i="94"/>
  <c r="T45" i="94"/>
  <c r="W43" i="94"/>
  <c r="T43" i="94"/>
  <c r="V41" i="94"/>
  <c r="T41" i="94"/>
  <c r="W39" i="94"/>
  <c r="V39" i="94"/>
  <c r="T39" i="94"/>
  <c r="W38" i="94"/>
  <c r="W37" i="94"/>
  <c r="V37" i="94"/>
  <c r="T37" i="94"/>
  <c r="W36" i="94"/>
  <c r="V29" i="92"/>
  <c r="V31" i="92"/>
  <c r="T37" i="92"/>
  <c r="V41" i="92"/>
  <c r="T43" i="92"/>
  <c r="V45" i="92"/>
  <c r="V47" i="92"/>
  <c r="T51" i="92"/>
  <c r="T53" i="92"/>
  <c r="W63" i="92"/>
  <c r="V63" i="92"/>
  <c r="T65" i="92"/>
  <c r="T69" i="92"/>
  <c r="T77" i="92"/>
  <c r="W79" i="92"/>
  <c r="T79" i="92"/>
  <c r="T85" i="92"/>
  <c r="T91" i="92"/>
  <c r="W34" i="92"/>
  <c r="W36" i="92"/>
  <c r="W39" i="92"/>
  <c r="W43" i="92"/>
  <c r="W44" i="92"/>
  <c r="V49" i="92"/>
  <c r="W50" i="92"/>
  <c r="W52" i="92"/>
  <c r="W54" i="92"/>
  <c r="W60" i="92"/>
  <c r="W65" i="92"/>
  <c r="W66" i="92"/>
  <c r="W68" i="92"/>
  <c r="W70" i="92"/>
  <c r="W76" i="92"/>
  <c r="V81" i="92"/>
  <c r="W84" i="92"/>
  <c r="W86" i="92"/>
  <c r="W91" i="92"/>
  <c r="T87" i="92"/>
  <c r="V83" i="92"/>
  <c r="T83" i="92"/>
  <c r="T81" i="92"/>
  <c r="W77" i="92"/>
  <c r="W75" i="92"/>
  <c r="T75" i="92"/>
  <c r="T71" i="92"/>
  <c r="W71" i="92"/>
  <c r="T67" i="92"/>
  <c r="V61" i="92"/>
  <c r="T61" i="92"/>
  <c r="W59" i="92"/>
  <c r="T59" i="92"/>
  <c r="T55" i="92"/>
  <c r="T49" i="92"/>
  <c r="T47" i="92"/>
  <c r="T45" i="92"/>
  <c r="T39" i="92"/>
  <c r="T35" i="92"/>
  <c r="T33" i="92"/>
  <c r="W41" i="94" l="1"/>
  <c r="W57" i="94"/>
  <c r="V59" i="94"/>
  <c r="W40" i="94"/>
  <c r="T65" i="94"/>
  <c r="W75" i="94"/>
  <c r="V77" i="94"/>
  <c r="T81" i="94"/>
  <c r="W88" i="94"/>
  <c r="W91" i="94"/>
  <c r="V93" i="94"/>
  <c r="T97" i="94"/>
  <c r="W42" i="94"/>
  <c r="W45" i="94"/>
  <c r="V47" i="94"/>
  <c r="W58" i="94"/>
  <c r="W61" i="94"/>
  <c r="V63" i="94"/>
  <c r="W74" i="94"/>
  <c r="W77" i="94"/>
  <c r="V79" i="94"/>
  <c r="W90" i="94"/>
  <c r="W93" i="94"/>
  <c r="V95" i="94"/>
  <c r="V89" i="94"/>
  <c r="V43" i="94"/>
  <c r="V61" i="94"/>
  <c r="W47" i="94"/>
  <c r="V49" i="94"/>
  <c r="V51" i="94"/>
  <c r="W62" i="94"/>
  <c r="V67" i="94"/>
  <c r="W78" i="94"/>
  <c r="V83" i="94"/>
  <c r="W94" i="94"/>
  <c r="V99" i="94"/>
  <c r="V57" i="94"/>
  <c r="V73" i="94"/>
  <c r="W73" i="94"/>
  <c r="V45" i="94"/>
  <c r="T35" i="94"/>
  <c r="W35" i="94"/>
  <c r="W34" i="94"/>
  <c r="V35" i="94"/>
  <c r="T31" i="92"/>
  <c r="W74" i="92"/>
  <c r="W58" i="92"/>
  <c r="W88" i="92"/>
  <c r="V73" i="92"/>
  <c r="W57" i="92"/>
  <c r="W40" i="92"/>
  <c r="W78" i="92"/>
  <c r="W62" i="92"/>
  <c r="W46" i="92"/>
  <c r="W31" i="92"/>
  <c r="T63" i="92"/>
  <c r="V57" i="92"/>
  <c r="V33" i="92"/>
  <c r="W41" i="92"/>
  <c r="W45" i="92"/>
  <c r="V79" i="92"/>
  <c r="W90" i="92"/>
  <c r="W42" i="92"/>
  <c r="V89" i="92"/>
  <c r="W72" i="92"/>
  <c r="W64" i="92"/>
  <c r="W56" i="92"/>
  <c r="W48" i="92"/>
  <c r="W47" i="92"/>
  <c r="V77" i="92"/>
  <c r="W30" i="92"/>
  <c r="W73" i="92"/>
  <c r="W61" i="92"/>
  <c r="W33" i="92"/>
  <c r="V35" i="92"/>
  <c r="W49" i="92"/>
  <c r="V51" i="92"/>
  <c r="V67" i="92"/>
  <c r="W35" i="92"/>
  <c r="V37" i="92"/>
  <c r="W51" i="92"/>
  <c r="V53" i="92"/>
  <c r="T57" i="92"/>
  <c r="W67" i="92"/>
  <c r="V69" i="92"/>
  <c r="T73" i="92"/>
  <c r="W80" i="92"/>
  <c r="W83" i="92"/>
  <c r="V85" i="92"/>
  <c r="T89" i="92"/>
  <c r="W37" i="92"/>
  <c r="V39" i="92"/>
  <c r="W53" i="92"/>
  <c r="V55" i="92"/>
  <c r="W69" i="92"/>
  <c r="V71" i="92"/>
  <c r="W82" i="92"/>
  <c r="W85" i="92"/>
  <c r="V87" i="92"/>
  <c r="W81" i="92"/>
  <c r="W32" i="92"/>
  <c r="T41" i="92"/>
  <c r="W55" i="92"/>
  <c r="W87" i="92"/>
  <c r="W38" i="92"/>
  <c r="V43" i="92"/>
  <c r="V59" i="92"/>
  <c r="V75" i="92"/>
  <c r="W89" i="92"/>
  <c r="V91" i="92"/>
  <c r="V65" i="92"/>
  <c r="W28" i="92"/>
  <c r="W29" i="92"/>
  <c r="T29" i="92"/>
  <c r="W28" i="22"/>
  <c r="V28" i="22"/>
  <c r="T28" i="22"/>
  <c r="W27" i="22"/>
  <c r="V21" i="101" l="1"/>
  <c r="W21" i="101"/>
  <c r="W25" i="101"/>
  <c r="T26" i="101"/>
  <c r="V26" i="101"/>
  <c r="W26" i="101"/>
  <c r="V21" i="100"/>
  <c r="W21" i="100"/>
  <c r="V22" i="100"/>
  <c r="W22" i="100"/>
  <c r="W26" i="100"/>
  <c r="T27" i="100"/>
  <c r="V27" i="100"/>
  <c r="W27" i="100"/>
  <c r="V21" i="99"/>
  <c r="W21" i="99"/>
  <c r="V22" i="99"/>
  <c r="W22" i="99"/>
  <c r="V23" i="99"/>
  <c r="W23" i="99"/>
  <c r="W27" i="99"/>
  <c r="T28" i="99"/>
  <c r="V28" i="99"/>
  <c r="W28" i="99"/>
  <c r="V21" i="98"/>
  <c r="W21" i="98"/>
  <c r="V22" i="98"/>
  <c r="W22" i="98"/>
  <c r="V23" i="98"/>
  <c r="W23" i="98"/>
  <c r="V24" i="98"/>
  <c r="W24" i="98"/>
  <c r="V25" i="98"/>
  <c r="W25" i="98"/>
  <c r="V26" i="98"/>
  <c r="W26" i="98"/>
  <c r="V27" i="98"/>
  <c r="W27" i="98"/>
  <c r="W31" i="98"/>
  <c r="T32" i="98"/>
  <c r="V32" i="98"/>
  <c r="W32" i="98"/>
  <c r="V21" i="97"/>
  <c r="W21" i="97"/>
  <c r="V22" i="97"/>
  <c r="W22" i="97"/>
  <c r="W26" i="97"/>
  <c r="T27" i="97"/>
  <c r="V27" i="97"/>
  <c r="W27" i="97"/>
  <c r="V21" i="96"/>
  <c r="W21" i="96"/>
  <c r="V22" i="96"/>
  <c r="W22" i="96"/>
  <c r="V23" i="96"/>
  <c r="W23" i="96"/>
  <c r="V24" i="96"/>
  <c r="W24" i="96"/>
  <c r="V25" i="96"/>
  <c r="W25" i="96"/>
  <c r="V26" i="96"/>
  <c r="W26" i="96"/>
  <c r="W30" i="96"/>
  <c r="T31" i="96"/>
  <c r="V31" i="96"/>
  <c r="W31" i="96"/>
  <c r="V21" i="95"/>
  <c r="W21" i="95"/>
  <c r="V22" i="95"/>
  <c r="W22" i="95"/>
  <c r="W26" i="95"/>
  <c r="T27" i="95"/>
  <c r="V27" i="95"/>
  <c r="W27" i="95"/>
  <c r="V26" i="94"/>
  <c r="W26" i="94"/>
  <c r="V27" i="94"/>
  <c r="W27" i="94"/>
  <c r="V28" i="94"/>
  <c r="W28" i="94"/>
  <c r="V29" i="94"/>
  <c r="W29" i="94"/>
  <c r="V30" i="94"/>
  <c r="W30" i="94"/>
  <c r="V21" i="93"/>
  <c r="W21" i="93"/>
  <c r="V22" i="93"/>
  <c r="W22" i="93"/>
  <c r="W26" i="93"/>
  <c r="T27" i="93"/>
  <c r="V27" i="93"/>
  <c r="W27" i="93"/>
  <c r="V21" i="92"/>
  <c r="W21" i="92"/>
  <c r="V22" i="92"/>
  <c r="W22" i="92"/>
  <c r="V23" i="92"/>
  <c r="W23" i="92"/>
  <c r="V24" i="92"/>
  <c r="W24" i="92"/>
  <c r="V21" i="90"/>
  <c r="W21" i="90"/>
  <c r="W25" i="90"/>
  <c r="T26" i="90"/>
  <c r="V26" i="90"/>
  <c r="W26" i="90"/>
  <c r="V21" i="89"/>
  <c r="W21" i="89"/>
  <c r="V22" i="89"/>
  <c r="W22" i="89"/>
  <c r="V23" i="89"/>
  <c r="W23" i="89"/>
  <c r="V24" i="89"/>
  <c r="W24" i="89"/>
  <c r="W28" i="89"/>
  <c r="T29" i="89"/>
  <c r="V29" i="89"/>
  <c r="W29" i="89"/>
  <c r="V21" i="88"/>
  <c r="W21" i="88"/>
  <c r="W25" i="88"/>
  <c r="T26" i="88"/>
  <c r="V26" i="88"/>
  <c r="W26" i="88"/>
  <c r="V21" i="87"/>
  <c r="W21" i="87"/>
  <c r="V22" i="87"/>
  <c r="W22" i="87"/>
  <c r="W26" i="87"/>
  <c r="T27" i="87"/>
  <c r="V27" i="87"/>
  <c r="W27" i="87"/>
  <c r="V21" i="86"/>
  <c r="W21" i="86"/>
  <c r="V22" i="86"/>
  <c r="W22" i="86"/>
  <c r="V23" i="86"/>
  <c r="W23" i="86"/>
  <c r="V24" i="86"/>
  <c r="W24" i="86"/>
  <c r="W28" i="86"/>
  <c r="T29" i="86"/>
  <c r="V29" i="86"/>
  <c r="W29" i="86"/>
  <c r="V21" i="85"/>
  <c r="W21" i="85"/>
  <c r="V22" i="85"/>
  <c r="W22" i="85"/>
  <c r="V23" i="85"/>
  <c r="W23" i="85"/>
  <c r="W27" i="85"/>
  <c r="T28" i="85"/>
  <c r="V28" i="85"/>
  <c r="W28" i="85"/>
  <c r="V21" i="84"/>
  <c r="W21" i="84"/>
  <c r="V22" i="84"/>
  <c r="W22" i="84"/>
  <c r="W26" i="84"/>
  <c r="T27" i="84"/>
  <c r="V27" i="84"/>
  <c r="W27" i="84"/>
  <c r="V21" i="83"/>
  <c r="W21" i="83"/>
  <c r="V22" i="83"/>
  <c r="W22" i="83"/>
  <c r="V23" i="83"/>
  <c r="W23" i="83"/>
  <c r="W27" i="83"/>
  <c r="T28" i="83"/>
  <c r="V28" i="83"/>
  <c r="W28" i="83"/>
  <c r="W29" i="83"/>
  <c r="T30" i="83"/>
  <c r="V30" i="83"/>
  <c r="W30" i="83"/>
  <c r="V21" i="82"/>
  <c r="W21" i="82"/>
  <c r="W25" i="82"/>
  <c r="T26" i="82"/>
  <c r="V26" i="82"/>
  <c r="W26" i="82"/>
  <c r="V21" i="81"/>
  <c r="W21" i="81"/>
  <c r="V22" i="81"/>
  <c r="W22" i="81"/>
  <c r="W26" i="81"/>
  <c r="T27" i="81"/>
  <c r="V27" i="81"/>
  <c r="W27" i="81"/>
  <c r="V21" i="80"/>
  <c r="W21" i="80"/>
  <c r="V22" i="80"/>
  <c r="W22" i="80"/>
  <c r="W26" i="80"/>
  <c r="T27" i="80"/>
  <c r="V27" i="80"/>
  <c r="W27" i="80"/>
  <c r="V21" i="79"/>
  <c r="W21" i="79"/>
  <c r="W25" i="79"/>
  <c r="T26" i="79"/>
  <c r="V26" i="79"/>
  <c r="W26" i="79"/>
  <c r="V21" i="78" l="1"/>
  <c r="W21" i="78"/>
  <c r="V22" i="78"/>
  <c r="W22" i="78"/>
  <c r="V23" i="78"/>
  <c r="W23" i="78"/>
  <c r="W27" i="78"/>
  <c r="T28" i="78"/>
  <c r="V28" i="78"/>
  <c r="W28" i="78"/>
  <c r="V21" i="77"/>
  <c r="W21" i="77"/>
  <c r="V22" i="77"/>
  <c r="W22" i="77"/>
  <c r="V23" i="77"/>
  <c r="W23" i="77"/>
  <c r="W27" i="77"/>
  <c r="T28" i="77"/>
  <c r="V28" i="77"/>
  <c r="W28" i="77"/>
  <c r="V21" i="76"/>
  <c r="W21" i="76"/>
  <c r="V22" i="76"/>
  <c r="W22" i="76"/>
  <c r="V23" i="76"/>
  <c r="W23" i="76"/>
  <c r="W27" i="76"/>
  <c r="T28" i="76"/>
  <c r="V28" i="76"/>
  <c r="W28" i="76"/>
  <c r="V21" i="75"/>
  <c r="W21" i="75"/>
  <c r="V22" i="75"/>
  <c r="W22" i="75"/>
  <c r="V23" i="75"/>
  <c r="W23" i="75"/>
  <c r="W27" i="75"/>
  <c r="T28" i="75"/>
  <c r="V28" i="75"/>
  <c r="W28" i="75"/>
  <c r="V21" i="74"/>
  <c r="W21" i="74"/>
  <c r="V22" i="74"/>
  <c r="W22" i="74"/>
  <c r="V23" i="74"/>
  <c r="W23" i="74"/>
  <c r="W27" i="74"/>
  <c r="T28" i="74"/>
  <c r="V28" i="74"/>
  <c r="W28" i="74"/>
  <c r="V21" i="73"/>
  <c r="W21" i="73"/>
  <c r="V22" i="73"/>
  <c r="W22" i="73"/>
  <c r="V23" i="73"/>
  <c r="W23" i="73"/>
  <c r="W27" i="73"/>
  <c r="T28" i="73"/>
  <c r="V28" i="73"/>
  <c r="W28" i="73"/>
  <c r="V21" i="72"/>
  <c r="W21" i="72"/>
  <c r="V22" i="72"/>
  <c r="W22" i="72"/>
  <c r="V23" i="72"/>
  <c r="W23" i="72"/>
  <c r="W27" i="72"/>
  <c r="T28" i="72"/>
  <c r="V28" i="72"/>
  <c r="W28" i="72"/>
  <c r="V21" i="71"/>
  <c r="W21" i="71"/>
  <c r="V22" i="71"/>
  <c r="W22" i="71"/>
  <c r="V23" i="71"/>
  <c r="W23" i="71"/>
  <c r="W27" i="71"/>
  <c r="T28" i="71"/>
  <c r="V28" i="71"/>
  <c r="W28" i="71"/>
  <c r="V21" i="70"/>
  <c r="W21" i="70"/>
  <c r="V22" i="70"/>
  <c r="W22" i="70"/>
  <c r="V23" i="70"/>
  <c r="W23" i="70"/>
  <c r="W27" i="70"/>
  <c r="T28" i="70"/>
  <c r="V28" i="70"/>
  <c r="W28" i="70"/>
  <c r="V21" i="69"/>
  <c r="W21" i="69"/>
  <c r="V22" i="69"/>
  <c r="W22" i="69"/>
  <c r="V23" i="69"/>
  <c r="W23" i="69"/>
  <c r="W27" i="69"/>
  <c r="T28" i="69"/>
  <c r="V28" i="69"/>
  <c r="W28" i="69"/>
  <c r="V21" i="68"/>
  <c r="W21" i="68"/>
  <c r="W25" i="68"/>
  <c r="T26" i="68"/>
  <c r="V26" i="68"/>
  <c r="W26" i="68"/>
  <c r="V21" i="67"/>
  <c r="W21" i="67"/>
  <c r="V22" i="67"/>
  <c r="W22" i="67"/>
  <c r="V23" i="67"/>
  <c r="W23" i="67"/>
  <c r="V24" i="67"/>
  <c r="W24" i="67"/>
  <c r="V25" i="67"/>
  <c r="W25" i="67"/>
  <c r="V26" i="67"/>
  <c r="W26" i="67"/>
  <c r="V27" i="67"/>
  <c r="W27" i="67"/>
  <c r="V28" i="67"/>
  <c r="W28" i="67"/>
  <c r="V29" i="67"/>
  <c r="W29" i="67"/>
  <c r="W33" i="67"/>
  <c r="T34" i="67"/>
  <c r="V34" i="67"/>
  <c r="W34" i="67"/>
  <c r="V21" i="66"/>
  <c r="W21" i="66"/>
  <c r="V22" i="66"/>
  <c r="W22" i="66"/>
  <c r="W26" i="66"/>
  <c r="T27" i="66"/>
  <c r="V27" i="66"/>
  <c r="W27" i="66"/>
  <c r="V21" i="65"/>
  <c r="W21" i="65"/>
  <c r="V22" i="65"/>
  <c r="W22" i="65"/>
  <c r="V23" i="65"/>
  <c r="W23" i="65"/>
  <c r="W27" i="65"/>
  <c r="T28" i="65"/>
  <c r="V28" i="65"/>
  <c r="W28" i="65"/>
  <c r="V21" i="64"/>
  <c r="W21" i="64"/>
  <c r="V22" i="64"/>
  <c r="W22" i="64"/>
  <c r="V23" i="64"/>
  <c r="W23" i="64"/>
  <c r="V24" i="64"/>
  <c r="W24" i="64"/>
  <c r="V25" i="64"/>
  <c r="W25" i="64"/>
  <c r="W29" i="64"/>
  <c r="T30" i="64"/>
  <c r="V30" i="64"/>
  <c r="W30" i="64"/>
  <c r="V21" i="63"/>
  <c r="W21" i="63"/>
  <c r="V22" i="63"/>
  <c r="W22" i="63"/>
  <c r="V23" i="63"/>
  <c r="W23" i="63"/>
  <c r="W27" i="63"/>
  <c r="T28" i="63"/>
  <c r="V28" i="63"/>
  <c r="W28" i="63"/>
  <c r="V21" i="62"/>
  <c r="W21" i="62"/>
  <c r="V22" i="62"/>
  <c r="W22" i="62"/>
  <c r="V23" i="62"/>
  <c r="W23" i="62"/>
  <c r="W27" i="62"/>
  <c r="T28" i="62"/>
  <c r="V28" i="62"/>
  <c r="W28" i="62"/>
  <c r="V21" i="61"/>
  <c r="W21" i="61"/>
  <c r="V22" i="61"/>
  <c r="W22" i="61"/>
  <c r="V23" i="61"/>
  <c r="W23" i="61"/>
  <c r="V24" i="61"/>
  <c r="W24" i="61"/>
  <c r="V25" i="61"/>
  <c r="W25" i="61"/>
  <c r="W29" i="61"/>
  <c r="T30" i="61"/>
  <c r="V30" i="61"/>
  <c r="W30" i="61"/>
  <c r="V21" i="60"/>
  <c r="W21" i="60"/>
  <c r="V22" i="60"/>
  <c r="W22" i="60"/>
  <c r="V23" i="60"/>
  <c r="W23" i="60"/>
  <c r="V24" i="60"/>
  <c r="W24" i="60"/>
  <c r="W28" i="60"/>
  <c r="T29" i="60"/>
  <c r="V29" i="60"/>
  <c r="W29" i="60"/>
  <c r="V21" i="59"/>
  <c r="W21" i="59"/>
  <c r="V22" i="59"/>
  <c r="W22" i="59"/>
  <c r="V23" i="59"/>
  <c r="W23" i="59"/>
  <c r="W27" i="59"/>
  <c r="T28" i="59"/>
  <c r="V28" i="59"/>
  <c r="W28" i="59"/>
  <c r="V21" i="58"/>
  <c r="W21" i="58"/>
  <c r="W25" i="58"/>
  <c r="T26" i="58"/>
  <c r="V26" i="58"/>
  <c r="W26" i="58"/>
  <c r="V21" i="57"/>
  <c r="W21" i="57"/>
  <c r="V22" i="57"/>
  <c r="W22" i="57"/>
  <c r="W26" i="57"/>
  <c r="T27" i="57"/>
  <c r="V27" i="57"/>
  <c r="W27" i="57"/>
  <c r="V21" i="56"/>
  <c r="W21" i="56"/>
  <c r="V22" i="56"/>
  <c r="W22" i="56"/>
  <c r="V23" i="56"/>
  <c r="W23" i="56"/>
  <c r="V24" i="56"/>
  <c r="W24" i="56"/>
  <c r="W28" i="56"/>
  <c r="T29" i="56"/>
  <c r="V29" i="56"/>
  <c r="W29" i="56"/>
  <c r="V21" i="55"/>
  <c r="W21" i="55"/>
  <c r="W25" i="55"/>
  <c r="T26" i="55"/>
  <c r="V26" i="55"/>
  <c r="W26" i="55"/>
  <c r="V21" i="54"/>
  <c r="W21" i="54"/>
  <c r="W25" i="54"/>
  <c r="T26" i="54"/>
  <c r="V26" i="54"/>
  <c r="W26" i="54"/>
  <c r="V21" i="53"/>
  <c r="W21" i="53"/>
  <c r="V22" i="53"/>
  <c r="W22" i="53"/>
  <c r="W26" i="53"/>
  <c r="T27" i="53"/>
  <c r="V27" i="53"/>
  <c r="W27" i="53"/>
  <c r="V21" i="52"/>
  <c r="W21" i="52"/>
  <c r="W25" i="52"/>
  <c r="T26" i="52"/>
  <c r="V26" i="52"/>
  <c r="W26" i="52"/>
  <c r="V21" i="51"/>
  <c r="W21" i="51"/>
  <c r="V22" i="51"/>
  <c r="W22" i="51"/>
  <c r="V23" i="51"/>
  <c r="W23" i="51"/>
  <c r="V24" i="51"/>
  <c r="W24" i="51"/>
  <c r="W28" i="51"/>
  <c r="T29" i="51"/>
  <c r="V29" i="51"/>
  <c r="W29" i="51"/>
  <c r="W30" i="51"/>
  <c r="T31" i="51"/>
  <c r="V31" i="51"/>
  <c r="W31" i="51"/>
  <c r="W32" i="51"/>
  <c r="T33" i="51"/>
  <c r="V33" i="51"/>
  <c r="W33" i="51"/>
  <c r="V21" i="50"/>
  <c r="W21" i="50"/>
  <c r="V22" i="50"/>
  <c r="W22" i="50"/>
  <c r="W26" i="50"/>
  <c r="T27" i="50"/>
  <c r="V27" i="50"/>
  <c r="W27" i="50"/>
  <c r="V21" i="49"/>
  <c r="W21" i="49"/>
  <c r="V22" i="49"/>
  <c r="W22" i="49"/>
  <c r="V23" i="49"/>
  <c r="W23" i="49"/>
  <c r="W27" i="49"/>
  <c r="T28" i="49"/>
  <c r="V28" i="49"/>
  <c r="W28" i="49"/>
  <c r="V21" i="48"/>
  <c r="W21" i="48"/>
  <c r="V22" i="48"/>
  <c r="W22" i="48"/>
  <c r="V23" i="48"/>
  <c r="W23" i="48"/>
  <c r="V24" i="48"/>
  <c r="W24" i="48"/>
  <c r="V25" i="48"/>
  <c r="W25" i="48"/>
  <c r="W29" i="48"/>
  <c r="T30" i="48"/>
  <c r="V30" i="48"/>
  <c r="W30" i="48"/>
  <c r="W31" i="48"/>
  <c r="T32" i="48"/>
  <c r="V32" i="48"/>
  <c r="W32" i="48"/>
  <c r="V21" i="47"/>
  <c r="W21" i="47"/>
  <c r="V22" i="47"/>
  <c r="W22" i="47"/>
  <c r="V23" i="47"/>
  <c r="W23" i="47"/>
  <c r="V24" i="47"/>
  <c r="W24" i="47"/>
  <c r="W28" i="47"/>
  <c r="T29" i="47"/>
  <c r="V29" i="47"/>
  <c r="W29" i="47"/>
  <c r="V21" i="46"/>
  <c r="W21" i="46"/>
  <c r="V22" i="46"/>
  <c r="W22" i="46"/>
  <c r="V23" i="46"/>
  <c r="W23" i="46"/>
  <c r="V24" i="46"/>
  <c r="W24" i="46"/>
  <c r="W28" i="46"/>
  <c r="T29" i="46"/>
  <c r="V29" i="46"/>
  <c r="W29" i="46"/>
  <c r="W30" i="46"/>
  <c r="T31" i="46"/>
  <c r="V31" i="46"/>
  <c r="W31" i="46"/>
  <c r="W32" i="46"/>
  <c r="T33" i="46"/>
  <c r="V33" i="46"/>
  <c r="W33" i="46"/>
  <c r="V21" i="45"/>
  <c r="W21" i="45"/>
  <c r="V22" i="45"/>
  <c r="W22" i="45"/>
  <c r="V23" i="45"/>
  <c r="W23" i="45"/>
  <c r="V24" i="45"/>
  <c r="W24" i="45"/>
  <c r="V25" i="45"/>
  <c r="W25" i="45"/>
  <c r="V26" i="45"/>
  <c r="W26" i="45"/>
  <c r="W30" i="45"/>
  <c r="T31" i="45"/>
  <c r="V31" i="45"/>
  <c r="W31" i="45"/>
  <c r="W32" i="45"/>
  <c r="T33" i="45"/>
  <c r="V33" i="45"/>
  <c r="W33" i="45"/>
  <c r="V21" i="30" l="1"/>
  <c r="W21" i="30"/>
  <c r="W25" i="30"/>
  <c r="T26" i="30"/>
  <c r="V26" i="30"/>
  <c r="W26" i="30"/>
  <c r="V21" i="29"/>
  <c r="W21" i="29"/>
  <c r="W25" i="29"/>
  <c r="T26" i="29"/>
  <c r="V26" i="29"/>
  <c r="W26" i="29"/>
  <c r="V21" i="28"/>
  <c r="W21" i="28"/>
  <c r="W25" i="28"/>
  <c r="T26" i="28"/>
  <c r="V26" i="28"/>
  <c r="W26" i="28"/>
  <c r="V21" i="27"/>
  <c r="W21" i="27"/>
  <c r="V22" i="27"/>
  <c r="W22" i="27"/>
  <c r="W26" i="27"/>
  <c r="T27" i="27"/>
  <c r="V27" i="27"/>
  <c r="W27" i="27"/>
  <c r="V21" i="26"/>
  <c r="W21" i="26"/>
  <c r="V22" i="26"/>
  <c r="W22" i="26"/>
  <c r="V23" i="26"/>
  <c r="W23" i="26"/>
  <c r="V24" i="26"/>
  <c r="W24" i="26"/>
  <c r="V25" i="26"/>
  <c r="W25" i="26"/>
  <c r="V26" i="26"/>
  <c r="W26" i="26"/>
  <c r="W30" i="26"/>
  <c r="T31" i="26"/>
  <c r="V31" i="26"/>
  <c r="W31" i="26"/>
  <c r="V21" i="25"/>
  <c r="W21" i="25"/>
  <c r="W25" i="25"/>
  <c r="T26" i="25"/>
  <c r="V26" i="25"/>
  <c r="W26" i="25"/>
  <c r="V21" i="24"/>
  <c r="W21" i="24"/>
  <c r="V22" i="24"/>
  <c r="W22" i="24"/>
  <c r="W26" i="24"/>
  <c r="T27" i="24"/>
  <c r="V27" i="24"/>
  <c r="W27" i="24"/>
  <c r="W28" i="24"/>
  <c r="T29" i="24"/>
  <c r="V29" i="24"/>
  <c r="W29" i="24"/>
  <c r="V22" i="23"/>
  <c r="W22" i="23"/>
  <c r="V23" i="23"/>
  <c r="W23" i="23"/>
  <c r="V24" i="23"/>
  <c r="W24" i="23"/>
  <c r="V25" i="23"/>
  <c r="W25" i="23"/>
  <c r="W29" i="23"/>
  <c r="T30" i="23"/>
  <c r="V30" i="23"/>
  <c r="W30" i="23"/>
  <c r="W31" i="23"/>
  <c r="T32" i="23"/>
  <c r="V32" i="23"/>
  <c r="W32" i="23"/>
  <c r="W33" i="23"/>
  <c r="T34" i="23"/>
  <c r="V34" i="23"/>
  <c r="W34" i="23"/>
  <c r="W35" i="23"/>
  <c r="T36" i="23"/>
  <c r="V36" i="23"/>
  <c r="W36" i="23"/>
  <c r="V21" i="22"/>
  <c r="W21" i="22"/>
  <c r="W25" i="22"/>
  <c r="T26" i="22"/>
  <c r="V26" i="22"/>
  <c r="W26" i="22"/>
  <c r="V21" i="21"/>
  <c r="W21" i="21"/>
  <c r="V22" i="21"/>
  <c r="W22" i="21"/>
  <c r="W26" i="21"/>
  <c r="T27" i="21"/>
  <c r="V27" i="21"/>
  <c r="W27" i="21"/>
  <c r="W28" i="21"/>
  <c r="T29" i="21"/>
  <c r="V29" i="21"/>
  <c r="W29" i="21"/>
  <c r="V21" i="20"/>
  <c r="W21" i="20"/>
  <c r="V22" i="20"/>
  <c r="W22" i="20"/>
  <c r="W26" i="20"/>
  <c r="T27" i="20"/>
  <c r="V27" i="20"/>
  <c r="W27" i="20"/>
  <c r="W28" i="20"/>
  <c r="T29" i="20"/>
  <c r="V29" i="20"/>
  <c r="W29" i="20"/>
  <c r="V21" i="19"/>
  <c r="W21" i="19"/>
  <c r="V22" i="19"/>
  <c r="W22" i="19"/>
  <c r="W26" i="19"/>
  <c r="T27" i="19"/>
  <c r="V27" i="19"/>
  <c r="W27" i="19"/>
  <c r="V21" i="18"/>
  <c r="W21" i="18"/>
  <c r="W25" i="18"/>
  <c r="T26" i="18"/>
  <c r="V26" i="18"/>
  <c r="W26" i="18"/>
  <c r="V21" i="17"/>
  <c r="W21" i="17"/>
  <c r="W25" i="17"/>
  <c r="T26" i="17"/>
  <c r="V26" i="17"/>
  <c r="W26" i="17"/>
  <c r="V21" i="16"/>
  <c r="W21" i="16"/>
  <c r="W25" i="16"/>
  <c r="T26" i="16"/>
  <c r="V26" i="16"/>
  <c r="W26" i="16"/>
  <c r="V21" i="15"/>
  <c r="W21" i="15"/>
  <c r="V22" i="15"/>
  <c r="W22" i="15"/>
  <c r="V23" i="15"/>
  <c r="W23" i="15"/>
  <c r="V24" i="15"/>
  <c r="W24" i="15"/>
  <c r="W28" i="15"/>
  <c r="T29" i="15"/>
  <c r="V29" i="15"/>
  <c r="W29" i="15"/>
  <c r="W30" i="15"/>
  <c r="T31" i="15"/>
  <c r="V31" i="15"/>
  <c r="W31" i="15"/>
  <c r="W32" i="15"/>
  <c r="T33" i="15"/>
  <c r="V33" i="15"/>
  <c r="W33" i="15"/>
  <c r="V21" i="14"/>
  <c r="W21" i="14"/>
  <c r="V22" i="14"/>
  <c r="W22" i="14"/>
  <c r="W26" i="14"/>
  <c r="T27" i="14"/>
  <c r="V27" i="14"/>
  <c r="W27" i="14"/>
  <c r="W28" i="14"/>
  <c r="T29" i="14"/>
  <c r="V29" i="14"/>
  <c r="W29" i="14"/>
  <c r="V21" i="13"/>
  <c r="W21" i="13"/>
  <c r="W25" i="13"/>
  <c r="T26" i="13"/>
  <c r="V26" i="13"/>
  <c r="W26" i="13"/>
  <c r="V22" i="12"/>
  <c r="W22" i="12"/>
  <c r="V23" i="12"/>
  <c r="W23" i="12"/>
  <c r="V24" i="12"/>
  <c r="W24" i="12"/>
  <c r="V25" i="12"/>
  <c r="W25" i="12"/>
  <c r="V26" i="12"/>
  <c r="W26" i="12"/>
  <c r="V27" i="12"/>
  <c r="W27" i="12"/>
  <c r="W31" i="12"/>
  <c r="T32" i="12"/>
  <c r="V32" i="12"/>
  <c r="W32" i="12"/>
  <c r="W33" i="12"/>
  <c r="T34" i="12"/>
  <c r="V34" i="12"/>
  <c r="W34" i="12"/>
  <c r="W35" i="12"/>
  <c r="T36" i="12"/>
  <c r="V36" i="12"/>
  <c r="W36" i="12"/>
  <c r="W37" i="12"/>
  <c r="T38" i="12"/>
  <c r="V38" i="12"/>
  <c r="W38" i="12"/>
  <c r="V21" i="11" l="1"/>
  <c r="W21" i="11"/>
  <c r="V22" i="11"/>
  <c r="W22" i="11"/>
  <c r="V23" i="11"/>
  <c r="W23" i="11"/>
  <c r="W27" i="11"/>
  <c r="T28" i="11"/>
  <c r="V28" i="11"/>
  <c r="W28" i="11"/>
  <c r="V21" i="10"/>
  <c r="W21" i="10"/>
  <c r="W25" i="10"/>
  <c r="T26" i="10"/>
  <c r="V26" i="10"/>
  <c r="W26" i="10"/>
  <c r="V21" i="9"/>
  <c r="W21" i="9"/>
  <c r="V22" i="9"/>
  <c r="W22" i="9"/>
  <c r="W26" i="9"/>
  <c r="T27" i="9"/>
  <c r="V27" i="9"/>
  <c r="W27" i="9"/>
  <c r="V21" i="8"/>
  <c r="W21" i="8"/>
  <c r="V22" i="8"/>
  <c r="W22" i="8"/>
  <c r="V23" i="8"/>
  <c r="W23" i="8"/>
  <c r="V24" i="8"/>
  <c r="W24" i="8"/>
  <c r="W28" i="8"/>
  <c r="T29" i="8"/>
  <c r="V29" i="8"/>
  <c r="W29" i="8"/>
  <c r="V21" i="7"/>
  <c r="W21" i="7"/>
  <c r="V22" i="7"/>
  <c r="W22" i="7"/>
  <c r="W26" i="7"/>
  <c r="T27" i="7"/>
  <c r="V27" i="7"/>
  <c r="W27" i="7"/>
  <c r="V21" i="6"/>
  <c r="W21" i="6"/>
  <c r="W25" i="6"/>
  <c r="T26" i="6"/>
  <c r="V26" i="6"/>
  <c r="W26" i="6"/>
  <c r="V21" i="5"/>
  <c r="W21" i="5"/>
  <c r="V22" i="5"/>
  <c r="W22" i="5"/>
  <c r="V23" i="5"/>
  <c r="W23" i="5"/>
  <c r="V24" i="5"/>
  <c r="W24" i="5"/>
  <c r="V25" i="5"/>
  <c r="W25" i="5"/>
  <c r="V26" i="5"/>
  <c r="W26" i="5"/>
  <c r="W30" i="5"/>
  <c r="T31" i="5"/>
  <c r="V31" i="5"/>
  <c r="W31" i="5"/>
  <c r="W32" i="5"/>
  <c r="T33" i="5"/>
  <c r="V33" i="5"/>
  <c r="W33" i="5"/>
  <c r="V21" i="4"/>
  <c r="W21" i="4"/>
  <c r="V22" i="4"/>
  <c r="W22" i="4"/>
  <c r="V23" i="4"/>
  <c r="W23" i="4"/>
  <c r="V24" i="4"/>
  <c r="W24" i="4"/>
  <c r="W28" i="4"/>
  <c r="T29" i="4"/>
  <c r="V29" i="4"/>
  <c r="W29" i="4"/>
  <c r="W30" i="4"/>
  <c r="T31" i="4"/>
  <c r="V31" i="4"/>
  <c r="W31" i="4"/>
  <c r="V21" i="3"/>
  <c r="W21" i="3"/>
  <c r="W25" i="3"/>
  <c r="T26" i="3"/>
  <c r="V26" i="3"/>
  <c r="W26" i="3"/>
  <c r="V21" i="2"/>
  <c r="W21" i="2"/>
  <c r="V22" i="2"/>
  <c r="W22" i="2"/>
  <c r="V23" i="2"/>
  <c r="W23" i="2"/>
  <c r="V24" i="2"/>
  <c r="W24" i="2"/>
  <c r="W28" i="2"/>
  <c r="T29" i="2"/>
  <c r="V29" i="2"/>
  <c r="W29" i="2"/>
  <c r="W32" i="1"/>
  <c r="V32" i="1"/>
  <c r="T32" i="1"/>
  <c r="W31" i="1"/>
  <c r="W30" i="1"/>
  <c r="V30" i="1"/>
  <c r="T30" i="1"/>
  <c r="W29" i="1"/>
  <c r="W25" i="1"/>
  <c r="V25" i="1"/>
  <c r="W24" i="1"/>
  <c r="V24" i="1"/>
  <c r="W23" i="1"/>
  <c r="V23" i="1"/>
  <c r="W22" i="1"/>
  <c r="V22" i="1"/>
  <c r="W21" i="1"/>
  <c r="V21" i="1"/>
</calcChain>
</file>

<file path=xl/sharedStrings.xml><?xml version="1.0" encoding="utf-8"?>
<sst xmlns="http://schemas.openxmlformats.org/spreadsheetml/2006/main" count="13157" uniqueCount="2164">
  <si>
    <t>Informes sobre la Situación Económica, las Finanzas Públicas y la Deuda Pública, Anexos</t>
  </si>
  <si>
    <t xml:space="preserve">      Primer Trimestre 2016</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</si>
  <si>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</si>
  <si>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</si>
  <si>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</si>
  <si>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</si>
  <si>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</si>
  <si>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</si>
  <si>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</si>
  <si>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</si>
  <si>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18.0</t>
  </si>
  <si>
    <t/>
  </si>
  <si>
    <t>Unidades responsables</t>
  </si>
  <si>
    <t>100</t>
  </si>
  <si>
    <t>(H. Cámara de Diputados)</t>
  </si>
  <si>
    <t>Población Objetivo</t>
  </si>
  <si>
    <t>Población Atendida</t>
  </si>
  <si>
    <t>200</t>
  </si>
  <si>
    <t>(H. Cámara de Senadores)</t>
  </si>
  <si>
    <t>Mujeres</t>
  </si>
  <si>
    <t>Hombres</t>
  </si>
  <si>
    <t>1109</t>
  </si>
  <si>
    <t>1549</t>
  </si>
  <si>
    <t>0</t>
  </si>
  <si>
    <t>Descripción de la problemática que atiende el Programa</t>
  </si>
  <si>
    <t xml:space="preserve"> CONTRIBUIR AL LOGRO DE UNA SOCIEDAD CON IGUALDAD DE GÉNERO Y LIBRE DE DISCRIMINACIÓN IMPLEMENTANDO MECANISMOS DE PREVENCIÓN.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las instituciones reducen su desempeño y de igual forma pierden recursos humanos y materiales.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</si>
  <si>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</si>
  <si>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</si>
  <si>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</si>
  <si>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</si>
  <si>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</si>
  <si>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</si>
  <si>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</si>
  <si>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</si>
  <si>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</si>
  <si>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</si>
  <si>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</si>
  <si>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</si>
  <si>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</si>
  <si>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</si>
  <si>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</si>
  <si>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</si>
  <si>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</si>
  <si>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</si>
  <si>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</si>
  <si>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</si>
  <si>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</si>
  <si>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</si>
  <si>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</si>
  <si>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</si>
  <si>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PROYECTOS CONCLUIDOS PARA FOMENTAR ACCIONES Y ACTIVIDADES QUE PROMUEVAN LA IGUALDAD ENTRE HOMBRES Y MUJERES</t>
  </si>
  <si>
    <t>Porcentaje</t>
  </si>
  <si>
    <t>Trimestral</t>
  </si>
  <si>
    <t>100.00</t>
  </si>
  <si>
    <t>0.0</t>
  </si>
  <si>
    <t>PORCENTAJE DE CONCLUSIÓN DE LAS ACCIONES ENCAMINADAS A LA CREACIÓN DE LA UNIDAD DE IGUALDAD DE GÉNERO</t>
  </si>
  <si>
    <t>PORCENTAJE DE CONCLUSIÓN DE ACCIONES PROGRAMADAS PARA LA PREVENCIÓN DE DELITOS EN CONTRA DE LAS MUJERES</t>
  </si>
  <si>
    <t>Porcentaje del personal del Senado capacitados en Derechos Humanos y perspectiva de género</t>
  </si>
  <si>
    <t>7.00</t>
  </si>
  <si>
    <t>Porcentaje de campañas institucionales realizadas para promover la igualdad de género, la no discriminación y la vida libre de violencia</t>
  </si>
  <si>
    <t>33.30</t>
  </si>
  <si>
    <t>Avance en el ejercicio del presupuesto aprobado para el Programa (millones de pesos)</t>
  </si>
  <si>
    <t>Pagado al periodo</t>
  </si>
  <si>
    <t>Avance %</t>
  </si>
  <si>
    <t>Millones de pesos</t>
  </si>
  <si>
    <t>Al periodo</t>
  </si>
  <si>
    <t>Anual</t>
  </si>
  <si>
    <t>PRESUPUESTO ORIGINAL</t>
  </si>
  <si>
    <t>UR: 100</t>
  </si>
  <si>
    <t>14.0</t>
  </si>
  <si>
    <t>PRESUPUESTO MODIFICADO</t>
  </si>
  <si>
    <t>3.50</t>
  </si>
  <si>
    <t>UR: 200</t>
  </si>
  <si>
    <t>4.0</t>
  </si>
  <si>
    <t>1.00</t>
  </si>
  <si>
    <t>Información Cualitativa</t>
  </si>
  <si>
    <r>
      <t>Acciones realizadas en el periodo
UR:</t>
    </r>
    <r>
      <rPr>
        <sz val="10"/>
        <rFont val="Soberana Sans"/>
        <family val="2"/>
      </rPr>
      <t xml:space="preserve"> 100
AL MOMENTO, ESTA SOBERANÍA SE ENCUENTRA EN PROCESO DE PLANEACIÓN Y PROGRAMACIÓN DE LAS ACCIONES Y PROYECTOS A REALIZAR POR APROBACIÓN DE LOS ÓRGANOS DE GOBIERNO DE LA CÁMARA DE DIPUTADOS.
</t>
    </r>
    <r>
      <rPr>
        <b/>
        <sz val="10"/>
        <rFont val="Soberana Sans"/>
        <family val="2"/>
      </rPr>
      <t>UR:</t>
    </r>
    <r>
      <rPr>
        <sz val="10"/>
        <rFont val="Soberana Sans"/>
        <family val="2"/>
      </rPr>
      <t xml:space="preserve"> 200
Presentación del Sistema de Indicadores  Durante el primer trimestre y en el marco del Día Internacional de las Mujeres, la Unidad de Género realizó la presentación del Sistema de Indicadores para la transversalidad de la Perspectiva de Género en el Senado de la República, en la cual, estuvo presente, la Secretaria Ejecutiva del Inmujeres, la Lic. Marcela Eternod Arámburu. En la presentación se hizo una explicación del Sistema, el cual está basado en el Sistema de Evaluación del Desempeño y con la incorporación  del enfoque de género y la creación de indicadores específicos para medir el avance de la transversalidad de la perspectiva de género en el Senado. Dicho sistema requiere la información que generan las diversas áreas administrativas y legislativas del Senado, por lo que los resultados de los avances se presentarán en los siguientes trimestres de acuerdo a la frecuencia de medición de los indicadores.;  Presentación del Manual para el uso del Lenguaje incluyente para el Senado d;  Exposición ?La lucha de las mujeres en México?  Para el día 8 de marzo, en el marco del Día Internacional de las Mujeres, la Unidad de Género en conjunto con el Museo de la Mujer, presentaron dentro de las instalaciones del Senado de la República,  la exposición ?La lucha delas mujeres en México?, la cual tiene como objetivo presentar un breve recorrido por la historia del país, sobre el papel que han jugado muchas mujeres en las diferentes etapas de la historia. Esta exposición fue presentada por la Dra. Patricia Galeana, haciendo una breve revisión de la importancia que han jugado las mujeres en los movimientos políticos y sociales en México.  Cabe mencionar que derivado de la exposición, surgió el interés de presentarla como una exposición itinerante en los 32 congresos de las entidades federativas, por lo que se está gestionando su instalación durante los siguientes meses.</t>
    </r>
  </si>
  <si>
    <r>
      <t>Justificación de diferencia de avances con respecto a las metas programadas
UR:</t>
    </r>
    <r>
      <rPr>
        <sz val="10"/>
        <rFont val="Soberana Sans"/>
        <family val="2"/>
      </rPr>
      <t xml:space="preserve"> 100
Sin información
</t>
    </r>
    <r>
      <rPr>
        <b/>
        <sz val="10"/>
        <rFont val="Soberana Sans"/>
        <family val="2"/>
      </rPr>
      <t>UR:</t>
    </r>
    <r>
      <rPr>
        <sz val="10"/>
        <rFont val="Soberana Sans"/>
        <family val="2"/>
      </rPr>
      <t xml:space="preserve"> 200
Sin información</t>
    </r>
  </si>
  <si>
    <r>
      <t>Acciones de mejora para el siguiente periodo
UR:</t>
    </r>
    <r>
      <rPr>
        <sz val="10"/>
        <rFont val="Soberana Sans"/>
        <family val="2"/>
      </rPr>
      <t xml:space="preserve"> 100
Sin información
</t>
    </r>
    <r>
      <rPr>
        <b/>
        <sz val="10"/>
        <rFont val="Soberana Sans"/>
        <family val="2"/>
      </rPr>
      <t>UR:</t>
    </r>
    <r>
      <rPr>
        <sz val="10"/>
        <rFont val="Soberana Sans"/>
        <family val="2"/>
      </rPr>
      <t xml:space="preserve"> 200
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</si>
  <si>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</si>
  <si>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Sin información</t>
    </r>
  </si>
  <si>
    <r>
      <t>Acciones realizadas en el periodo
UR:</t>
    </r>
    <r>
      <rPr>
        <sz val="10"/>
        <rFont val="Soberana Sans"/>
        <family val="2"/>
      </rPr>
      <t xml:space="preserve"> V00
En relación al indicador, Porcentaje de mujeres atendidas víctimas de violencia en los Centros de Justicia respecto a la meta de atención para el ejercicio fiscal 2016:  Se puso en operación un CJM en el municipio de Ciudad Obregón, Sonora, con lo cual se amplió la cobertura de servicios integrales especializados y diferenciados para las mujeres en situación de violencia mediante 27 CJM en funcionamiento. Estos CJM atendienron en el primer trimestre a 17,013 mujeres víctimas de violencia. ;  En relación al indicador, Porcentaje de avance de recursos entregados a las entidades federativas para la creación y/o fortalecimiento de los Centro de Justicia para las Mujeres. Este indicador tiene una periodicidad semestral, por lo que no aplica reportálo en este trimestre. Sin embargo, se realizaron las siguientes actividades normativas y de procedimientos para la otorgación de los subsidios:  La modificación y aprobación de los lineamientos para la creación y operación  de los Centros de Justi;  En relación al indicador, Porcentaje ponderado de avance del número de acciones de coadyuvancia para las Alertas de Violencia de Género contra las Mujeres se admitieron tres solicitudes de AVGM para los estados de Sinaloa, Puebla y Tabasco.  Además, en este primer trimestre se conformaron dos grupos de trabajo encargados de atender las solicitudes de AVGM correspondientes a los estados de Quintana Roo y Sinaloa.  En las páginas web de la Conavim e Inmujeres se publicó el estudio y análisis de la situación que guardan los derechos humanos de las mujeres en el estado de Veracruz, relativo a la solicitud de AVGM admitida. Asimismo se continuaron los estudios de los estados de Querétaro y San Luis Potosí, relativos a las solicitudes de AVGM admitidas en estos estados.    </t>
    </r>
  </si>
  <si>
    <t>17.52</t>
  </si>
  <si>
    <t>17.63</t>
  </si>
  <si>
    <t>204.64</t>
  </si>
  <si>
    <t>UR: V00</t>
  </si>
  <si>
    <t>204.37</t>
  </si>
  <si>
    <t>N/A</t>
  </si>
  <si>
    <t>Semestral</t>
  </si>
  <si>
    <t>V00</t>
  </si>
  <si>
    <t>Porcentaje de avance de recursos entregados a las entidades federativas para la creación y/o fortalecimiento de los Centro de Justicia para las Mujeres</t>
  </si>
  <si>
    <t>46.70</t>
  </si>
  <si>
    <t>Porcentaje ponderado de avance del número de acciones de coadyuvancia para las Alertas de Violencia de Género contra las Mujeres</t>
  </si>
  <si>
    <t>26.17</t>
  </si>
  <si>
    <t>25.00</t>
  </si>
  <si>
    <t>Porcentaje de mujeres atendidas víctimas de violencia en los Centros de Justicia respecto a la meta de atención para el ejercicio fiscal 2016</t>
  </si>
  <si>
    <t>40.30</t>
  </si>
  <si>
    <t>Porcentaje ponderado de avance en las acciones para la instrumentación y seguimiento de algunas líneas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</si>
  <si>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</si>
  <si>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</si>
  <si>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17013</t>
  </si>
  <si>
    <t>65000</t>
  </si>
  <si>
    <t>(Comisión Nacional para Prevenir y Erradicar la Violencia Contra las Mujeres)</t>
  </si>
  <si>
    <t>204.3</t>
  </si>
  <si>
    <t>Promover la atención y prevención de la violencia contra las mujeres</t>
  </si>
  <si>
    <t>E015</t>
  </si>
  <si>
    <t>Gobernación</t>
  </si>
  <si>
    <t>4</t>
  </si>
  <si>
    <r>
      <t>Acciones de mejora para el siguiente periodo
UR:</t>
    </r>
    <r>
      <rPr>
        <sz val="10"/>
        <rFont val="Soberana Sans"/>
        <family val="2"/>
      </rPr>
      <t xml:space="preserve"> G00
Ninguna en particular.</t>
    </r>
  </si>
  <si>
    <r>
      <t>Justificación de diferencia de avances con respecto a las metas programadas
UR:</t>
    </r>
    <r>
      <rPr>
        <sz val="10"/>
        <rFont val="Soberana Sans"/>
        <family val="2"/>
      </rPr>
      <t xml:space="preserve"> G00
La campaña se está llevando a cabo conforme a lo planeado, por ello no se registran diferencias de avances.</t>
    </r>
  </si>
  <si>
    <r>
      <t>Acciones realizadas en el periodo
UR:</t>
    </r>
    <r>
      <rPr>
        <sz val="10"/>
        <rFont val="Soberana Sans"/>
        <family val="2"/>
      </rPr>
      <t xml:space="preserve"> G00
Durante el primer trimestre del 2016 se cumplió con la etapa de planeación de la campaña, la cual se lleva a cabo a través de la elaboración de la Estrategia y el Programa Anual de Comunicación. </t>
    </r>
  </si>
  <si>
    <t>7.45</t>
  </si>
  <si>
    <t>UR: G00</t>
  </si>
  <si>
    <t>33.33</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</si>
  <si>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</si>
  <si>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</si>
  <si>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</si>
  <si>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</si>
  <si>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10983752</t>
  </si>
  <si>
    <t>11339846</t>
  </si>
  <si>
    <t>(Secretaría General del Consejo Nacional de Población)</t>
  </si>
  <si>
    <t>7.4</t>
  </si>
  <si>
    <t>Planeación demográfica del país</t>
  </si>
  <si>
    <t>P006</t>
  </si>
  <si>
    <r>
      <t>Acciones de mejora para el siguiente periodo
UR:</t>
    </r>
    <r>
      <rPr>
        <sz val="10"/>
        <rFont val="Soberana Sans"/>
        <family val="2"/>
      </rPr>
      <t xml:space="preserve"> 623
El anexo técnico se encuentra en revisión por parte de la Dirección General de Servicios del Comisionado Nacional de Seguridad, para poder iniciar el proceso de contratación.
</t>
    </r>
    <r>
      <rPr>
        <b/>
        <sz val="10"/>
        <rFont val="Soberana Sans"/>
        <family val="2"/>
      </rPr>
      <t>UR:</t>
    </r>
    <r>
      <rPr>
        <sz val="10"/>
        <rFont val="Soberana Sans"/>
        <family val="2"/>
      </rPr>
      <t xml:space="preserve"> 621
Se está trabajando en la elaboración del anexo técnico del Protocolo de Actuación Policial en Materia de Violencia de Género, su Manual de Implementación y el Protocolo de Bolsillo. Para iniciar el proceso de contratación del servicio para su impresión. </t>
    </r>
  </si>
  <si>
    <r>
      <t>Justificación de diferencia de avances con respecto a las metas programadas
UR:</t>
    </r>
    <r>
      <rPr>
        <sz val="10"/>
        <rFont val="Soberana Sans"/>
        <family val="2"/>
      </rPr>
      <t xml:space="preserve"> 623
Durante el  primer trimestre, no se tienen actividades programadas al periodo que se reporta.
</t>
    </r>
    <r>
      <rPr>
        <b/>
        <sz val="10"/>
        <rFont val="Soberana Sans"/>
        <family val="2"/>
      </rPr>
      <t>UR:</t>
    </r>
    <r>
      <rPr>
        <sz val="10"/>
        <rFont val="Soberana Sans"/>
        <family val="2"/>
      </rPr>
      <t xml:space="preserve"> 621
Con el objeto de dar cumplimiento a la Estrategia Transversal III del Plan Nacional de Desarrollo 2013?2018, Perspectiva de Género, el Comisionado Nacional de Seguridad (CNS), sus Unidades Administrativas y Órganos Administrativos Desconcentrados promueven y realizan acciones para impulsar la igualdad entre mujeres y hombres, eliminar la violencia de género y cualquier tipo de discriminación. En este sentido, el Comisionado Nacional de Seguridad (CNS), realizó cursos/talleres para las instancias policiales en los tres órdenes de gobierno para sensibilizar, concienciar e informar respecto a su actuación con perspectiva de género.</t>
    </r>
  </si>
  <si>
    <r>
      <t>Acciones realizadas en el periodo
UR:</t>
    </r>
    <r>
      <rPr>
        <sz val="10"/>
        <rFont val="Soberana Sans"/>
        <family val="2"/>
      </rPr>
      <t xml:space="preserve"> 623
Como resultado de la ?Investigación sobre el estado que guarda la perspectiva de género en el Sistema Penitenciario?. Se capacitará al personal que labora en los Centros Federales de Reinserción Social, para que desempeñen sus funciones con perspectiva de género y estricto apego y respeto a los Derechos Humanos. Se realizó la propuesta de Anexo Técnico del proyecto ?Investigación sobre el estado que guarda la perspectiva de género en el Sistema Penitenciario?, para ejercer los recursos del anexo 13 del Presupuesto de Egresos de la Federación. 
</t>
    </r>
    <r>
      <rPr>
        <b/>
        <sz val="10"/>
        <rFont val="Soberana Sans"/>
        <family val="2"/>
      </rPr>
      <t>UR:</t>
    </r>
    <r>
      <rPr>
        <sz val="10"/>
        <rFont val="Soberana Sans"/>
        <family val="2"/>
      </rPr>
      <t xml:space="preserve"> 621
Durante el primer trimestre del 2016, se han realizado  las siguientes acciones para dar cumplimiento a las metas establecidas en la asignación de recursos para la Igualdad entre Mujeres y Hombres: Con sustento en la ?Ley General de Acceso de las Mujeres a una Vida Libre de Violencia?, se trabajó lo siguiente: Febrero El 24 de febrero curso/taller de Perspectiva de Género y Protocolo de Actuación Policial, en el Instituto de Formación en Seguridad Pública del Estado de Guanajuato, 19 asistentes-multiplicadores: 7 mujeres y 12 hombres. Región Occidente. Marzo El 17 de marzo se realizó 1 plática  ?Perspectiva de Género como Principio de Igualdad?, en la Dirección General de Instituciones Abiertas, Prevención y Readaptación Social, OADPRS del  CNS, dirigido a 26 personas (20 mujeres y 6 hombres), en la Ciudad de México, Región  Centro. El 31 de marzo curso/taller de Perspectiva de Género y Protocolo de Actuación Policial, en la Universidad de Seguridad y Justicia del Estado de Tamaulipas. 41 asistentes-multiplicadores: 20 mujeres y 21 hombres, de los Estados: Tamaulipas, Durango, Nuevo León y San Luis Potosí, Región Noreste. Lo anterior, representó un avance del 40 por ciento de cumplimiento con relación a la meta programada anual.</t>
    </r>
  </si>
  <si>
    <t>0.01</t>
  </si>
  <si>
    <t>2.04</t>
  </si>
  <si>
    <t>UR: 623</t>
  </si>
  <si>
    <t>1.3</t>
  </si>
  <si>
    <t>UR: 621</t>
  </si>
  <si>
    <t>623</t>
  </si>
  <si>
    <t>Porcentaje de cumplimiento del diagnóstico en materia de perspectiva de género en la formación y actualización de agentes de seguridad, guardia y custodia en los centros federales</t>
  </si>
  <si>
    <t>Porcentaje de cumplimiento del diagnóstico en materia de política pública con perspectiva de género en favor de las mujeres privadas de su libertad, sus hijas e hijos respecto de su condición de internamiento</t>
  </si>
  <si>
    <t>621</t>
  </si>
  <si>
    <t>Porcentaje de eventos de difusión (conferencias, talleres, material impreso) entre mujeres en materia de riesgos de seguridad impartidos en las 5 Entidades Federativas.</t>
  </si>
  <si>
    <t>40.00</t>
  </si>
  <si>
    <t>Porcentaje de capacitaciones proporcionadas a las 15 Entidades Federativas en el Protocolo de Actuación Policial en materia de Violencia de Género.</t>
  </si>
  <si>
    <t xml:space="preserve"> Secretaria de Gobernación </t>
  </si>
  <si>
    <t xml:space="preserve"> Sensibilizar, concienciar e informar al personal de las instancias policiales en los tres órdenes de gobierno, respecto a su actuación con perspectiva de género; para atender con eficiencia y profesionalismo los casos de violencia contra las mujeres, que se les presenten con motivo de sus funciones.  La acción contribuirá a dar seguimiento al cumplimiento de recomendaciones de la Comisión Nacional de Derechos Humanos, a generar políticas para grupos vulnerables, a través de la detección de sus necesidades básicas, así como a detectar en qué instrumentos administrativos y de seguridad se requiere incorporar medidas establecidad en instrumentos internacionales.  </t>
  </si>
  <si>
    <t>39</t>
  </si>
  <si>
    <t>47</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</si>
  <si>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</si>
  <si>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</si>
  <si>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</si>
  <si>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</si>
  <si>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</si>
  <si>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
</t>
    </r>
    <r>
      <rPr>
        <b/>
        <sz val="10"/>
        <rFont val="Soberana Sans"/>
        <family val="2"/>
      </rPr>
      <t>UR:</t>
    </r>
    <r>
      <rPr>
        <sz val="10"/>
        <rFont val="Soberana Sans"/>
        <family val="2"/>
      </rPr>
      <t xml:space="preserve"> 911
Sin información</t>
    </r>
  </si>
  <si>
    <r>
      <t>Justificación de diferencia de avances con respecto a las metas programadas
UR:</t>
    </r>
    <r>
      <rPr>
        <sz val="10"/>
        <rFont val="Soberana Sans"/>
        <family val="2"/>
      </rPr>
      <t xml:space="preserve"> 914
Para el indicador acciones para el fortalecimiento del BANAVIM e información sobre casos de violencia contra las mujeres, no se alcanzó la meta debido a que existieron cambios de los enlaces institucionales y estatales para los trabajos del BANAVIM. De igual forma, por cuestiones administrativas no fue posible realizar visitas en las Entidades Federativas para llevar a cabo reuniones de trabajo.
</t>
    </r>
    <r>
      <rPr>
        <b/>
        <sz val="10"/>
        <rFont val="Soberana Sans"/>
        <family val="2"/>
      </rPr>
      <t>UR:</t>
    </r>
    <r>
      <rPr>
        <sz val="10"/>
        <rFont val="Soberana Sans"/>
        <family val="2"/>
      </rPr>
      <t xml:space="preserve"> 911
Para el primer trimestre no se presentaron diferencias por ser una meta con periodicidad anual.</t>
    </r>
  </si>
  <si>
    <r>
      <t>Acciones realizadas en el periodo
UR:</t>
    </r>
    <r>
      <rPr>
        <sz val="10"/>
        <rFont val="Soberana Sans"/>
        <family val="2"/>
      </rPr>
      <t xml:space="preserve"> 914
Se estableció comunicación con las entidades federativas mediante enlaces estatales e institucionales con el fin de realizar un trabajo focalizado y especializado en diversos temas relacionados con la violencia contra las mujeres, órdenes de protección otorgadas, así como políticas desde la perspectiva de género, logrando con ello establecer programas de capacitación a servidores públicos de dichas entidades federativas. ;  En el primer trimestre, se iniciaron los trabajos para diseñar e implementar programas de capacitación, formación y actualización para los servidores públicos que en el ámbito de su competencia desarrollan acciones dirigidas a la prevención, atención y sanción a los delitos en materia de trata de personas. Asimismo, se elaboró el Programa Nacional de Capacitación en materia de Trata de Personas dirigido a servidores públicos,  con un Diagnostico de detección de necesidades y áreas de oportunidad, herramienta que permitirá implementar mejoras en los programas de capacitación y en las acciones de evaluación. El 10 marzo de 2016, se llevó a cabo la Primer Reunión de Trabajo del Grupo 1 de la CI denominado ?Prevención?, en la que participaron dependencias integrantes del mencionado Órgano Colegiado, en la que se expuso la finalidad de realizar un modelo que determine el perfil de ingreso de las personas a capacitar para que el programa cuente con tres niveles en la estructura: básico, intermedio y especializado. 
</t>
    </r>
    <r>
      <rPr>
        <b/>
        <sz val="10"/>
        <rFont val="Soberana Sans"/>
        <family val="2"/>
      </rPr>
      <t>UR:</t>
    </r>
    <r>
      <rPr>
        <sz val="10"/>
        <rFont val="Soberana Sans"/>
        <family val="2"/>
      </rPr>
      <t xml:space="preserve"> 911
Para la realización de los talleres de capacitación, se determinó que las Unidades del Mecanismo realicen las primeras entrevistas de primer contacto con los beneficiarios (periodistas y defensores de derechos humanos), así como las de evaluación de riesgo y seguimiento de medidas de protección, mismas deben contar con una técnica profesional para lograr controlar el estado emocional alterado, y que las beneficiarias puedan brindar la información que se les solicita y colaboren con el Mecanismo en el intercambio de comunicaciones, cuidando en todo momento de no afectarlas más allá de lo que se encuentran por la situación vivida. También, se consideraron estudios realizados por organizaciones de periodistas y de defensa de derechos humanos, expertas en el tema de género, con diagnósticos de cómo las diferencias de género impactan de manera distinta a hombres y mujeres de estas dos profesiones, en detrimento de varios derechos. Por lo cual, se determinó necesario contar con asesoría exte;  En el primer trimestre, para la elaboración de la metodología de evaluación con perspectiva de género, se analizaron los procesos, procedimientos y formatos en los cuales se requiere incorporar o mejorar la perspectiva de género, con el objeto de brindar una atención especializada, con enfoque de género, a las personas beneficiarias, en todos los procesos en que intervengan las y los servidores públicos del Mecanismo. El personal de las tres Unidades del Mecanismo (Unidad de Recepción de Casos y Reacción Rápida, Unidad de Evaluación de Riesgo y Unidad de Prevención Seguimiento y Análisis, las cuales tienen contacto con las personas beneficiarias del Mecanismo (periodistas y defensoras de derechos humanos), realizaron los análisis para las evaluaciones de riesgo, en el seguimiento y evaluación de la implementación de las medidas, así como para la definición de las medidas de prevención.  </t>
    </r>
  </si>
  <si>
    <t>11.21</t>
  </si>
  <si>
    <t>UR: 914</t>
  </si>
  <si>
    <t>26.0</t>
  </si>
  <si>
    <t>UR: 911</t>
  </si>
  <si>
    <t>44.87</t>
  </si>
  <si>
    <t>914</t>
  </si>
  <si>
    <t>Porcentaje de servidoras y servidores públicos capacitados en materia de trata de personas</t>
  </si>
  <si>
    <t>7.40</t>
  </si>
  <si>
    <t>23.96</t>
  </si>
  <si>
    <t>Número de acciones para el fortalecimiento del Banco Nacional de Datos e Informacion sobre Casos de Violencia contra las Mujeres (BANAVIM)</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</si>
  <si>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</si>
  <si>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29.23</t>
  </si>
  <si>
    <t>16.67</t>
  </si>
  <si>
    <t>Número de Casos Registrados en el Banco Nacional de Datos e Información sobre Casos de Violencia contra las Mujeres (BANAVIM) por Integrantes del Sistema Nacional y Estatales para Prevenir, Atender, Sancionar y Erradicar la Violencia contra las Mujeres (SNPASEVCM).</t>
  </si>
  <si>
    <t>911</t>
  </si>
  <si>
    <t>Integración de la perspectiva de género en la metodología de evaluación de riesgo empleado por el Mecanismo de Protección.</t>
  </si>
  <si>
    <t>Realización de talleres de capacitación con enfoque de género al personal del Mecanismo de Protección</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</si>
  <si>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</si>
  <si>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296</t>
  </si>
  <si>
    <t>8982</t>
  </si>
  <si>
    <t>5213</t>
  </si>
  <si>
    <t>(Dirección General de Estrategias para la Atención de Derechos Humanos)</t>
  </si>
  <si>
    <t>37.2</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</si>
  <si>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</si>
  <si>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</si>
  <si>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</si>
  <si>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No se presentaron diferencias por ser una meta de periodicidad semestral.</t>
    </r>
  </si>
  <si>
    <r>
      <t>Acciones realizadas en el periodo
UR:</t>
    </r>
    <r>
      <rPr>
        <sz val="10"/>
        <rFont val="Soberana Sans"/>
        <family val="2"/>
      </rPr>
      <t xml:space="preserve"> 514
En el primer trimestre, se llevó a cabo el proceso para implementar las acciones para capacitar a servidores públicos, a través  de talleres con información sobre análisis de factores de riesgo para la prevención de la violencia contra las mujeres. Asimismo, se programaron talleres de capacitación para servidores públicos en los estados con mayor incidencia delictiva y de violencia de género, con el propósito de dotarlos de las herramientas para el análisis de factores de riesgo para la prevención de la violencia contra las mujeres.</t>
    </r>
  </si>
  <si>
    <t>1.5</t>
  </si>
  <si>
    <t>UR: 514</t>
  </si>
  <si>
    <t>514</t>
  </si>
  <si>
    <t>Porcentaje de servidores públicos capacitados en el análisis de factores de riesgo  para la prevención de la violencia contra las mujeres</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</si>
  <si>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emocional es el tipo que mayor incidencia tiene, 4 de cada 10 mujeres en México (42.4%) sus parejas las han humillado, menospreciado, encerrado, vigilado, y amenazado, en muchas de las ocasiones con un arma, con quitarles sus hijos y su casa. En cuanto a la violencia su incidencia es de 24.5%,  y se manifiesta en actitudes de reclamos de su cónyuge o concubino, por la forma en que gastan el dinero, les han prohibido trabajar o estudiar, o les han quitado sus bienes patrimoniales. La violencia física registra menos incidentes, pero es la que mayores secuelas deja, esto ocurre en un 13.5%. La violencia sexual en las parejas pocas veces es considerada como tal, pues se piensa que es una responsabilidad de las mujeres el realizar o ser receptora de actos sexuales de cualquier índole, en este rubro, 7 de cada 100 (7.3%) mujeres han obligadas a tener relaciones sexuales sin su consentimiento. La violencia laboral se manifiesta en conductas en el espacio de trabajo  que pueden llegar a afectar sus condiciones de laborales, sus prestaciones, su despeño y ascenso. La  Encuesta Nacional de la Dinámica en los Hogares (ENDIREH). La importancia que tiene la capacitación a las y los servidores públicos de la Secretaría de Gobernación,  en el marco del Programa Nacional para la Prevención Social de la Violencia y la Delincuencia (PNPVD), reside en fortalecer las capacidades, conocimientos, y dar mayores herramientas para  sus funciones, en este caso, contribuyan en la disminución de los factores de riesgo de la violencia contra las mujeres.                                  </t>
  </si>
  <si>
    <t>400</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</si>
  <si>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</si>
  <si>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</si>
  <si>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</si>
  <si>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Se dará inicio a la campaña institucional en el segundo trimestre además se seguirá atendiendo el tema de manera transversal, promoviendo una cultura de respeto e inclusión de todas las personas, a fin de favorecer el derecho a la no discriminación y la igualdad entre mujeres y hombres.</t>
    </r>
  </si>
  <si>
    <r>
      <t>Justificación de diferencia de avances con respecto a las metas programadas
UR:</t>
    </r>
    <r>
      <rPr>
        <sz val="10"/>
        <rFont val="Soberana Sans"/>
        <family val="2"/>
      </rPr>
      <t xml:space="preserve"> EZQ
Las acciones comprometidas darán inicio durante el segundo trimestre de 2016.</t>
    </r>
  </si>
  <si>
    <r>
      <t>Acciones realizadas en el periodo
UR:</t>
    </r>
    <r>
      <rPr>
        <sz val="10"/>
        <rFont val="Soberana Sans"/>
        <family val="2"/>
      </rPr>
      <t xml:space="preserve"> EZQ
De acuerdo al presupuesto etiquetado y los indicadores Porcentaje de avance en las acciones de la Campaña de difusión que contribuyen al cambio cultural en favor de la igualdad y la No Discriminación y Porcentaje de avance del Programa Editorial a favor de la Igualdad y la No Discriminación, las actividades darán inicio en el segundo trimestre de 2016. </t>
    </r>
  </si>
  <si>
    <t>0.08</t>
  </si>
  <si>
    <t>8.74</t>
  </si>
  <si>
    <t>UR: EZQ</t>
  </si>
  <si>
    <t>7.69</t>
  </si>
  <si>
    <t>EZQ</t>
  </si>
  <si>
    <t xml:space="preserve">Porcentaje de avance del programa editorial a favor de la Igualdad y la No Discriminación </t>
  </si>
  <si>
    <t xml:space="preserve">Porcentaje de avance en las acciones de la campaña de difusión que contribuyen al cambio cultural en favor de la Igualdad y la No Discriminación </t>
  </si>
  <si>
    <t xml:space="preserve"> EZQ- Consejo Nacional para Prevenir la Discriminación </t>
  </si>
  <si>
    <t xml:space="preserve"> El derecho a la igualdad y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</si>
  <si>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</si>
  <si>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7.6</t>
  </si>
  <si>
    <t>Promover la Protección de los Derechos Humanos y Prevenir la Discriminación</t>
  </si>
  <si>
    <t>P024</t>
  </si>
  <si>
    <r>
      <t>Acciones de mejora para el siguiente periodo
UR:</t>
    </r>
    <r>
      <rPr>
        <sz val="10"/>
        <rFont val="Soberana Sans"/>
        <family val="2"/>
      </rPr>
      <t xml:space="preserve"> 211
Se refuerzan las acciones para mejorar la calidad de vida de las mujeres migrantes en Estados Unidos de América bajo la estrategia de la Ventanilla de Atención Integral para las Mujeres (VAIM). </t>
    </r>
  </si>
  <si>
    <r>
      <t>Justificación de diferencia de avances con respecto a las metas programadas
UR:</t>
    </r>
    <r>
      <rPr>
        <sz val="10"/>
        <rFont val="Soberana Sans"/>
        <family val="2"/>
      </rPr>
      <t xml:space="preserve"> 211
no hay informacion.</t>
    </r>
  </si>
  <si>
    <r>
      <t>Acciones realizadas en el periodo
UR:</t>
    </r>
    <r>
      <rPr>
        <sz val="10"/>
        <rFont val="Soberana Sans"/>
        <family val="2"/>
      </rPr>
      <t xml:space="preserve"> 211
? Mujeres, niñas, niños y adultos mayores en el exterior, en situación de maltrato atendidas en el Programa de Equidad de Género: 723     ? Personas mexicanas en situaciones de vulnerabilidad, atendidas para su repatriación a México: 712    ? Mexicanas en reclusión en el extranjero atendidas en el Programa de equidad de Género: 467    * Víctimas de trata de perosonas: 352.</t>
    </r>
  </si>
  <si>
    <t>12.00</t>
  </si>
  <si>
    <t>12.0</t>
  </si>
  <si>
    <t>UR: 211</t>
  </si>
  <si>
    <t>23.35</t>
  </si>
  <si>
    <t>2,000.00</t>
  </si>
  <si>
    <t>211</t>
  </si>
  <si>
    <t>Porcentaje de casos de protección de mexicanas en reclusión en el extranjero atendidos en el Programa de equidad de Género.</t>
  </si>
  <si>
    <t>23.46</t>
  </si>
  <si>
    <t>1,500.00</t>
  </si>
  <si>
    <t>Porcentaje de personas mexicanas víctimas de trata de personas atendidas en el Programa de Equidad de Género</t>
  </si>
  <si>
    <t>24.55</t>
  </si>
  <si>
    <t>2,900.00</t>
  </si>
  <si>
    <t>Porcentaje de personas mexicanas en situaciones de vulnerabilidad, atendidas para su repatriación a México.</t>
  </si>
  <si>
    <t>24.93</t>
  </si>
  <si>
    <t>Porcentaje de mujeres, niñas, niños y adultos mayores en el exterior, en situación de maltrato atendidas en el Programa de Equidad de Género</t>
  </si>
  <si>
    <t xml:space="preserve"> Secretaria de Relaciones Exteriores </t>
  </si>
  <si>
    <t>50</t>
  </si>
  <si>
    <t>(Dirección General de Protección a Mexicanos en el Exterior)</t>
  </si>
  <si>
    <t>Atención, protección, servicios y asistencia consulares</t>
  </si>
  <si>
    <t>E002</t>
  </si>
  <si>
    <t>Relaciones Exteriores</t>
  </si>
  <si>
    <t>5</t>
  </si>
  <si>
    <r>
      <t>Acciones de mejora para el siguiente periodo
UR:</t>
    </r>
    <r>
      <rPr>
        <sz val="10"/>
        <rFont val="Soberana Sans"/>
        <family val="2"/>
      </rPr>
      <t xml:space="preserve"> 610
Oportunidad. Con la creación de la Unidad de Política de Igualdad de Género, la Secretaría de Relaciones Exteriores avanza en el proceso de transversalización e institucionalización de la perspectiva de género en la cultura institucional y en las políticas públicas que realiza para promover la igualdad sustantiva entre mujeres y hombres, ya que tendrá como atribución coordinar, orientar, dar seguimiento y evaluar la política interna en la materia y trabajar coordinadamente con la Dirección de Asuntos Internacionales de la Mujer, la Dirección General de Derechos Humanos y Democracia y demás áreas relacionadas con el tema, para dar seguimiento a la política exterior en materia de igualdad de género en los foros multilaterales.</t>
    </r>
  </si>
  <si>
    <r>
      <t>Justificación de diferencia de avances con respecto a las metas programadas
UR:</t>
    </r>
    <r>
      <rPr>
        <sz val="10"/>
        <rFont val="Soberana Sans"/>
        <family val="2"/>
      </rPr>
      <t xml:space="preserve"> 610
No aplica</t>
    </r>
  </si>
  <si>
    <r>
      <t>Acciones realizadas en el periodo
UR:</t>
    </r>
    <r>
      <rPr>
        <sz val="10"/>
        <rFont val="Soberana Sans"/>
        <family val="2"/>
      </rPr>
      <t xml:space="preserve"> 610
Consultar anexo 2</t>
    </r>
  </si>
  <si>
    <t>0.21</t>
  </si>
  <si>
    <t>4.2</t>
  </si>
  <si>
    <t>UR: 610</t>
  </si>
  <si>
    <t>610</t>
  </si>
  <si>
    <t>Porcentaje de servidoras/es públicos beneficiados con acciones de sensibilización y capacitación para la incorporación de la perspectiva de igualdad de género en la Dependencia.</t>
  </si>
  <si>
    <t>Porcentaje de acciones instrumentadas para la incorporación de la perspectiva de igualdad de género en la Dependencia.</t>
  </si>
  <si>
    <t xml:space="preserve">  En la Dependencia existe segregación ocupacional y vertical, destacando la presencia de las mujeres en las ocupaciones de menor rango y jerarquía (personal administrativo y operativo) frente a la mayor participación de los hombres en cargos de decisión y mandos superiores tanto en la Cancillería, como en el Servicio Exterior Mexicano, lo cual muestra la persistencia de condiciones que limitan la igualdad de oportunidades en el acceso, permanencia y ascensos a todas las áreas y puestos de la Secretaría, que se rigen por aspectos normativos y laborales que deben modificarse, como por la persistencia de estereotipos o valoraciones con sesgos de género respecto de las habilidades y capacidades de cada sexo.   Si bien se ha avanzado en los procesos de capacitación del personal en materia de género, aún existe una proporción relevante de personas que no han recibido capacitación y sensibilización o que desconocen las acciones de la Agenda de Género y su participación en los procesos para su implementación en su ámbito de competencia, por lo que se requiere  impulsar acciones para involucrar tanto al personal femenino como al masculino para incrementar su impacto hacia la igualdad y modificar los estereotipos de género y generar mejores condiciones para institucionalizar el principio de igualdad en la Secretaría.   </t>
  </si>
  <si>
    <t>300</t>
  </si>
  <si>
    <t>(Dirección General del Servicio Exterior y de Recursos Humanos)</t>
  </si>
  <si>
    <t>Actividades de apoyo administrativo</t>
  </si>
  <si>
    <t>M001</t>
  </si>
  <si>
    <r>
      <t>Acciones de mejora para el siguiente periodo
UR:</t>
    </r>
    <r>
      <rPr>
        <sz val="10"/>
        <rFont val="Soberana Sans"/>
        <family val="2"/>
      </rPr>
      <t xml:space="preserve"> 812
En apego al programa de trabajo, así como a las necesidades de presencia de México en diferentes Foros Internacionales en donde se requiera la participación de las acciones del programa.</t>
    </r>
  </si>
  <si>
    <r>
      <t>Justificación de diferencia de avances con respecto a las metas programadas
UR:</t>
    </r>
    <r>
      <rPr>
        <sz val="10"/>
        <rFont val="Soberana Sans"/>
        <family val="2"/>
      </rPr>
      <t xml:space="preserve"> 812
CAUSA            La agenda de género se ha perfilado con un muy alto nivel en la agenda internacional, principalmente desde la adopción de la Agenda para el Desarrollo 2030. En este sentido, se ha logrado mantener la posición de liderazgo de México en los temas relativos a la igualdad y el empoderamiento de las mujeres.           EFECTO          La nueva envergadura de la agenda de género en los foros multilaterales, requerirá una mayor participación de nuestro país y aprovechar al máximo las oportunidades que se presenten.  </t>
    </r>
  </si>
  <si>
    <r>
      <t>Acciones realizadas en el periodo
UR:</t>
    </r>
    <r>
      <rPr>
        <sz val="10"/>
        <rFont val="Soberana Sans"/>
        <family val="2"/>
      </rPr>
      <t xml:space="preserve"> 812
Reunión de Coordinación Intersecretarial para la Atención de las Obligaciones Internacionales en Materia de Igualdad de Género.  Encuentro Internacional de Mujeres. Evento convocado por la Secretaría de Relaciones Exteriores (S.R.E.)   - Primer Foro de consulta con Organizaciones de la Sociedad Civil (OSC) para la preparación del IX Informe Periódico que el Estado mexicano deberá presentar ente el Comité de la Convención sobre la Eliminación de Todas las Formas de Discriminación de la Mujer (CEDAW).   Participación en el 60° periodo de sesiones de la Comisión para la Condición Jurídica y Social de la Mujer (CSW) en Nueva York,   Evento Paralelo ?Empowerment of Indigenous Women, en el marco de la CSW, cuyo objetivo fue contribuir a asegurar el cumplimiento de los compromisos adquiridos por los Estados en el marco del derecho internacional   Evento Paralelo Cultura y Economía del Conocimiento y la Innovación? en el marco de la CSW, el cual contó con la participación de la Presidenta del Instituto Nacional de las Mujeres, Lorena Cruz Sánchez, el Embajador Juan José Gómez Camacho</t>
    </r>
  </si>
  <si>
    <t>0.35</t>
  </si>
  <si>
    <t>0.36</t>
  </si>
  <si>
    <t>2.9</t>
  </si>
  <si>
    <t>UR: 812</t>
  </si>
  <si>
    <t>1.0</t>
  </si>
  <si>
    <t>60.00</t>
  </si>
  <si>
    <t>20.00</t>
  </si>
  <si>
    <t>812</t>
  </si>
  <si>
    <t>Porcentaje de acciones afirmativas en cumplimiento con las obligaciones de México en materia de género</t>
  </si>
  <si>
    <t xml:space="preserve"> Para lograr la igualdad efectiva y corregir la distribución desigual de oportunidades y beneficios entre hombres y mujeres, la Secretaría de Relaciones Exteriores a través de la DGDH, impulsa y promueve en el ámbito internacional la defensa y protección de los derechos humanos y la igualdad de género en foros multilaterales, mediante acciones específicas y, en su caso, afirmativas que contribuyan a una estrategia nacional encaminada a acelerar la igualdad sustantiva.  </t>
  </si>
  <si>
    <t>Promoción y defensa de los intereses de México en el ámbito multilateral</t>
  </si>
  <si>
    <t>P005</t>
  </si>
  <si>
    <r>
      <t>Acciones de mejora para el siguiente periodo
UR:</t>
    </r>
    <r>
      <rPr>
        <sz val="10"/>
        <rFont val="Soberana Sans"/>
        <family val="2"/>
      </rPr>
      <t xml:space="preserve"> 711
Del Informe diagnóstico del impacto del proceso de formación y capacitación que se ha implantado en la SHCP en materia de igualdad de género se obtuvo como área de oportunidad, el que personal directivo y de mando participe en este tipo de procesos.    Oportunidades:    Lograr una mayor penetración de mensajes a todos los niveles de la estructura ocupacional particularmente de la población masculina y en general a través de medios electrónicos.</t>
    </r>
  </si>
  <si>
    <r>
      <t>Justificación de diferencia de avances con respecto a las metas programadas
UR:</t>
    </r>
    <r>
      <rPr>
        <sz val="10"/>
        <rFont val="Soberana Sans"/>
        <family val="2"/>
      </rPr>
      <t xml:space="preserve"> 711
ara 2016 se tiene prevista como meta anual capacitar 1700 personas.    Para el primer trimestre se tenía considerado atender como población objetivo 425 servidores públicos.    Sin embargo, debido a los eventos conmemorativos de la Semana de la Mujer y a la variedad de programaciones en estos temas, se atrajo el interés de los servidores públicos, se rebasó la meta, lo que se traduce en 929 acciones, de los cuales fueron 679 mujeres y 250 hombres.    En total se capacitaron 626 personas, 459 Mujeres y 167 hombres.    Cabe señalar que para el caso de difusión la meta establecida es el levantamiento de 500 cuestionarios para elaborar al final del año un estudio de impacto de la difusión realizada en materia de género al interior de la Secretaría, por lo que durante los primeros tres trimestres se registrará el número de banners, cartas electrónicas, folletos y demás material impreso y de promoción distribuido.    Sin embargo al final del año como población atendida se registrará al número de mujeres y hombres que participaron en el año en el cuestionario de impacto de difusión, el cual es de un mínimo de 500 personas.</t>
    </r>
  </si>
  <si>
    <r>
      <t>Acciones realizadas en el periodo
UR:</t>
    </r>
    <r>
      <rPr>
        <sz val="10"/>
        <rFont val="Soberana Sans"/>
        <family val="2"/>
      </rPr>
      <t xml:space="preserve"> 711
Se llevaron a cabo las siguientes acciones de capacitación  3 conferencias: Avances, retos y desafíos en el ejercicio de los Derechos Humanos de las Mujeres; Ejercicio de la Ciudadanía de las Mujeres a 100 años del primer congreso sufragista; La igualdad entre mujeres y hombres, un paradigma del siglo XXI. En las que participaron 253 servidoras (es) públicas (os) de los cuales 186 fueron mujeres y 67 hombres.  3 obras de teatro: La mujer en la era cibernética (dos funciones); La mujer en sus ámbitos de desarrollo (una función). En las que participaron 338 servidoras (es) públicas (os) de los cuales fueron 260 mujeres y 78 hombres.   7 funciones de Cine: Bread and Roses; Buda Explotó de Vergüenza; Full Monty; La Dama de Hierro; Las Sufragistas; Mi historia entre sus dedos; Mujeres al Poder. En las que participaron 338 servidores (as) públicas (os) de los cuales fueron 233 mujeres y 105 hombres.  Se han publicado 33 banners y cartas electrónicas en el Carrusel de primer impacto de la Intranet institucional alusivos a Vida Saludable y Género, así como referentes a la campaña He for She, denuncia del hostigamiento, acoso sexual y discriminación, nuevas paternidades, inclusión de las mujeres en puestos directivos, día internacional de la mujer, campaña Únete de ONU Mujeres, eventos relativos a la semana del Día internacional de la mujer, eventos como el Congreso Mujeres en la Economía del Conocimiento y la Innovación, día para la cero discriminación, Tolerancia cero con la mutilación genital femenina, la no discriminación racial y el reconocimiento del trabajo doméstico.  Asimismo, durante los eventos de conmemoración de la Semana de la Mujer, se distribuyeron los siguientes artículos:  5,761 folletos informativos en los temas de Convención Belém do Pará, CEDAW, Nuevas Masculinidades, Directorio de Atención a Víctimas de Violencia, Violencia Familiar, Noviazgo Libre de Violencia, Hostigamiento y Acoso Sexual, conjuntamente con: 1,286 bolsas y 721 playeras  </t>
    </r>
  </si>
  <si>
    <t>3.0</t>
  </si>
  <si>
    <t>UR: 711</t>
  </si>
  <si>
    <t>54.00</t>
  </si>
  <si>
    <t>90.00</t>
  </si>
  <si>
    <t>711</t>
  </si>
  <si>
    <t>Porcentaje del personal capacitado en temas de igualdad entre hombres y mujeres en la SHCP en 2016</t>
  </si>
  <si>
    <t>Porcentaje de personas que dicen conocer las acciones de difusión en materia de género</t>
  </si>
  <si>
    <t>80.00</t>
  </si>
  <si>
    <t>Porcentaje de hijas/os del personal beneficiado de la SHCP que participan en las actividades del programa Golondrinos</t>
  </si>
  <si>
    <t xml:space="preserve"> Secretaria de Hacienda y Crédito Público </t>
  </si>
  <si>
    <t xml:space="preserve"> Golondrinos: Fomenta la  convivencia entre padres e hijos al permitir que las hijas e hijos participen en el mismo inmueble que la madre/padre, pero en unidades administrativas diferentes; desarrollar en la familia de la trabajadora/trabajador, el sentido del respeto y conocimiento al trabajo que desempeñan las madres y/o padres así como darles a conocer la cultura a favor de la equidad de género y la no discriminación. Los beneficiarios, así como las madres y/o padres asistirán a un taller sobre sexualidad en la adolescencia o en un tema de violencia de género.  Capacitación: Al 01 de enero de 2016 se contaba en la platilla de la Secretaria de Hacienda y Crédito Público 4,777 personas, sin contar eventuales y personal contratado por honorarios. De las cuales, 2,311 (48.68%) son mujeres y 2,466 (51.32%) son hombres. Difusión: Aún se pueden apreciar que persisten diferencias en el número de mujeres y hombres respecto a los puestos que ocupan en el organigrama, por lo que las actividades de difusión deberán promover el diseño de un clima laboral que favorezca la inclusión, empoderamiento, la No discriminación y la No violencia hacia las mujeres. Asimismo, se busca difundir la importancia del desarrollo de habilidades profesionalizantes para las mujeres en el manejo de la TIC´s y la conciliación de la vida familiar y laboral.  </t>
  </si>
  <si>
    <t>250</t>
  </si>
  <si>
    <t>679</t>
  </si>
  <si>
    <t>919</t>
  </si>
  <si>
    <t>1373</t>
  </si>
  <si>
    <t>(Dirección General de Recursos Humanos)</t>
  </si>
  <si>
    <t>Hacienda y Crédito Público</t>
  </si>
  <si>
    <t>6</t>
  </si>
  <si>
    <r>
      <t>Acciones de mejora para el siguiente periodo
UR:</t>
    </r>
    <r>
      <rPr>
        <sz val="10"/>
        <rFont val="Soberana Sans"/>
        <family val="2"/>
      </rPr>
      <t xml:space="preserve"> 111
Ninguna, debido a que se cumple con los objetivos y metas establecidas.
</t>
    </r>
    <r>
      <rPr>
        <b/>
        <sz val="10"/>
        <rFont val="Soberana Sans"/>
        <family val="2"/>
      </rPr>
      <t>UR:</t>
    </r>
    <r>
      <rPr>
        <sz val="10"/>
        <rFont val="Soberana Sans"/>
        <family val="2"/>
      </rPr>
      <t xml:space="preserve"> 115
Ninguna, debido a que se cumple con los objetivos y metas establecidas.
</t>
    </r>
    <r>
      <rPr>
        <b/>
        <sz val="10"/>
        <rFont val="Soberana Sans"/>
        <family val="2"/>
      </rPr>
      <t>UR:</t>
    </r>
    <r>
      <rPr>
        <sz val="10"/>
        <rFont val="Soberana Sans"/>
        <family val="2"/>
      </rPr>
      <t xml:space="preserve"> 138
Ninguna, debido a que se cumple con los objetivos y metas establecidas.
</t>
    </r>
    <r>
      <rPr>
        <b/>
        <sz val="10"/>
        <rFont val="Soberana Sans"/>
        <family val="2"/>
      </rPr>
      <t>UR:</t>
    </r>
    <r>
      <rPr>
        <sz val="10"/>
        <rFont val="Soberana Sans"/>
        <family val="2"/>
      </rPr>
      <t xml:space="preserve"> 139
Ninguna, debido a que se cumple con los objetivos y metas establecidas.</t>
    </r>
  </si>
  <si>
    <r>
      <t>Justificación de diferencia de avances con respecto a las metas programadas
UR:</t>
    </r>
    <r>
      <rPr>
        <sz val="10"/>
        <rFont val="Soberana Sans"/>
        <family val="2"/>
      </rPr>
      <t xml:space="preserve"> 111
Ninguna, en virtud de que se cumplió con la meta establecida para el primer trimestre.
</t>
    </r>
    <r>
      <rPr>
        <b/>
        <sz val="10"/>
        <rFont val="Soberana Sans"/>
        <family val="2"/>
      </rPr>
      <t>UR:</t>
    </r>
    <r>
      <rPr>
        <sz val="10"/>
        <rFont val="Soberana Sans"/>
        <family val="2"/>
      </rPr>
      <t xml:space="preserve"> 115
Ninguna, en virtud de que se cumplió con la meta establecida para el primer trimestre.
</t>
    </r>
    <r>
      <rPr>
        <b/>
        <sz val="10"/>
        <rFont val="Soberana Sans"/>
        <family val="2"/>
      </rPr>
      <t>UR:</t>
    </r>
    <r>
      <rPr>
        <sz val="10"/>
        <rFont val="Soberana Sans"/>
        <family val="2"/>
      </rPr>
      <t xml:space="preserve"> 138
Ninguna, en virtud de que se cumplió con la meta establecida para el primer trimestre.
</t>
    </r>
    <r>
      <rPr>
        <b/>
        <sz val="10"/>
        <rFont val="Soberana Sans"/>
        <family val="2"/>
      </rPr>
      <t>UR:</t>
    </r>
    <r>
      <rPr>
        <sz val="10"/>
        <rFont val="Soberana Sans"/>
        <family val="2"/>
      </rPr>
      <t xml:space="preserve"> 139
Ninguna, en virtud de que se cumplió con la meta establecida para el primer trimestre.</t>
    </r>
  </si>
  <si>
    <r>
      <t>Acciones realizadas en el periodo
UR:</t>
    </r>
    <r>
      <rPr>
        <sz val="10"/>
        <rFont val="Soberana Sans"/>
        <family val="2"/>
      </rPr>
      <t xml:space="preserve"> 111
Se realizaran la construcción de un auditorio como complemento del sistema militar de capacitación virtual, tres salas de lactancia; construcción y adecuación en las instalaciones de las prisiones militares de la I Región Militar y V Región Militar, así como la construcción, adecuación y remodelación de instalaciones militares con perspectiva de género.
</t>
    </r>
    <r>
      <rPr>
        <b/>
        <sz val="10"/>
        <rFont val="Soberana Sans"/>
        <family val="2"/>
      </rPr>
      <t>UR:</t>
    </r>
    <r>
      <rPr>
        <sz val="10"/>
        <rFont val="Soberana Sans"/>
        <family val="2"/>
      </rPr>
      <t xml:space="preserve"> 115
Se llevara a cabo una Maestría en Políticas Públicas y Género, un  Diplomado Extensión en estudios de género, y un Máster Universitario Derechos Humanos, democracia y globalización en la modalidad de en línea; así como la adquisición de servidores para el esquema tecnológico del Centro de Capacitación Virtual
</t>
    </r>
    <r>
      <rPr>
        <b/>
        <sz val="10"/>
        <rFont val="Soberana Sans"/>
        <family val="2"/>
      </rPr>
      <t>UR:</t>
    </r>
    <r>
      <rPr>
        <sz val="10"/>
        <rFont val="Soberana Sans"/>
        <family val="2"/>
      </rPr>
      <t xml:space="preserve"> 138
Se llevara a cabo la Campaña de Difusión interna, así como la Edición y publicación de temas en políticas públicas, así como la edición y publicación de artículos en políticas públicas en igualdad y perspectiva de género en el Ejto. F.A.M.
</t>
    </r>
    <r>
      <rPr>
        <b/>
        <sz val="10"/>
        <rFont val="Soberana Sans"/>
        <family val="2"/>
      </rPr>
      <t>UR:</t>
    </r>
    <r>
      <rPr>
        <sz val="10"/>
        <rFont val="Soberana Sans"/>
        <family val="2"/>
      </rPr>
      <t xml:space="preserve"> 139
Se realizaran 12 seminarios-taller en genero, 60 talleres de sensibilización en género, 60 talleres para la prevención de la violencia de género; 60 talleres de conciliación de la vida familiar y laboral y 2 cursos taller equidad de género y no discriminación en las relaciones laborales </t>
    </r>
  </si>
  <si>
    <t>20.22</t>
  </si>
  <si>
    <t>UR: 139</t>
  </si>
  <si>
    <t>8.5</t>
  </si>
  <si>
    <t>UR: 138</t>
  </si>
  <si>
    <t>4.25</t>
  </si>
  <si>
    <t>UR: 115</t>
  </si>
  <si>
    <t>75.04</t>
  </si>
  <si>
    <t>UR: 111</t>
  </si>
  <si>
    <t>5.00</t>
  </si>
  <si>
    <t>139</t>
  </si>
  <si>
    <t>Porcentaje de avance en los cursos de capacitación en perspectiva de género.</t>
  </si>
  <si>
    <t>Porcentaje de avance en los talleres en perspectiva de género.</t>
  </si>
  <si>
    <t>138</t>
  </si>
  <si>
    <t>Porcentaje de avance en la difusión en materia de género.</t>
  </si>
  <si>
    <t>115</t>
  </si>
  <si>
    <t>Porcentaje de avance en la adquisición de equipo para instalaciones militares con perspectiva de género.</t>
  </si>
  <si>
    <t>Porcentaje de avance en la profesionalización del personal del ejército y fuerza aérea mexicanos.</t>
  </si>
  <si>
    <t>111</t>
  </si>
  <si>
    <t>Porcentaje de avance en la construcción y adecuación de instalaciones militares con perspectiva de género en el ejército y fuerza aérea mexicanos</t>
  </si>
  <si>
    <t xml:space="preserve"> Secretaria de Defensa Nacional </t>
  </si>
  <si>
    <t xml:space="preserve"> Con base en el diagnóstico del segundo cuestionario de Cultura Institucional (noviembre del 2011), el cual se realizo a 18,261 militares (1,628 mujeres y 16,633 hombres) de esta Secretaría por parte del Instituto Nacional de las Mujeres y la Secretaría de la Función Pública, se concluyó que en la Secretaría de la Defensa Nacional la situación por atender es:  El proceso de transversalización de la perspectiva de género al interior de la Secretaría de la Defensa Nacional encuentra como limitante la cultura organizacional, propiciando desigualdad entre mujeres y hombres.  </t>
  </si>
  <si>
    <t>(Dirección General de Derechos Humanos)</t>
  </si>
  <si>
    <t>(Dirección General de Comunicación Social)</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</si>
  <si>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</si>
  <si>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</si>
  <si>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</si>
  <si>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</si>
  <si>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</si>
  <si>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</si>
  <si>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</si>
  <si>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Con base en la información de la aplicación de la cédula de mujeres al interior de la Secretaría, se podrán implementar acciones afirmativas en favor de la igualdad entre mujeres y hombres.</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</si>
  <si>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</si>
  <si>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Durante el primer trimestre del año se llevaron a cabo 41 acciones; de estas, 25 por ciento fueron de capacitación y  75 por ciento de difusión y promoción.  Capacitación a 18 funcionarias públicas en el tema de desarrollo rural sustentable, 225 mujeres y 190 hombres en los temas de superación de la mujer, derecho a un trabajo digno, ¿Qué tan violenta/o soy?, Virus del Papiloma Humano y empoderamiento de la Mujer y  paternidad Activa.    Dentro de las acciones de difusión y promoción se diseñó un folleto informativo que permitirá dar a conocer la diferencia en el uso de los términos igualdad y equidad con base en la observación 19 que la CEDAW realizó a México.  Se entregaron 4,950 folletos al personal que labora en oficinas centrales, delegaciones y organismos desconcentrados.  Con base en la Campaña ÚNETE de ONU Mujeres, Día Naranja, en el mes de enero se obsequiaron diferentes distintivos a 696 mujeres y 679 hombres, en febrero a 1,068 mujeres y 1,064 hombres y en marzo a 577 mujeres y 288 hombres que laboran en la SAGARPA, con el fin de crear mayor consciencia en la prevención de la violencia contra las mujeres.   Se elaboró una cédula para mujeres donde se recabará información específica que servirá de base para el diseño de acciones que garanticen la corresponsabilidad de la vida laboral, personal, profesional y familiar de las servidoras públicas.</t>
    </r>
  </si>
  <si>
    <t>0.92</t>
  </si>
  <si>
    <t>1.04</t>
  </si>
  <si>
    <t>3.7</t>
  </si>
  <si>
    <t>UR: 112</t>
  </si>
  <si>
    <t>3.87</t>
  </si>
  <si>
    <t>16.00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</si>
  <si>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</si>
  <si>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</si>
  <si>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</si>
  <si>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no existe sensibilidad para incorporar la perspectiva de género.  Los horarios laborales no son compatibles para conciliar la vida laboral con la vida familiar. No existe una política para que las madres de familia resuelvan el tema del cuidado de los hijos.  </t>
  </si>
  <si>
    <t>780</t>
  </si>
  <si>
    <t>3401</t>
  </si>
  <si>
    <t>(Coordinación General de Enlace Sectorial)</t>
  </si>
  <si>
    <t>3.8</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</si>
  <si>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</si>
  <si>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</si>
  <si>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</si>
  <si>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</si>
  <si>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411
En el ejercicio 2016, la focalización en la población objetivo del Componente representará un reto. Se realizan ajustes en la metodología, para fundamentar la toma de decisiones sobre la cobertura territorial del Componente y la identificación de la población potencial y la población objetivo.    Los ajustes efectuados al PESA, abren una oportunidad para instrumentar una política pública para incluir a la población rural en pobreza extrema, en procesos de desarrollo rural.  
</t>
    </r>
    <r>
      <rPr>
        <b/>
        <sz val="10"/>
        <rFont val="Soberana Sans"/>
        <family val="2"/>
      </rPr>
      <t>UR:</t>
    </r>
    <r>
      <rPr>
        <sz val="10"/>
        <rFont val="Soberana Sans"/>
        <family val="2"/>
      </rPr>
      <t xml:space="preserve"> 412
El Componente Atención a Desastres Naturales en el Sector Agropecuario y Pesquero atiende a productoras, en función de las afectaciones ocasionadas por Desastres Naturales que se caracterizan por ser atípicos e impredecibles, por lo que no se puede anticipar la ubicación, fecha, magnitud.    Con respecto a los logros que se han obtenido con la ejecución del componente es la atención cada vez más ágil y pronta a las productoras afectadas por un desastre natural.     Sin embargo resaltan obstáculos como:    a) falta de acceso a las comunidades afectadas por desastres naturales tales como ciclones o lluvias torrenciales o bien por la dispersión y distancia entre las comunidades afectadas.  b) demora en la aportación de recursos estatales, en virtud a que al ser recursos para la atención de fenómenos que suceden de manera súbita y sin programación, no se encuentran presupuestados y deben afectar otras asignaciones programadas con anterioridad.  c) la falta de cobertura de aseguramiento en algunas zonas del país por parte de las aseguradoras.  d) demora en la entrega de apoyos a productoras por parte del gobierno estatal.  </t>
    </r>
  </si>
  <si>
    <r>
      <t>Justificación de diferencia de avances con respecto a las metas programadas
UR:</t>
    </r>
    <r>
      <rPr>
        <sz val="10"/>
        <rFont val="Soberana Sans"/>
        <family val="2"/>
      </rPr>
      <t xml:space="preserve"> 411
Sin información
</t>
    </r>
    <r>
      <rPr>
        <b/>
        <sz val="10"/>
        <rFont val="Soberana Sans"/>
        <family val="2"/>
      </rPr>
      <t>UR:</t>
    </r>
    <r>
      <rPr>
        <sz val="10"/>
        <rFont val="Soberana Sans"/>
        <family val="2"/>
      </rPr>
      <t xml:space="preserve"> 412
Sin información</t>
    </r>
  </si>
  <si>
    <r>
      <t>Acciones realizadas en el periodo
UR:</t>
    </r>
    <r>
      <rPr>
        <sz val="10"/>
        <rFont val="Soberana Sans"/>
        <family val="2"/>
      </rPr>
      <t xml:space="preserve"> 411
El PESA, se fundamenta en la suscripción de un Convenio de Coordinación para el Desarrollo Rural Sustentable, suscrito por la SAGARPA con las Entidades Federativas. De él se deriva un Anexo de Ejecución, en el cual se establecen los montos y metas programáticos que las Instancias Ejecutoras se comprometen a alcanzar. En el mes de febrero, se suscribieron los Anexos de Ejecución con las 32 Entidades Federativas y en la última semana del mes de marzo, se transfirieron los recursos a los Fondos de Fomento Agropecuarios, para la operación del Componente.  
</t>
    </r>
    <r>
      <rPr>
        <b/>
        <sz val="10"/>
        <rFont val="Soberana Sans"/>
        <family val="2"/>
      </rPr>
      <t>UR:</t>
    </r>
    <r>
      <rPr>
        <sz val="10"/>
        <rFont val="Soberana Sans"/>
        <family val="2"/>
      </rPr>
      <t xml:space="preserve"> 412
En 2016, el Componente en carácter preventivo a la fecha se han autorizado apoyos para asegurar 2.87 millones de hectáreas en diferentes esquemas de aseguramiento para cultivos de los ciclos Primavera ?Verano, Otoño e Invierno y Perennes, así también y 2.20 millones de unidades animal, lo cual beneficiara a un estimado de  139,988 productoras.</t>
    </r>
  </si>
  <si>
    <t>0.73</t>
  </si>
  <si>
    <t>6.39</t>
  </si>
  <si>
    <t>233.0</t>
  </si>
  <si>
    <t>UR: 412</t>
  </si>
  <si>
    <t>250.0</t>
  </si>
  <si>
    <t>1.48</t>
  </si>
  <si>
    <t>40.69</t>
  </si>
  <si>
    <t>49.93</t>
  </si>
  <si>
    <t>UR: 411</t>
  </si>
  <si>
    <t>50.0</t>
  </si>
  <si>
    <t>15.00</t>
  </si>
  <si>
    <t>412</t>
  </si>
  <si>
    <t>Porcentaje de beneficiarias mujeres que cuentan con protección para sus unidades de producción ante ante la ocurrencia de Desastres Naturales</t>
  </si>
  <si>
    <t>70.00</t>
  </si>
  <si>
    <t>411</t>
  </si>
  <si>
    <t>Porcentaje de mujeres capacitadas y beneficiadas con proyectos productivos en nuevos municipios de intervención PESA</t>
  </si>
  <si>
    <t xml:space="preserve">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Según los datos de CONAPO en México (2005) el 26.5% de los Hogares están dirigidos por mujeres. Derivado de los análisis realizado en fase de campo a través de encuestas realizadas a beneficiarios del Componente en evaluaciones externas, reflejó que con respecto a la presencia femenina, en promedio las mujeres han ocupado un 21.6% y hombres un 78.4% del total de beneficiarios atendidos. La Población Objetivo del Componente es: 1. Productores (as) de bajos ingresos, que no cuenten con algún tipo de aseguramiento seguro público o privado que se vean afectados por desastres naturales relevantes para la actividad agrícola, pecuaria, pesquera y acuícola.   2. Productores (as) agrícolas y pecuarios con acceso al seguro  </t>
  </si>
  <si>
    <t>158888</t>
  </si>
  <si>
    <t>(Dirección General de Atención al Cambio Climático en el Sector Agropecuario)</t>
  </si>
  <si>
    <t>(Dirección General de Desarrollo Territorial y Organización Rural)</t>
  </si>
  <si>
    <t>300.0</t>
  </si>
  <si>
    <t>Programa de Productividad Rural</t>
  </si>
  <si>
    <t>S258</t>
  </si>
  <si>
    <r>
      <t>Acciones de mejora para el siguiente periodo
UR:</t>
    </r>
    <r>
      <rPr>
        <sz val="10"/>
        <rFont val="Soberana Sans"/>
        <family val="2"/>
      </rPr>
      <t xml:space="preserve"> 112
Dentro de los obstáculos que enfrenta la operación del programa se encuentran los siguientes:      Incertidumbre en el recorte presupuestal del gastos sustantivo de los componentes FAPPA y PROMETE.    La falta de compromiso de algunos de los asesores técnicos para cumplir con la asistencia técnica y acompañamiento que deben brindar a las beneficiarias.   Dificultad para promover el programa y la información del mismo, en comunidades indígenas por no contar con personal que domine las lenguas de la región.    La poca o nula formación académica de la mujer rural, lo cual limita su poder de autogestión y las obliga en muchos casos a depender de un gestor que las oriente a lo largo del proceso de participación con un proyecto productivo.   La discriminación y situación cultural de la población objetivo (patriarcado), que la coloca en una posición de subordinación y opresión frente a los hombres (pareja, padre o hijos, otros familiares),así como la violencia en la vida familiar, impide que las beneficiarias tomen decisiones autónomas respecto a la operación de su proyecto y el manejo de sus recursos.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413
Se está trabasjando conjuntamente con diversas instituciones que participan en la operación del Extensionismo Integral para que realicen el acompañamiento técnico a los productores en toda la cadena de valor, sustentada en seis innovaciones: de mercado, de proceso, de producto, social, institucional y personal.    </t>
    </r>
  </si>
  <si>
    <r>
      <t>Justificación de diferencia de avances con respecto a las metas programadas
UR:</t>
    </r>
    <r>
      <rPr>
        <sz val="10"/>
        <rFont val="Soberana Sans"/>
        <family val="2"/>
      </rPr>
      <t xml:space="preserve"> 112
Sin información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413
Sin información</t>
    </r>
  </si>
  <si>
    <r>
      <t>Acciones realizadas en el periodo
UR:</t>
    </r>
    <r>
      <rPr>
        <sz val="10"/>
        <rFont val="Soberana Sans"/>
        <family val="2"/>
      </rPr>
      <t xml:space="preserve"> 112
Durante el primer trimestre de 2016 se impartieron 47 capacitaciones a Asesores Técnicos e interesados en presentar solicitudes de apoyo en los componentes FAPPA y PROMETE, los cuales tuvieron como objetivo informar las adecuaciones a las Reglas de Operación 2016 y los nuevos esquemas para operar en el presente ejercicio fiscal.
</t>
    </r>
    <r>
      <rPr>
        <b/>
        <sz val="10"/>
        <rFont val="Soberana Sans"/>
        <family val="2"/>
      </rPr>
      <t>UR:</t>
    </r>
    <r>
      <rPr>
        <sz val="10"/>
        <rFont val="Soberana Sans"/>
        <family val="2"/>
      </rPr>
      <t xml:space="preserve"> 214
Los recursos para la ejecución de las acciones están calendarizados para el mes de Mayo.
</t>
    </r>
    <r>
      <rPr>
        <b/>
        <sz val="10"/>
        <rFont val="Soberana Sans"/>
        <family val="2"/>
      </rPr>
      <t>UR:</t>
    </r>
    <r>
      <rPr>
        <sz val="10"/>
        <rFont val="Soberana Sans"/>
        <family val="2"/>
      </rPr>
      <t xml:space="preserve"> 413
Al 31 de marzo de 2016, la operación del componente se encuentra de la siguiente forma, con los recursos de concurrencia, el proceso de los anexos técnicos de ejecución están en la etapa de concertación y firmas con los gobiernos de las 32 entidades federativas, y por otro lado, con los recursos de ejecución directa, la operación se encuentra en la revisión del convenio de colaboración con las instancias ejecutoras.</t>
    </r>
  </si>
  <si>
    <t>0.63</t>
  </si>
  <si>
    <t>184.55</t>
  </si>
  <si>
    <t>UR: 413</t>
  </si>
  <si>
    <t>145.0</t>
  </si>
  <si>
    <t>165.87</t>
  </si>
  <si>
    <t>UR: 214</t>
  </si>
  <si>
    <t>53.99</t>
  </si>
  <si>
    <t>58.97</t>
  </si>
  <si>
    <t>900.0</t>
  </si>
  <si>
    <t>1200.0</t>
  </si>
  <si>
    <t>10.00</t>
  </si>
  <si>
    <t>413</t>
  </si>
  <si>
    <t>Porcentaje de mujeres beneficiarias con servicios de asistencia técnica</t>
  </si>
  <si>
    <t>7,464.00</t>
  </si>
  <si>
    <t>Mujer</t>
  </si>
  <si>
    <t>214</t>
  </si>
  <si>
    <t xml:space="preserve">Número de mujeres apoyadas con recursos del Programa de Igualdad entre Mujeres y Hombres  en la Región Sur Sureste </t>
  </si>
  <si>
    <t>65.00</t>
  </si>
  <si>
    <t>Porcentaje de mujeres apoyadas con incentivos a la producción para implementar proyectos productivos en la Region Sur Sureste</t>
  </si>
  <si>
    <t>68.00</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</si>
  <si>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</si>
  <si>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los componentes FAPPA y PROMETE buscan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flujo migratorio con destino a la Frontera Norte de nuestro país o a Estados Unidos está conformado por hombres principalmente, esta situación ha modificado la estructura sociodemográfica del sector rural afectando significativamente el potencial productivo de las comunidades de origen de los migrantes puesto que genera escasez de fuerza de trabajo, y al mismo tiempo ha provocado la necesidad de las mujeres de participar en las actividades agropecuarias predominantes dada la incertidumbre de recibir o no remesas provenientes de sus familiares en Estados Unidos. En México existen aproximadamente 24 millones de hectáreas cultivables, mismas que están fragmentadas en 5 millones de propiedades agrarias, y muy pocas mujeres campesinas tienen derechos jurídicos reales sobre esas tierras : De la propiedad ejidal y comunal apenas 17.5% está en manos femeninas Dos tercios de estas propietarias (63%) superan los 50 años, son viudas que heredaron una parcela en la fase final de su vida productiva y sólo tendrán la posesión por un breve periodo.  Actualmente, únicamente el 35.2% de los beneficiarios de Programas Federales del sector productivo son mujeres.   En México existen entre 5.3 y 5.4 millones de unidades económicas rurales (UER)34. Partiendo de un subconjunto de UER de 5,325,223, se observa que existen 1.2 millones de UER que corresponden al Estrato de UER Familiar de subsistencia sin vinculación al mercado, que representan el 22.4% del total de las UER y su rasgo principal es que no presenta ventas o sólo realizan ventas esporádicas de excedentes no planeados, pues el objetivo de su producción no es el mercado y, por tanto, los integrantes de este Estrato no lo consideran relevante en su generación de ingreso.   Existe bajo desarrollo de capacidades técnicas, productivas y empresariales de los productores.   El bajo desarrollo de capacidades es la tercera causade la débil integración de la cadena productiva.   El componente  de Extensionismo tiene como objetivo apoyar a los pequeños productores de las Unidades Económicas Rurales con servicios de extensión, innovación y capacitación para incrementar la producción agroalimentaria. </t>
  </si>
  <si>
    <t>57885</t>
  </si>
  <si>
    <t>descUnidad1</t>
  </si>
  <si>
    <t>claveUnidad1</t>
  </si>
  <si>
    <t>1510.8</t>
  </si>
  <si>
    <t>Programa de Apoyos a Pequeños Productores</t>
  </si>
  <si>
    <t>S266</t>
  </si>
  <si>
    <r>
      <t>Acciones de mejora para el siguiente periodo
UR:</t>
    </r>
    <r>
      <rPr>
        <sz val="10"/>
        <rFont val="Soberana Sans"/>
        <family val="2"/>
      </rPr>
      <t xml:space="preserve"> 300
Se continuará fortaleciendo la participación  y el interés del personal servidor público en conocer o  fortalecer  sus conocimientos en materia de igualdad de género, la participación al replicar la convocatoria a los diferentes eventos, así como para contribuir a contrarrestar la violencia y desigualdad de género.     De igual forma se continuará utilizando la red de apoyo de las y los enlaces en materia de igualdad de género quienes son principales agentes de cambio y de réplica de los lineamientos en materia de transversalidad de la perspectiva de género. Se ha fortalecido el vínculo y existe una excelente  disposición.  </t>
    </r>
  </si>
  <si>
    <r>
      <t>Justificación de diferencia de avances con respecto a las metas programadas
UR:</t>
    </r>
    <r>
      <rPr>
        <sz val="10"/>
        <rFont val="Soberana Sans"/>
        <family val="2"/>
      </rPr>
      <t xml:space="preserve"> 300
Las Actividades programadas para el primer trimestre con un avance del 25% equivalente a 6 actividades que contribuyen a facilitar los procesos en la población trabajadora del Sector de Comunicaciones y Transportes referentes a la igualdad sustantiva y corresponsabilidad, así como la erradicación del hostigamiento y acoso sexual mediante  la implementación de la Perspectiva de Género en la Cultura Organizacional; fueron superadas al realizarse 8 actividades lo cual representa un 33.3 %. Lo anterior, en razón de implementar acciones metodológicas que generan la participación, el interés y el seguimiento de las personas que laboran en el Sector.</t>
    </r>
  </si>
  <si>
    <r>
      <t>Acciones realizadas en el periodo
UR:</t>
    </r>
    <r>
      <rPr>
        <sz val="10"/>
        <rFont val="Soberana Sans"/>
        <family val="2"/>
      </rPr>
      <t xml:space="preserve"> 300
En el caso del indicador de  Porcentaje de aeropuertos, aeródromos con infraestructura y procedimientos para la atención de personas con discapacidad, es un indicador cuya frecuencia de medición es anual y la realización de verificaciones esta sujeta a la liberación de presupuesto; por lo qué en el primer trimestre no se llevaron a cabo verificaciones.</t>
    </r>
  </si>
  <si>
    <t>0.51</t>
  </si>
  <si>
    <t>5.9</t>
  </si>
  <si>
    <t>UR: 300</t>
  </si>
  <si>
    <t>6.28</t>
  </si>
  <si>
    <t>Porcentaje de acciones de capacitación y sensibilización en materia del Programa de Cultura Institucional para la Igualdad (PCII)</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</si>
  <si>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</si>
  <si>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faciliten en el personal que labora en el Sector de Comunicaciones y Transportes beneficios integrales en el ámbito laboral, familiar y personal que repercutan en su calidad de vida. </t>
  </si>
  <si>
    <t>1364</t>
  </si>
  <si>
    <t>1723</t>
  </si>
  <si>
    <t>2000</t>
  </si>
  <si>
    <t>(Subsecretaría de Transporte)</t>
  </si>
  <si>
    <t>6.2</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</si>
  <si>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</si>
  <si>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</si>
  <si>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</si>
  <si>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Con el fin de atender lo dispuesto en el PROIGUALDAD durante el ejercicio 2016, la Unidad de Igualdad de Género continuará en la observación de acciones que involucren de manera progresiva la participación de los Organismos del Sector Coordinado y Delegaciones Federales.</t>
    </r>
  </si>
  <si>
    <r>
      <t>Justificación de diferencia de avances con respecto a las metas programadas
UR:</t>
    </r>
    <r>
      <rPr>
        <sz val="10"/>
        <rFont val="Soberana Sans"/>
        <family val="2"/>
      </rPr>
      <t xml:space="preserve"> 710
En el primer trimestre del año, se tuvo que definir el presupuesto el cual permitiera planear e identificar el cumplimiento de acciones para el 2016, lo que con llevó a que sólo el primer trimestre se pudiera considerar la ejecución de una acción de impacto en la cultura organizacional tanto en la Secretaría de Economía como en su Sector Coordinado. La acción realizada consistió en la implementación de un Foro en el marco del Día Internacional de la Mujer bajo el tema ?Liderazgo de la Mujer en el Trabajo y en la Sociedad?, con la finalidad de que mujeres destacadas en el ámbito privado y público compartieran su experiencia profesional al personal de la Secretaría de Economía y su Sector Coordinado.</t>
    </r>
  </si>
  <si>
    <r>
      <t>Acciones realizadas en el periodo
UR:</t>
    </r>
    <r>
      <rPr>
        <sz val="10"/>
        <rFont val="Soberana Sans"/>
        <family val="2"/>
      </rPr>
      <t xml:space="preserve"> 710
En el marco de la conmemoración del Día Internacional de la Mujer, el 10 de marzo se llevó a cabo un Foro bajo el tema ?Liderazgo de la Mujer en el Trabajo y en la Sociedad?, con la finalidad de que mujeres destacadas en el ámbito privado y público compartieran su experiencia profesional al personal de la Secretaría de Economía y su Sector Coordinado.</t>
    </r>
  </si>
  <si>
    <t>0.14</t>
  </si>
  <si>
    <t>UR: 710</t>
  </si>
  <si>
    <t>85.00</t>
  </si>
  <si>
    <t>710</t>
  </si>
  <si>
    <t>Porcentaje de avance del programa de acciones instrumentadas para la institucionalización y transversalización de la perspectiva de género en la Secretaría de Economía</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</si>
  <si>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</si>
  <si>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</si>
  <si>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82</t>
  </si>
  <si>
    <t>192</t>
  </si>
  <si>
    <t>570</t>
  </si>
  <si>
    <t>437</t>
  </si>
  <si>
    <t>Economía</t>
  </si>
  <si>
    <t>10</t>
  </si>
  <si>
    <r>
      <t>Acciones de mejora para el siguiente periodo
UR:</t>
    </r>
    <r>
      <rPr>
        <sz val="10"/>
        <rFont val="Soberana Sans"/>
        <family val="2"/>
      </rPr>
      <t xml:space="preserve"> E00
No se identificaron acciones de mejora</t>
    </r>
  </si>
  <si>
    <r>
      <t>Justificación de diferencia de avances con respecto a las metas programadas
UR:</t>
    </r>
    <r>
      <rPr>
        <sz val="10"/>
        <rFont val="Soberana Sans"/>
        <family val="2"/>
      </rPr>
      <t xml:space="preserve"> E00
No se reportan avances toda vez que las convocatorias para solicitudes de apoyo aún se encuentran abiertas.</t>
    </r>
  </si>
  <si>
    <r>
      <t>Acciones realizadas en el periodo
UR:</t>
    </r>
    <r>
      <rPr>
        <sz val="10"/>
        <rFont val="Soberana Sans"/>
        <family val="2"/>
      </rPr>
      <t xml:space="preserve"> E00
Se encuentra en revisión la cuantificación de la población potencial y objetivo del FNE, dados los resultados reportados por la Encuesta Nacional sobre la Productividad y Competitividad de las MIPYMES, realizada en 2015 por el INEGI, bajo el patrocinio del INADEM, por lo que el dato correspondiente se reportará en el segundo informe trimestral.</t>
    </r>
  </si>
  <si>
    <t>650.0</t>
  </si>
  <si>
    <t>UR: E00</t>
  </si>
  <si>
    <t>32.00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</si>
  <si>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</si>
  <si>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</si>
  <si>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</si>
  <si>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Escaso acceso a financiamiento y capital. ? Insuficientes capacidades de gestión  y habilidades gerenciales ? Insuficientes capacidades productivas y tecnológicas. ? Falta de capacidad para acceder a mercados nacionales e internacionales. ? Carencia de información relevante para toma de decisiones ? Falta de capacidad para participar en cadenas globales de valor  ? Complejidad en el entorno de negocios  </t>
  </si>
  <si>
    <t>45223</t>
  </si>
  <si>
    <t>49627</t>
  </si>
  <si>
    <t>(Instituto Nacional del Emprendedor)</t>
  </si>
  <si>
    <t>Fondo Nacional Emprendedor</t>
  </si>
  <si>
    <t>S020</t>
  </si>
  <si>
    <r>
      <t>Acciones de mejora para el siguiente periodo
UR:</t>
    </r>
    <r>
      <rPr>
        <sz val="10"/>
        <rFont val="Soberana Sans"/>
        <family val="2"/>
      </rPr>
      <t xml:space="preserve"> 102
Además de trabajar en la consecución de su objetivo general (contribuir a que los y las microempresarias generen y consoliden sus unidades económicas a través del acceso a servicios de microfinanzas), el PRONAFIM fortalecerá en 2016 sus esfuerzos en materia de cobertura, lo que permitirá a atender con servicios de microfinanzas a un número mayor de municipios, donde se incluyen a las Zonas Prioritarias y las de Zonas de Atención Especial.  Acorde con la tendencia mundial de establecer acciones conjuntas y coordinadas entre la sociedad civil, intermediarios y gobiernos; el PRONAFIM continuará realizando acciones con enfoque social que acompañen al otorgamiento del microcrédito. El fortalecimiento de capacidades financieras y empresariales de la población objetivo es una de ellas, porque permite aumentar las posibilidades de éxito de las unidades económicas emprendidas por las y los microacreditados.  PRONAFIM continuará ofreciendo servicios incluyentes entre las mujeres microacreditadas o interesadas en acreditarse, con el fin de que más personas del sexo femenino cuenten con las herramientas básicas y necesarias que les permita emprender y desarrollar unidades económicas.  Con estas acciones, el PRONAFIM estará en mejores condiciones de contribuir a contrarrestar las causas multifactoriales que afectan a las mujeres excluidas de los servicios financieros para el desarrollo y consolidación de sus proyectos productivos a nivel micronegocio.</t>
    </r>
  </si>
  <si>
    <r>
      <t>Justificación de diferencia de avances con respecto a las metas programadas
UR:</t>
    </r>
    <r>
      <rPr>
        <sz val="10"/>
        <rFont val="Soberana Sans"/>
        <family val="2"/>
      </rPr>
      <t xml:space="preserve"> 102
1. Participación de la mujer en actividades productivas financiadas con recursos del FINAFIM. El resultado del indicador fue superior en más de 10 puntos porcentuales a la meta anual, debido a que a los microfinanciamientos dispersados por las IMF acreditadas del PRONAFIM, se les adicionó la dinámica de los créditos revolventes destinados a microempresarias de zonas rurales del entonces FOMMUR, lo que generó un movimiento en el indicador que superó dicha expectativa.    2. Porcentaje de mujeres que recibieron apoyos de incubación para el desarrollo de actividades productivas, con respecto al total de personas apoyadas con acciones de incubación. La frecuencia de medición de este indicador se estableció de forma anual.</t>
    </r>
  </si>
  <si>
    <r>
      <t>Acciones realizadas en el periodo
UR:</t>
    </r>
    <r>
      <rPr>
        <sz val="10"/>
        <rFont val="Soberana Sans"/>
        <family val="2"/>
      </rPr>
      <t xml:space="preserve"> 102
Durante el periodo de enero a marzo de 2016, se llevó a cabo el proceso de integración de los Programas Presupuestarios: Programa Nacional de Financiamiento al Microempresario y Fondo de Microfinanciamiento a Mujeres Rurales.    El trabajo conjunto de ambos programas, permitió dispersar a través de 94 IMF activas, un total 170,143 microcréditos en las 32 entidades federativas del país, lo que permitió beneficiar a 169,897 microacreditados y microacreditadas, conformadas por 95.5% mujeres y 4.5% hombres.</t>
    </r>
  </si>
  <si>
    <t>36.77</t>
  </si>
  <si>
    <t>UR: 102</t>
  </si>
  <si>
    <t>226.77</t>
  </si>
  <si>
    <t>102</t>
  </si>
  <si>
    <t>Porcentaje de mujeres que recibieron apoyos de incubación para el desarrollo de actividades productivas, con respecto al total de personas apoyadas con acciones de incubación</t>
  </si>
  <si>
    <t>95.51</t>
  </si>
  <si>
    <t>Participación de la mujer en actividades productivas financiadas con recursos del FINAFIM</t>
  </si>
  <si>
    <t xml:space="preserve"> Según datos de la Encuesta Nacional de Micronegocios (ENAMIN 2012), del total de personas ocupadas en micronegocios 52% fueron hombres y 48% mujeres. Por su posición en el negocio, 11% de los hombres ocupados eran empleadores, mientras que 4% de las mujeres ocupadas lo era.   El mismo estudio señala, que 28.8% de los hombres ocupados también en micronegocios son trabajadores con ingresos de hasta dos salarios mínimos,  mientras que 71.2% de las mujeres ocupadas en el sector percibe este mismo ingreso;  sin embargo, la situación se revierte cuando la remuneración es de más de cinco y hasta 10 salarios mínimos, debido a que en este nivel el porcentaje de hombres que perciben dicha asignación es de 19.1%, mientras que el de las mujeres es de 10.4%, lo que significa una diferencia de casi nueve puntos porcentuales.  De acuerdo al mismo estudio, del total de hombres dueños de los micronegocios (empleadores o trabajadores por cuenta propia), un 69% declaró tener experiencia laboral previa contra un 31% en el caso de las mujeres. Por nivel de instrucción, los hombres que cuentan con primaria y secundaria concluidas representan el 46.2%, mientras que las mujeres son el 53.8%; y para el caso de las personas que cuentan con estudios de bachillerato y licenciatura, los hombres representan el 59.2%, en tanto que las mujeres se ubican en un porcentaje de 40.7%.  Los resultados muestran un evidente desequilibrio entre la posición laboral que ocupan los hombres con respecto a las mujeres, así como en el nivel de ingreso percibido. Por ello, PRONAFIM surge como una alternativa que contribuye a cubrir esta falla de mercado, al brindar atención a todas aquellas personas, principalmente mujeres, que no cuentan con acceso a los servicios financieros. </t>
  </si>
  <si>
    <t>7624</t>
  </si>
  <si>
    <t>162273</t>
  </si>
  <si>
    <t>114150</t>
  </si>
  <si>
    <t>646850</t>
  </si>
  <si>
    <t>(Coordinación General del Programa Nacional de Financiamiento al Microempresario)</t>
  </si>
  <si>
    <t>226.7</t>
  </si>
  <si>
    <t>Programa nacional de financiamiento al microempresario y a la mujer rural</t>
  </si>
  <si>
    <t>S021</t>
  </si>
  <si>
    <r>
      <t>Acciones de mejora para el siguiente periodo
UR:</t>
    </r>
    <r>
      <rPr>
        <sz val="10"/>
        <rFont val="Soberana Sans"/>
        <family val="2"/>
      </rPr>
      <t xml:space="preserve"> A3Q
Continuar alentando a las jóvenes a elegir ámbitos de estudio y profesiones no tradicionales específicamente incrementar la participación de las mujeres en las carreras de ingeniería arquitectura y medicina veterinaria en las cuales actualmente su participación en el total de la matrícula es menor que la de los hombres.Incorporar los estudios de género en programas y planes de estudio de nivel superior con énfasis en los estudios de género vinculados a las nuevas nociones de cultura y crítica.  
</t>
    </r>
    <r>
      <rPr>
        <b/>
        <sz val="10"/>
        <rFont val="Soberana Sans"/>
        <family val="2"/>
      </rPr>
      <t>UR:</t>
    </r>
    <r>
      <rPr>
        <sz val="10"/>
        <rFont val="Soberana Sans"/>
        <family val="2"/>
      </rPr>
      <t xml:space="preserve"> B00
Es importante dar continuidad a los proyectos como Redes de Género Programa de Sensibilización Capacitación y Formación Programa de Prevención Atención y Sanción para erradicar el Acoso y Hostigamiento en los ámbitos Laboral y Escolar en el IPN Sistema de Denuncia Segura Licencia por Paternidad Investigaciones en PG  entre otros</t>
    </r>
  </si>
  <si>
    <r>
      <t>Justificación de diferencia de avances con respecto a las metas programadas
UR:</t>
    </r>
    <r>
      <rPr>
        <sz val="10"/>
        <rFont val="Soberana Sans"/>
        <family val="2"/>
      </rPr>
      <t xml:space="preserve"> A3Q
No se presentó ninguna diferencia respecto a lo programado.    
</t>
    </r>
    <r>
      <rPr>
        <b/>
        <sz val="10"/>
        <rFont val="Soberana Sans"/>
        <family val="2"/>
      </rPr>
      <t>UR:</t>
    </r>
    <r>
      <rPr>
        <sz val="10"/>
        <rFont val="Soberana Sans"/>
        <family val="2"/>
      </rPr>
      <t xml:space="preserve"> B00
La perspectiva de género representa una política nacional referida en el PND 2013 2018 PSE 2013 2018, PROIGUALDAD 201 2018 y PDI 2015 2018 lo que favorece el realice de algunas acciones en la materia que puedan incidir en la atención de las problemáticas de género que se presentan en el sector educativo del país</t>
    </r>
  </si>
  <si>
    <r>
      <t>Acciones realizadas en el periodo
UR:</t>
    </r>
    <r>
      <rPr>
        <sz val="10"/>
        <rFont val="Soberana Sans"/>
        <family val="2"/>
      </rPr>
      <t xml:space="preserve"> A3Q
Eliminación de cualquier restricción que pudiera significar un impedimento para el acceso o permanencia de las mujeres en la educación superior y de posgrado;  Eliminación de cualquier restricción que pudiera significar un impedimento para el acceso y/o permanencia de las mujeres en la educación superior y de posgrado.
</t>
    </r>
    <r>
      <rPr>
        <b/>
        <sz val="10"/>
        <rFont val="Soberana Sans"/>
        <family val="2"/>
      </rPr>
      <t>UR:</t>
    </r>
    <r>
      <rPr>
        <sz val="10"/>
        <rFont val="Soberana Sans"/>
        <family val="2"/>
      </rPr>
      <t xml:space="preserve"> B00
2.-ACCIONES REALIZADAS EN EL PERIODO  Durante el primer trimestre de 2016 se llevaron a cabo 31 acciones de sensibilización capacitación formación investigación y promoción de la perspectiva de género a favor de una cultura de igualdad y buen trato entre mujeres y hombres de la comunidad politécnica las cuales representan 44 porciento de la meta anual programada</t>
    </r>
  </si>
  <si>
    <t>0.41</t>
  </si>
  <si>
    <t>1.46</t>
  </si>
  <si>
    <t>UR: B00</t>
  </si>
  <si>
    <t>43.24</t>
  </si>
  <si>
    <t>152.68</t>
  </si>
  <si>
    <t>UR: A3Q</t>
  </si>
  <si>
    <t>44.29</t>
  </si>
  <si>
    <t>21.43</t>
  </si>
  <si>
    <t>B00</t>
  </si>
  <si>
    <t xml:space="preserve">Porcentaje de acciones realizadas de sensibilizaci¨®n, capacitaci¨®n, formaci¨®n, investigaci¨®n y promoci¨®n de la perspectiva de g¨¦nero en el IPN.  </t>
  </si>
  <si>
    <t>52.90</t>
  </si>
  <si>
    <t>A3Q</t>
  </si>
  <si>
    <t>Porcentaje de mujeres que acceden y permanecen  en la educación superior  y posgrado.</t>
  </si>
  <si>
    <t xml:space="preserve"> A3Q- Universidad Nacional Autónoma de México  B00- Instituto Politécnico Nacional </t>
  </si>
  <si>
    <t xml:space="preserve"> Tradicionalmente las mujeres han enfrentado una serie de trabas para su acceso y permanencia en los estudios de nivel superior ya sea porque se les circunscribe a las labores del hogar o bien porque tienen que cuidar de los hijos si resultan con embarazo a edades tempranas Al respecto para contribuir al acceso y permanencia de las mujeres a los estudios de educación superior y posgrado la UNAM ha eliminado cualquier obstáculo  que impida el acceso de las mujeres a estudios de educación superior y posgrado y ha implementado estrategias para favorecer la permanencia en sus estudios                                            Las diferencias de género en nuestra sociedad han propiciado diversas problemáticas que afectan y limitan todos los ámbitos de desarrollo de mujeres y hombres En atención a ello, el IPN impulsa diversas acciones que tienen la finalidad de garantizar que las diferencias de género no sean causa de discriminación desigualdad y violencia para su comunidad politécnica </t>
  </si>
  <si>
    <t>(Instituto Politécnico Nacional)</t>
  </si>
  <si>
    <t>(Universidad Nacional Autónoma de México)</t>
  </si>
  <si>
    <t>154.1</t>
  </si>
  <si>
    <t>Servicios de Educación Superior y Posgrado</t>
  </si>
  <si>
    <t>E010</t>
  </si>
  <si>
    <t>Educación Pública</t>
  </si>
  <si>
    <t>11</t>
  </si>
  <si>
    <r>
      <t>Acciones de mejora para el siguiente periodo
UR:</t>
    </r>
    <r>
      <rPr>
        <sz val="10"/>
        <rFont val="Soberana Sans"/>
        <family val="2"/>
      </rPr>
      <t xml:space="preserve"> E00
Ante la falta de presupuesto, se realizarán acciones creativas que permitan cumplir al 100 porciento las metas programadas es decir se buscará reorientar el sentido de algunos otros eventos programados del programa E011 que sean susceptibles de incorporarlos con características de perspectiva de género en la programación anual
</t>
    </r>
    <r>
      <rPr>
        <b/>
        <sz val="10"/>
        <rFont val="Soberana Sans"/>
        <family val="2"/>
      </rPr>
      <t>UR:</t>
    </r>
    <r>
      <rPr>
        <sz val="10"/>
        <rFont val="Soberana Sans"/>
        <family val="2"/>
      </rPr>
      <t xml:space="preserve"> H00
Programación de actividades específicas dentro de los planes de trabajo de las Agrupaciones Musicales Comunitarias</t>
    </r>
  </si>
  <si>
    <r>
      <t>Justificación de diferencia de avances con respecto a las metas programadas
UR:</t>
    </r>
    <r>
      <rPr>
        <sz val="10"/>
        <rFont val="Soberana Sans"/>
        <family val="2"/>
      </rPr>
      <t xml:space="preserve"> E00
Para el primer trimestre se programaron 186 eventos con perspectiva de género a presentar de los cuales se alcanzaron 119 para un alcance del 64 porciento en virtud de que las condiciones presupuestales no fueron favorables por las medidas de austeridad prevalecientes hecho que obliga  a un replanteamiento de la programación anual intentando no disminuir la meta programada sino replantearla para meses posteriores
</t>
    </r>
    <r>
      <rPr>
        <b/>
        <sz val="10"/>
        <rFont val="Soberana Sans"/>
        <family val="2"/>
      </rPr>
      <t>UR:</t>
    </r>
    <r>
      <rPr>
        <sz val="10"/>
        <rFont val="Soberana Sans"/>
        <family val="2"/>
      </rPr>
      <t xml:space="preserve"> H00
Para el primer trimestre los registros de control escolar de las Agrupaciones Musicales Comunitarias reportan 4040 niñas y jóvenes mujeres beneficiadas directamente con las actividades desarrolladas en este periodo</t>
    </r>
  </si>
  <si>
    <r>
      <t>Acciones realizadas en el periodo
UR:</t>
    </r>
    <r>
      <rPr>
        <sz val="10"/>
        <rFont val="Soberana Sans"/>
        <family val="2"/>
      </rPr>
      <t xml:space="preserve"> E00
Se presentaron las obras En el área de Teatro Cosas pequeñas y extraordinarias Elena sabe a dulce Durango 660 Instrucciones para usar minifalda Ficticia Agraciadas damitas Aquí entre dos   somos tres Popol Vuh Niñas de guerra El círculo de cal En el área de Música se llevó a cabo un concierto social y para grupos vulnerables y se realizó el XX Encuentro Internacional  XVI Iberoamericano de Mujeres en el Arte Se presentaron las exposiciones Arte textil y bordado Conferencia con motivo del día internacional de la mujer Taller de curaduría  Cultura e Interpretación en el marco de la Exp De la Etenernidad aquí Presentación de trabajo  Oboro en ADM Simposio  Vida artificial En el centro de la memoria Mujeres del SPM y Mujeres creadoras
</t>
    </r>
    <r>
      <rPr>
        <b/>
        <sz val="10"/>
        <rFont val="Soberana Sans"/>
        <family val="2"/>
      </rPr>
      <t>UR:</t>
    </r>
    <r>
      <rPr>
        <sz val="10"/>
        <rFont val="Soberana Sans"/>
        <family val="2"/>
      </rPr>
      <t xml:space="preserve"> H00
Para el primer trimestre de 2016 las niñas y jóvenes integrantes de las Agrupaciones Musicales Comunitarias fueron beneficiadas con las siguientes actividades 114 Actividades académicas ensayos y talleres 45 actividades de capacitación a docentes 90 presentaciones públicas</t>
    </r>
  </si>
  <si>
    <t>0.03</t>
  </si>
  <si>
    <t>0.04</t>
  </si>
  <si>
    <t>2.85</t>
  </si>
  <si>
    <t>UR: H00</t>
  </si>
  <si>
    <t>2.32</t>
  </si>
  <si>
    <t>2.40</t>
  </si>
  <si>
    <t>33.72</t>
  </si>
  <si>
    <t>22.18</t>
  </si>
  <si>
    <t>7,675.00</t>
  </si>
  <si>
    <t>H00</t>
  </si>
  <si>
    <t xml:space="preserve">Porcentaje de niñas y jóvenes integrantes de las Agrupaciones Musicales Comunitarias      </t>
  </si>
  <si>
    <t>24.64</t>
  </si>
  <si>
    <t>38.51</t>
  </si>
  <si>
    <t>483.00</t>
  </si>
  <si>
    <t xml:space="preserve">Porcentaje de eventos presentados con representaciones femeninas destacadas para promover su participación en la programación cultural   </t>
  </si>
  <si>
    <t xml:space="preserve"> E00- Instituto Nacional de Bellas Artes y Literatura  H00- Consejo Nacional para la Cultura y las Artes </t>
  </si>
  <si>
    <t xml:space="preserve"> Al igual que en años anteriores, el principal obstáculo que ha enfrentado este programa ha sido la falta de recursos asignados para fortalecerlo e impulsarlo. Al INBA no se le autorizaron recursos adicionales para 2016, sin embargo el anexo 13 indica una asignación en total de $22,000,000.00, situación que ha provocado recurrir al presupuesto considerado para otros programas en detrimento de sus metas a fin de poder atender el de Igualdad de Género.  En ese sentido, para el primer trimestre se programaron 186 eventos con perspectiva de género a presentar, de los cuales se alcanzaron 119, para un alcance del 63.98%, respecto del trimestre y 24.64%, respecto de la meta anual, en virtud de que las condiciones presupuestales no fueron favorables por las medidas de austeridad prevalecientes.   Para el primer trimestre los registros de control escolar de las Agrupaciones Musicales Comunitarias reportan 4040 niñas y jóvenes mujeres beneficiadas directamente con las actividades desarrolladas en este periodo de un total de 7675 integrantes No obstante que al primer trimestre ya se cumplió la meta anual el número de niñas y jóvenes mujeres beneficiadas puede variar trimestralmente por diversas razones cambio de grado escolar cambio de residencia cuestiones económicas etc.. </t>
  </si>
  <si>
    <t>(Consejo Nacional para la Cultura y las Artes)</t>
  </si>
  <si>
    <t>(Instituto Nacional de Bellas Artes y Literatura)</t>
  </si>
  <si>
    <t>25.1</t>
  </si>
  <si>
    <t>Desarrollo Cultural</t>
  </si>
  <si>
    <t>E011</t>
  </si>
  <si>
    <r>
      <t>Acciones de mejora para el siguiente periodo
UR:</t>
    </r>
    <r>
      <rPr>
        <sz val="10"/>
        <rFont val="Soberana Sans"/>
        <family val="2"/>
      </rPr>
      <t xml:space="preserve"> 200
Continuar con el fortalecimiento de los mecanismos de coordinación entre las diversas áreas al interior de la Secretaría a fin de avanzar en el desarrollo e implementación de los proyectos y consecuentemente a la institucionalización de las perspectivas de igualdad de género, derechos humanos y erradicación de la violencia Concluir con la revisión y elaboración de los documentos normativos revisados que organizan la gestión institucional y el proceso educativo y procesos de capacitación que se tienen programados para el siguiente trimestre</t>
    </r>
  </si>
  <si>
    <r>
      <t>Justificación de diferencia de avances con respecto a las metas programadas
UR:</t>
    </r>
    <r>
      <rPr>
        <sz val="10"/>
        <rFont val="Soberana Sans"/>
        <family val="2"/>
      </rPr>
      <t xml:space="preserve"> 200
Se avanzó en este trimestre en la incorporación de las perspectivas en dos documentos que orientan la gestión institucional programados para el segundo trimestre debido a la reorganización y la prioridad que se dio a las actividades derivadas del recorte presupuestario Por otro lado de los documentos considerados a revisar se posponen debido a que en el marco de los trabajos de la Mesa permanente de revisión de la normatividad de la Administración Pública Federal para su armonización con la Reforma Constitucional de Derechos Humanos en los que se replanteó el programa de trabajo en el que se desarrolla el proyecto de revisión de documentos normativos en la Secretaría de Educación Pública por lo que se llevó a cabo un proceso para identificar cuáles son las necesidades de las áreas de la SEP esto permitirá que aquellos documentos que sean revisados sean de prioridad para las áreas que aplicarán las normas</t>
    </r>
  </si>
  <si>
    <r>
      <t>Acciones realizadas en el periodo
UR:</t>
    </r>
    <r>
      <rPr>
        <sz val="10"/>
        <rFont val="Soberana Sans"/>
        <family val="2"/>
      </rPr>
      <t xml:space="preserve"> 200
Se elaboró el documento: Bases para la operación del proyecto de fortalecimiento a la política de igualdad de género, de derechos humanos en los órganos desconcentrados y entidades paraestatales del sector educativo federal.Se revisó la Guía para la elaboración y emisión de reglas de operación de los programas del sector educativo sujetos a esta modalidad en el Presupuesto de Egresos de la Federación para el ejercicio fiscal 2017, para incorporar las perspectivas de igualdad de género, derechos humanos y lenguaje incluyente y no sexista.Durante este trimestre se realizó la campaña Día internacional de la mujer, Caminemos por la paridad, la meta es la igualdad En cuanto violencia laboral, docente e institucional realizaron 16 solicitudes de atención 15 mujeres y 1 hombres realizándose entrevistas de identificación de caso</t>
    </r>
  </si>
  <si>
    <t>1.12</t>
  </si>
  <si>
    <t>2.37</t>
  </si>
  <si>
    <t>14.55</t>
  </si>
  <si>
    <t>21.40</t>
  </si>
  <si>
    <t xml:space="preserve">Porcentaje de avance de las acciones para la Institucionalizaci¡§ reg;n de las perspectivas de igualdad de g¡§ brvbar;nero, derechos humanos y erradicaci¡§ reg;n de la violencia de g¡§ brvbar;nero en los procesos de gesti¡§ reg;n institucional y educativa     </t>
  </si>
  <si>
    <t xml:space="preserve"> Secretaria de Educación Pública </t>
  </si>
  <si>
    <t xml:space="preserve"> La reproducción de estereotipos de género en el campo formativo. En Educación Superior, el 60 porciento de las mujeres que realizan estudios eligen una carrera enfocada en ciencias sociales y salud, mientras que en la misma proporción, su contraparte se inclina por ciencias e ingenierías el acceso y permanencia en el sistema educativo. Existe un total de 5 millones de analfabetas en México, representan el 4 porciento  de la población, de éstos 3 millones son mujeres y 2 hombres, situación que empeora en la población hablante de alguna lengua indígena, en donde el promedio de escolaridad es 4 mujeres y 5 hombres. La retención de mujeres de educación media superior a superior ingresó el 76 porciento de la población egresada de educación media superior, la cobertura fue del 30 porciento el 49.1% lo representaron las mujeres y el 50.9% los hombres. La discriminación y las violencias de género en el sector educativo. El 3 porciento de las mujeres de 15 años declararon haber sido víctimas de violencia escolar De este conjunto el 71 por ciento sufrió violencia emocional y el 44 por ciento fue víctima de violencia física y sexual la estructura ocupacional del sistema educativo el total de puestos ocupados por mujeres el 2.5 porciento ocupa puestos de jefatura de departamento hasta direcciones generales, con los hombres, el 3.7 porciento ocupa cargo de jefaturas de departamento hasta subsecretarías y secretarías.  En la labor docente y directiva la participación de las mujeres se refleja en Educación Básica en tanto la masculina se aprecia en Educación Media Superior y Superior. Educación y proyecto de vida de las mujeres. El 51.9 porciento de  mujeres entre 12 y 19 años afirmó haber estado embarazada alguna vez, mientras que el 10.7 % se encontraba embarazada al momento en el que se realizó la entrevista.  </t>
  </si>
  <si>
    <t>(Subsecretaría de Planeación, Evaluación y Coordinación)</t>
  </si>
  <si>
    <t>14.5</t>
  </si>
  <si>
    <t>Políticas de igualdad de género en el sector educativo</t>
  </si>
  <si>
    <t>E032</t>
  </si>
  <si>
    <r>
      <t>Acciones de mejora para el siguiente periodo
UR:</t>
    </r>
    <r>
      <rPr>
        <sz val="10"/>
        <rFont val="Soberana Sans"/>
        <family val="2"/>
      </rPr>
      <t xml:space="preserve"> 600
Continuar con la aplicación de los montos diferencias fortalecer el proceso de difusión de las convocatorias y robustecer la implementación de los criterios de priorización, los cuales son ingreso per cápita del hogar condición de discapacidad pertenencia a un grupo indígena alumna que cumplan con los requisitos y haber sido beneficiaria de PROMAJOVEN
</t>
    </r>
    <r>
      <rPr>
        <b/>
        <sz val="10"/>
        <rFont val="Soberana Sans"/>
        <family val="2"/>
      </rPr>
      <t>UR:</t>
    </r>
    <r>
      <rPr>
        <sz val="10"/>
        <rFont val="Soberana Sans"/>
        <family val="2"/>
      </rPr>
      <t xml:space="preserve"> E00
No aplica
</t>
    </r>
    <r>
      <rPr>
        <b/>
        <sz val="10"/>
        <rFont val="Soberana Sans"/>
        <family val="2"/>
      </rPr>
      <t>UR:</t>
    </r>
    <r>
      <rPr>
        <sz val="10"/>
        <rFont val="Soberana Sans"/>
        <family val="2"/>
      </rPr>
      <t xml:space="preserve"> 500
La CNBES ha implementado, en las modalidad de beca a su cargo, cuya normatividad son el ACUERDO número 30/12/14 por el que se emiten las Reglas de Operación del Programa Nacional de Becas para el ejercicio fiscal 2015 y el ACUERDO número 16/12/15 por el que se emiten las Reglas de Operación del Programa Nacional de Becas para el ejercicio fiscal 2016, los siguientes criterios de priorización:  ? Alumnas embarazadas o madres, así como alumnos que sean padres, a fin de promover la corresponsabilidad y una paternidad responsable.  ? Haber sido becaria con las becas de apoyo a la educación básica de madres jóvenes y jóvenes embarazadas.  ? Alumnas que cumplan los requisitos, con la finalidad de reducir las brechas de desigualdad de género.  Lo anterior, ha permitido que durante el ciclo escolar 2015-2016 se hayan otorgado 1983 becas más que el mismo trimestre del ciclo escolar 2014-2015.  Así mismo la mejora continua del Sistema Único de Beneficiarios de Educación Superior (SUBES), plataforma de la CNBES, facilita la interacción entre aspirantes, beneficiarias, Instituciones Públicas de Educación Superior (IPES) y esta Coordinación Nacional, lo cual hace más eficiente el trámite para solicitar una beca y permite un flujo de información constante entre los agentes (considerando facilidades y reducción de tiempo en los trámites de los servicios que ofrece la CNBES), contribuyendo así a que un mayor número de estudiantes ingreses, permanezcan y egresen oportunamente de la educación superior.  En este sentido para los siguientes ciclos escolares, entre las mejores del SUBES se considera lograr la interacción de los servicios de la CNBES para el acceso de las estudiantes y docentes desde cualquier tipo de dispositivo, con la finalidad de establecer una base de datos centralizada para la administración de fichas escolares de alumnos y docentes adscritos a cualquier IPES del país.  
</t>
    </r>
    <r>
      <rPr>
        <b/>
        <sz val="10"/>
        <rFont val="Soberana Sans"/>
        <family val="2"/>
      </rPr>
      <t>UR:</t>
    </r>
    <r>
      <rPr>
        <sz val="10"/>
        <rFont val="Soberana Sans"/>
        <family val="2"/>
      </rPr>
      <t xml:space="preserve"> 313
Se espera que en el segundo trimestre del año, una vez que se transfieran los recursos a las AEL se reporten los avances programados en los indicadores de nivel Componente1 Becas de alfabetización y educación básica otorgadas a madres jóvenes y jóvenes embarazadas entre los 12 y 18 años 11 meses de edad Componente 2 Entidades federativas con acciones afirmativas que garanticen el goce de los derechos de las madres jóvenes y jóvenes embarazadas en coordinación con organismos públicos privados y de la sociedad civil así como los indicadores de nivel Actividad de la MIR</t>
    </r>
  </si>
  <si>
    <r>
      <t>Justificación de diferencia de avances con respecto a las metas programadas
UR:</t>
    </r>
    <r>
      <rPr>
        <sz val="10"/>
        <rFont val="Soberana Sans"/>
        <family val="2"/>
      </rPr>
      <t xml:space="preserve"> 600
Las becas otorgadas dependen de la demanda de cada estudiante y su otorgamiento del cumplimiento de los requisitos establecidos en las Reglas de Operación el principal motivo de rechazo de las solicitudes de beca para las mujeres en el primer trimestre del año 2016 fue pertenecer al programa de inclusión social PROSPERA
</t>
    </r>
    <r>
      <rPr>
        <b/>
        <sz val="10"/>
        <rFont val="Soberana Sans"/>
        <family val="2"/>
      </rPr>
      <t>UR:</t>
    </r>
    <r>
      <rPr>
        <sz val="10"/>
        <rFont val="Soberana Sans"/>
        <family val="2"/>
      </rPr>
      <t xml:space="preserve"> E00
No aplica
</t>
    </r>
    <r>
      <rPr>
        <b/>
        <sz val="10"/>
        <rFont val="Soberana Sans"/>
        <family val="2"/>
      </rPr>
      <t>UR:</t>
    </r>
    <r>
      <rPr>
        <sz val="10"/>
        <rFont val="Soberana Sans"/>
        <family val="2"/>
      </rPr>
      <t xml:space="preserve"> 500
Durante el ciclo escolar 2014-2015 se publicó un mayor número de convocatorias, con la finalidad de otorgar los apoyos pronosticados a la población objetivo. En este sentido, durante el ciclo escolar 2015-2016 la CNBES implementará una serie de acciones tales como el diseño e implementación de convocatorias específicamente dirigidas a este sector prioritario, adicional a la priorización que se da en cada una de las convocatorias, con el objetivo de captar un mayor número de mujeres que estudien en carreras de Ingeniería y Tecnología y Ciencias Físico-Matemáticas
</t>
    </r>
    <r>
      <rPr>
        <b/>
        <sz val="10"/>
        <rFont val="Soberana Sans"/>
        <family val="2"/>
      </rPr>
      <t>UR:</t>
    </r>
    <r>
      <rPr>
        <sz val="10"/>
        <rFont val="Soberana Sans"/>
        <family val="2"/>
      </rPr>
      <t xml:space="preserve"> 313
Al término del primer trimestre la Federación no ha transferido a las Autoridades Educativas Locales el presupuesto asignado para la Beca razón por la que dichas autoridades no han concluido la Validación de solicitudes para el otorgamiento de becas y no es posible reportar avances en los indicadores comprometidos en este trimestre de acuerdo a la Matriz de Indicadores para Resultados del Programa Nacional de Becas: Actividad 1 1 Validación de solicitudes para el otorgamiento de becas y actividad 2 1 Madres jóvenes y jóvenes embarazadas entre los 12 y 18 años 11 meses de edad reciben orientación y capacitación en torno a salud sexual y reproductiva derechos y prevención de la violencia mediante pláticas y talleres impartidos por alguna institución del sector público privado o social</t>
    </r>
  </si>
  <si>
    <r>
      <t>Acciones realizadas en el periodo
UR:</t>
    </r>
    <r>
      <rPr>
        <sz val="10"/>
        <rFont val="Soberana Sans"/>
        <family val="2"/>
      </rPr>
      <t xml:space="preserve"> 600
Montos diferenciados Las jóvenes beneficiarias reciben un apoyo económico mayor en 75 Criterios de priorización ingreso mensual per cápita del hogar condición de discapacidad autodeterminación de pertenencia a un grupo indígena alumna que cumplan con los requisitos y haber pertenecido al padrón de becarios PROMAJOVEN
</t>
    </r>
    <r>
      <rPr>
        <b/>
        <sz val="10"/>
        <rFont val="Soberana Sans"/>
        <family val="2"/>
      </rPr>
      <t>UR:</t>
    </r>
    <r>
      <rPr>
        <sz val="10"/>
        <rFont val="Soberana Sans"/>
        <family val="2"/>
      </rPr>
      <t xml:space="preserve"> E00
El seguimiento de las becas otorgadas se tiene calendarizado para el cuarto trimestre de 2016 conforme a las metas comprometidas ante la SEP y la SHCP
</t>
    </r>
    <r>
      <rPr>
        <b/>
        <sz val="10"/>
        <rFont val="Soberana Sans"/>
        <family val="2"/>
      </rPr>
      <t>UR:</t>
    </r>
    <r>
      <rPr>
        <sz val="10"/>
        <rFont val="Soberana Sans"/>
        <family val="2"/>
      </rPr>
      <t xml:space="preserve"> 500
De acuerdo con el padrón de beneficiarias de la Coordinación Nacional de Becas de Educación Superior CNBES, la población potencial está constituida por 66,068 mujeres que se encuentran cursando o han concluido estudios de nivel de Licenciatura o Técnico Superior Universitario en áreas de ciencias exactas, ingenierías y tecnología, que solicitan un beca y cumplen con los requisitos por modalidad establecidos en la normatividad aplicable.  Durante el ciclo escolar 2015-2016, el Programa Nacional de Becas ha beneficiado a 2810 mujeres que se encuentran estudiando en áreas de ingeniería, tecnología y ciencias físico-matemáticas y son madres solteras, en las distintas modalidades de beca a cargo de la CNBES, las cuales se enlistan a continuación    MODALIDAD BENEFICIARIAS  CAPACITACIÓN 4  CONTINUACIÓN DE ESTUDIOS 1  EXCELENCIA 27  MANUTENCIÓN 2,551  POSGRADO, MAESTRIA Y DOCTORADO 11  PRÁCTICAS 4  SERVICIO SOCIAL 56  TITULACIÓN 156  TOTAL 2,810  
</t>
    </r>
    <r>
      <rPr>
        <b/>
        <sz val="10"/>
        <rFont val="Soberana Sans"/>
        <family val="2"/>
      </rPr>
      <t>UR:</t>
    </r>
    <r>
      <rPr>
        <sz val="10"/>
        <rFont val="Soberana Sans"/>
        <family val="2"/>
      </rPr>
      <t xml:space="preserve"> 313
Las Autoridades Educativas Locales se han centrado en llevar a cabo la difusión del Programa para la captación de becarias de nuevo ingreso y establecer contacto con beneficiarias a las que se dará continuidad en el 2016 han iniciado el proceso para que tanto las becarias de nuevo ingreso como la que se reinscriban al programa cumplan con el llenado y entrega del formato de solicitud de la beca y de los documentos requeridos que se establecen en el apartado 3 Procedimiento de selección del Anexo 1 de las ROP del PNB 2016 ha llevado a cabo acciones para fortalecer la operatividad del Programa en las entidades federativas por lo que: se estableció comunicación formal con las AEL de las 32 entidades federativas a efecto de solicitar especial atención a la aplicación del procedimiento de selección establecido en el numeral 3 3 2 de las ROP Se actualizaron los documentos normativos de Contraloría Social aplicables para el ejercicio fiscal 2016 Se inició el proceso de actualización de los contenidos de la página web como un instrumento de transparencia y acceso a la información así como un canal de comunicación con la ciudadanía y de difusión para la captación de becarias y Se retomó la coordinación interinstitucional en favor de las becarias</t>
    </r>
  </si>
  <si>
    <t>217.28</t>
  </si>
  <si>
    <t>2568.68</t>
  </si>
  <si>
    <t>UR: 600</t>
  </si>
  <si>
    <t>2572.06</t>
  </si>
  <si>
    <t>73.52</t>
  </si>
  <si>
    <t>389.95</t>
  </si>
  <si>
    <t>UR: 500</t>
  </si>
  <si>
    <t>478.34</t>
  </si>
  <si>
    <t>124.09</t>
  </si>
  <si>
    <t>UR: 313</t>
  </si>
  <si>
    <t>3.84</t>
  </si>
  <si>
    <t>53.00</t>
  </si>
  <si>
    <t>600</t>
  </si>
  <si>
    <t xml:space="preserve">PORCENTAJE DE BECAS OTORGADAS A MUJERES ESTUDIANTES DE EDUCACIÓN MEDIA SUPERIOR   </t>
  </si>
  <si>
    <t>500</t>
  </si>
  <si>
    <t xml:space="preserve">Porcentaje de becas otorgadas a mujeres estudiantes de carreras de Ingeniería y Tecnología y Ciencias Físico-Matemáticas   </t>
  </si>
  <si>
    <t>17,752.00</t>
  </si>
  <si>
    <t>313</t>
  </si>
  <si>
    <t xml:space="preserve">Porcentaje de becas de alfabetización y educación básica otorgadas madres jóvenes y jóvenes embarazadas entre los 12 y 18 años 11 meses de edad, respecto a las programadas en el año t.   </t>
  </si>
  <si>
    <t>779.00</t>
  </si>
  <si>
    <t xml:space="preserve">Porcentaje de becas que se otorgan a alumnas en las escuelas del INBA para su formación artística.   </t>
  </si>
  <si>
    <t xml:space="preserve"> E00- Instituto Nacional de Bellas Artes y Literatura  Secretaria de Educación Pública </t>
  </si>
  <si>
    <t xml:space="preserve"> En un sentido muy amplio, el principal obstáculo ha sido el presupuestal toda vez que este no ha crecido para el otorgamiento de becas durante varios años incluida una disminución para el ejercicio de 2016: 3838426 pesos inclusive por debajo de lo anunciado en el Anexo 13 del PEF esto muy probablemente redundará en una meta alcanzada de becas otorgadas a la baja respecto de años anteriores    las condiciones de educación de la población,  han identificado un incremento en el número de casos en los que la población femenina no concluye sus estudios. Uno de los motivos más sentidos por el que mujeres jóvenes abandonan su educación básica está relacionada con los embarazos tempranos y/o no deseados, situación que agrava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Año 2005 2010 Madres jóvenes y jóvenes embarazadas 180,480 284,519  , en México se registran 284,519 casos de madres adolescentes que aún no han concluido su educación básica sin considerar el número de niñas y adolescentes que se embarazan cada año.   La carencia de recursos y la necesidad de contribuir económicamente al sostenimiento familiar, son dos de los factores primordiales por los las jóvenes de 12 a 18 años 11 meses de edad, abandonan sus estudios. Asimismo, el embarazo, el matrimonio y la falta de apoyo familiar, contribuyen a la deserción escolar entre esta población.   El análisis de los datos, muestra que el fenómeno de embarazo y maternidad temprana complica la permanencia y la conclusión de estudios de las jóvenes, sin considerar a las que no han iniciado sus estudios; este hecho demanda ampliar la cobertura de atención del Programa y los esfuerzos, por lo que la SEP se plantea reducir el rezago educativo de las madres jóvenes y jóvenes embarazadas, además de implementar acciones coordinadas tendientes a prevenir el embarazo adolescente.  Así, con una perspectiva de género, las Becas de Apoyo a la educación Básica de Madres Jóvenes y Jóvenes Embarazadas (antes Promajoven) del Programa Nacional de Becas  contribuye a superar la problemática de las adolescentes que enfrentan el reto de ser madres a edad temprana.    De los estudiantes del padrón activo de PROBEMS al primer trimestre, el 99 porciento  de las mujeres que solicitaron una beca tiene entre 15 a 29 años de edad; misma cifra para los hombres solicitantes del beneficio. Así también, durante el pasado ciclo escolar 2014-2015, el 8 porciento 36,299 del total de beneficiarios de las becas PROBEMS, eran indígenas, de los cuales el 55 porciento son mujeres. Por otro lado, el 4.36 porciento  20,105 presentan algún tipo de discapacidad auditiva, lenguaje, motora, mental, visual entre otras donde el 55 porciento también son mujeres. En cuanto al promedio escolar, la proporción de beneficiarios que mantiene un promedio igual o mayor a 8 es del 55.5 porciento   del total de los hombres y del  69.8 porciento del total de las mujeres. Durante el ciclo escolar 2014-2015 se observó que el ingreso promedio mensual per cápita de los hombres 568.72 era ligeramente superior al de las mujeres 552.42 con una diferencia de 16.30. La brecha económica entre hombres y mujeres se acentúa por factores socioculturales y económicos que colocan a las mujeres en condición de vulnerabilidad. Por ejemplo, el ingreso per cápita de los estudiantes indígenas para el periodo mencionado fue inferior a la media 549.72 y aún menor para las estudiantes indígenas 441.48. También, el ingreso per cápita para las mujeres con discapacidad 576 fue menor al de los hombres con discapacidad 583.Considerando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</si>
  <si>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(Subsecretaría de Educación Media Superior)</t>
  </si>
  <si>
    <t>2810</t>
  </si>
  <si>
    <t>(Subsecretaría de Educación Superior)</t>
  </si>
  <si>
    <t>(Dirección General de Educación Indígena)</t>
  </si>
  <si>
    <t>3178.3</t>
  </si>
  <si>
    <t>Programa Nacional de Becas</t>
  </si>
  <si>
    <t>S243</t>
  </si>
  <si>
    <r>
      <t>Acciones de mejora para el siguiente periodo
UR:</t>
    </r>
    <r>
      <rPr>
        <sz val="10"/>
        <rFont val="Soberana Sans"/>
        <family val="2"/>
      </rPr>
      <t xml:space="preserve"> 312
Brindar seguimiento a la ministración de los recursos a las entidades federativas de manera que estén en condiciones de implementar acciones para apoyar a los servicios de educación especial en su estado
</t>
    </r>
    <r>
      <rPr>
        <b/>
        <sz val="10"/>
        <rFont val="Soberana Sans"/>
        <family val="2"/>
      </rPr>
      <t>UR:</t>
    </r>
    <r>
      <rPr>
        <sz val="10"/>
        <rFont val="Soberana Sans"/>
        <family val="2"/>
      </rPr>
      <t xml:space="preserve"> 313
Para el segundo trimestre y una vez transferido el recurso del Programa a las entidades federativas existirán condiciones para llevar a cabo las acciones y reportar los avances correspondientes</t>
    </r>
  </si>
  <si>
    <r>
      <t>Justificación de diferencia de avances con respecto a las metas programadas
UR:</t>
    </r>
    <r>
      <rPr>
        <sz val="10"/>
        <rFont val="Soberana Sans"/>
        <family val="2"/>
      </rPr>
      <t xml:space="preserve"> 312
Para el 1er informe trimestral el indicador no presenta avances ya que el resultado se reflejará en el 4 trimestre cuando las entidades federativas reporten los servicios de educación especial CAM y USAER apoyados cabe destacar que las entidades federativas como figuras autónomas deciden con base en sus necesidades cómo distribuir el recurso es decir la cantidad de servicios que apoyarán a través de los distintos rubros de gasto que contempla el componente de educación especial del Programa para la Inclusión y la Equidad Educativa PIEE
</t>
    </r>
    <r>
      <rPr>
        <b/>
        <sz val="10"/>
        <rFont val="Soberana Sans"/>
        <family val="2"/>
      </rPr>
      <t>UR:</t>
    </r>
    <r>
      <rPr>
        <sz val="10"/>
        <rFont val="Soberana Sans"/>
        <family val="2"/>
      </rPr>
      <t xml:space="preserve"> 313
Debido a que los recursos del Programa no se han radicado a las entidades no se reportan acciones realizadas durante el primer trimestre de 2016</t>
    </r>
  </si>
  <si>
    <r>
      <t>Acciones realizadas en el periodo
UR:</t>
    </r>
    <r>
      <rPr>
        <sz val="10"/>
        <rFont val="Soberana Sans"/>
        <family val="2"/>
      </rPr>
      <t xml:space="preserve"> 312
Hasta el momento se ha firmado el Convenio Marco 2016 con las entidades mismo que incluye lo correspondiente al Programa para la Inclusión y la Equidad Educativa PIEE Este programa tiene como uno de sus objetivos específicos para el tipo básico brindar seguimiento y acompañamiento a los servicios de educación especial y las escuelas de educación básica para que desarrollen e implementen acciones que generen condiciones de equidad y favorezcan la inclusión educativa del alumnado con discapacidad y del alumnado con aptitudes sobresalientes es importante destacar que se entiende como servicios de educación especial aquellas instancias que brindan atención educativa al alumnado con discapacidad y al alumnado con aptitudes sobresalientes, como las Unidades de Servicios de Apoyo a la Educación Regular USAER y los Centros de Atención Múltiple CAM
</t>
    </r>
    <r>
      <rPr>
        <b/>
        <sz val="10"/>
        <rFont val="Soberana Sans"/>
        <family val="2"/>
      </rPr>
      <t>UR:</t>
    </r>
    <r>
      <rPr>
        <sz val="10"/>
        <rFont val="Soberana Sans"/>
        <family val="2"/>
      </rPr>
      <t xml:space="preserve"> 313
No se reportan acciones realizadas </t>
    </r>
  </si>
  <si>
    <t>136.92</t>
  </si>
  <si>
    <t>133.75</t>
  </si>
  <si>
    <t>46.18</t>
  </si>
  <si>
    <t>UR: 312</t>
  </si>
  <si>
    <t>Alumno</t>
  </si>
  <si>
    <t xml:space="preserve">Porcentaje de alumnas y alumnos en situación de vulnerabilidad que son beneficiados indirectamente por el PIEE  </t>
  </si>
  <si>
    <t>30.00</t>
  </si>
  <si>
    <t>312</t>
  </si>
  <si>
    <t xml:space="preserve">Porcentaje de servicios de educación especial apoyados en 2016.   </t>
  </si>
  <si>
    <t xml:space="preserve"> El Programa para la Inclusión y Equidad Educativa 2016 tiene como objetivo general contribuir a asegurar mayor cobertura inclusión y equidad educativa entre los grupos de la población para la construcción de una sociedad más justa mediante normas y apoyos para los servicios educativos públicos así como el mejoramiento de infraestructura y equipamiento de Instituciones de educación básica media superior y superior que atienden población en contexto de vulnerabilidad públicos uno de los objetivos específicos del PIEE para el tipo básico está relacionado con brindar seguimiento y acompañamiento a los servicios públicos de educación especial para que desarrollen e implementen acciones que generen condiciones de equidad y favorezcan la inclusión educativa de las y los alumnas y alumnos con discapacidad las y los alumnas y alumnos con aptitudes sobresalientes o talentos específicos dicho objetivo se refiere al componente de Educación Especial de manera específica  mismo que se encuentra al interior de la Dirección General de Desarrollo Curricular como servicios de educación especial los cuales forman parte del Sistema Educativo Nacional se hace referencia a aquellas instancias que brindan atención educativa al alumnado con discapacidad y al alumnado con aptitudes sobresalientes   </t>
  </si>
  <si>
    <t>(Dirección General de Desarrollo Curricular)</t>
  </si>
  <si>
    <t>179.9</t>
  </si>
  <si>
    <t>Programa para la Inclusión y la Equidad Educativa</t>
  </si>
  <si>
    <t>S244</t>
  </si>
  <si>
    <r>
      <t>Acciones de mejora para el siguiente periodo
UR:</t>
    </r>
    <r>
      <rPr>
        <sz val="10"/>
        <rFont val="Soberana Sans"/>
        <family val="2"/>
      </rPr>
      <t xml:space="preserve"> L00
El Programa para el Desarrollo Profesional Docente, tipo básico actualmente se encuentra como Unidad Responsable la Coordinación Nacional del servicio Profesional Docente y a través de las modificaciones normativas anteriormente citadas se encuentran realizándose los procesos de transferencia de recursos a la Dirección General de Formación Continua Actualización y Desarrollo Profesional de Maestros de Educación Básica</t>
    </r>
  </si>
  <si>
    <r>
      <t>Justificación de diferencia de avances con respecto a las metas programadas
UR:</t>
    </r>
    <r>
      <rPr>
        <sz val="10"/>
        <rFont val="Soberana Sans"/>
        <family val="2"/>
      </rPr>
      <t xml:space="preserve"> L00
Respecto a las Reglas de Operación del Programa para el Desarrollo Profesional Docente tipo básico la operación del mismo durante el primer trimestre se encuentra en etapa de planeación de los programas de formación que desarrollará el personal docente personal técnico docente personal con funciones de dirección personal con funciones de supervisión personal con funciones de asesoría técnica pedagógica de educación básica durante el ejercicio fiscal 2016 </t>
    </r>
  </si>
  <si>
    <r>
      <t>Acciones realizadas en el periodo
UR:</t>
    </r>
    <r>
      <rPr>
        <sz val="10"/>
        <rFont val="Soberana Sans"/>
        <family val="2"/>
      </rPr>
      <t xml:space="preserve"> L00
Se realizó reunión con las Autoridades Educativas Locales encargadas de formación continua y desarrollo profesional con la finalidad de discutir y concretar la Estrategia Nacional de Formación Continua Actualización y Desarrollo Profesional de Educación Básica cuyo propósito es impulsar el compromiso de la SEP a favor de la formación continua y el desarrollo profesional del personal educativo como componente clave de la Reforma Educativa dicha estrategia se refiere a la Formación en temas de prioridad nacional y relevancia social propósito es fortalecer los conocimientos, competencias y capacidades del personal docente para el abordaje en la escuela de los temas prioritarios, socialmente relevantes y pertinentes, para que se trabaje con los alumnos, el colectivo docente, los padres de familia y la comunidad educativa en su conjunto Se desarrollará como etapa permanente en el calendario de formación del personal educativo el diseño y desarrollo de esta línea de formación se apoyará en la experiencia de las autoridades educativas locales que podrán establecer acuerdos de colaboración con instituciones dedicadas a la formación pedagógica de los profesionales de la educación y con Instituciones de Educación Superior nacionales e internacionales especializadas, así como en las instituciones gubernamentales y de la sociedad civil que deseen colaborar </t>
    </r>
  </si>
  <si>
    <t>10.0</t>
  </si>
  <si>
    <t>UR: L00</t>
  </si>
  <si>
    <t>3.00</t>
  </si>
  <si>
    <t>L00</t>
  </si>
  <si>
    <t xml:space="preserve">Porcentaje de personal educativo de educación básica que participa en programas de formación continua que abordan temas en materia de igualdad de género, derechos humanos y convicencia escolar.   </t>
  </si>
  <si>
    <t xml:space="preserve"> L00- Coordinación Nacional del Servicio Profesional Docente </t>
  </si>
  <si>
    <t xml:space="preserve"> La construcción de ambientes de convivencia sanos, pacíficos, democráticos, incluyentes y participativos garantiza relaciones igualitarias y de corresponsabilidad entre mujeres y hombres lo que contribuye a la mejora de los aprendizajes desde el contexto escolar se busca que las prácticas educativas estén orientadas a promover el respeto a las identidades de género, a las formas de pensar divergentes a la diversidad cultural  étnica y lingüística en las que se analicen, se estudien y se convenza de evitar relaciones de poder asimétricas, formas de discriminación situaciones de violencia acoso escolar entre otros para ello se requieren de docentes con una formación sólida en conocimientos, competencias y habilidades para afrontar este tipo de situaciones a partir de un trabajo sistemático que favorezca procesos de convivencia escolar derechos humanos educación para la paz igualdad de género, educación integral en sexualidad por lo anterior se hace necesario aprovechar las áreas de oportunidad que permitan centrar el interés en la focalización de las problemáticas prioritarias que determine el colectivo docente al reconocer a la escuela como el principal espacio de formación, pero también reconocer las prácticas discriminatorias que producen y reproducen desigualdades estereotipos y violencias entre mujeres y hombres a fin de contribuir a su transformación </t>
  </si>
  <si>
    <t>(Coordinación Nacional del Servicio Profesional Docente)</t>
  </si>
  <si>
    <t>Programa para el Desarrollo Profesional Docente</t>
  </si>
  <si>
    <t>S247</t>
  </si>
  <si>
    <r>
      <t>Acciones de mejora para el siguiente periodo
UR:</t>
    </r>
    <r>
      <rPr>
        <sz val="10"/>
        <rFont val="Soberana Sans"/>
        <family val="2"/>
      </rPr>
      <t xml:space="preserve"> 511
A partir del análisis realizado a la información que las IES reportaron en el trimestre, se emitirán las observaciones pertinentes a cada una de las instituciones reiterando la importancia de mencionar las acciones y los motivos en donde los valores alcanzados al trimestre sean superiores a los programados o en los indicadores donde se presenten rezagos. </t>
    </r>
  </si>
  <si>
    <r>
      <t>Justificación de diferencia de avances con respecto a las metas programadas
UR:</t>
    </r>
    <r>
      <rPr>
        <sz val="10"/>
        <rFont val="Soberana Sans"/>
        <family val="2"/>
      </rPr>
      <t xml:space="preserve"> 511
Derivado del análisis de los resultados reportados por parte de las Instituciones de Educación Superior, se observó en la MIR que para los indicadores de Estancias Infantiles y/o Guarderías se cumplieron con las metas programadas e incluso superadas debido al incremento en la demanda por este servicio por parte de los alumnos y alumnas</t>
    </r>
  </si>
  <si>
    <r>
      <t>Acciones realizadas en el periodo
UR:</t>
    </r>
    <r>
      <rPr>
        <sz val="10"/>
        <rFont val="Soberana Sans"/>
        <family val="2"/>
      </rPr>
      <t xml:space="preserve"> 511
apoya con recursos financieros a siete Instituciones de Educación Superior las cuales solo justifican en el 1er Trimestre: la Universidad Autónoma del Carmen reportó un incremento en el indicador Número de alumnas con hijas, hijos o menores de edad bajo su cuidado, beneficiarias, este indicador es más alto debido a que se inscribió una estudiante más. Por otro lado, el indicador Niñas atendidas no la supera aunque no indica el motivo de su incumplimiento, solo se justifica que aunque no se cumplió con la meta que ellos habían propuesto, el número de niñas atendidas sigue siendo superior a la de los niños. En este mismo sentido, el indicador Niños atendidos superó su meta con dos niños más en el caso de la Universidad Juárez del Estado de Durango, la justificación del incremento en sus indicadores o metas; Número de alumnos con hijas, hijos o menores de edad bajo su cuidado, beneficiarios, Niñas atendidas y Niños atendidos, es debido al aumento de la demanda por este servicio por parte de los alumnos, que solicitaron la asistencia del área de lactantes</t>
    </r>
  </si>
  <si>
    <t>75.0</t>
  </si>
  <si>
    <t>UR: 511</t>
  </si>
  <si>
    <t>74.80</t>
  </si>
  <si>
    <t>511</t>
  </si>
  <si>
    <t xml:space="preserve">Porcentaje de Niñas atendidas en la Estancia Infantil o Guardería   </t>
  </si>
  <si>
    <t>89.30</t>
  </si>
  <si>
    <t xml:space="preserve">Porcentaje de Niños atendidos en la Estancia Infantil o Guardería   </t>
  </si>
  <si>
    <t>16.90</t>
  </si>
  <si>
    <t xml:space="preserve">Porcentaje de alumnos con hijas(os) o menores de edad bajo su cuidado, beneficiarios, que concluyen sus estudios.   </t>
  </si>
  <si>
    <t xml:space="preserve">Porcentaje de alumnas con hijas(os) o menores de edad bajo su cuidado, beneficiarias, que concluyen sus estudios.   </t>
  </si>
  <si>
    <t>89.60</t>
  </si>
  <si>
    <t xml:space="preserve">Porcentaje de estudiantes mujeres con hijas(os) menores de edad, beneficiarias del servicio de guarderías.   </t>
  </si>
  <si>
    <t>95.00</t>
  </si>
  <si>
    <t xml:space="preserve">Porcentaje de estudiantes hombres con hijas(os) menores de edad, beneficiarias del servicio de guarderías.   </t>
  </si>
  <si>
    <t xml:space="preserve"> Los estudiantes que son padres o que tienen la responsabilidad de tener menores de edad bajo su cuidado se enfrentan ante la disyuntiva de tener que bajar su rendimiento escolar o la necesidad de truncar sus estudios debido a las exigencias de tiempo y dinero que implica el mantenimiento y la atención a un menor Es por ello que por medio del Programa de Fortalecimiento de la Calidad Educativa  se busca apoyar la acción III.1 del Plan Nacional de Desarrollo 2013 2018 que tiene como objetivo el Impulsar particularmente en la educación media superior y superior el acceso y permanencia de las  mujeres en el Sistema Educativo así como la conclusión oportuna de sus estudios para lo cual se destina parte del recurso que el  PFCE tiene etiquetado dentro del Anexo 13 del Presupuesto de Egresos de la Federación para apoyar a las Instituciones de Educación Superior que lo requieran con recursos económicos para la implementación y mantenimiento de Servicios de Estancias Infantiles o Guarderías Infantiles para los alumnos alumnas con hijos e hijas o menores de edad a su  cuidado con la finalidad de que puedan continuar y terminar  sus estudios es importante señalar que los apoyos proporcionados a las IES por mediación del Programa se realizan mediante implementación de las siguientes acciones remodelación adecuación y equipamiento de espacios y consiste en la compra de cunas biberones material de protección para niños alimentos juguetes didácticos mobiliario etc contratación de personal capacitado </t>
  </si>
  <si>
    <t>Fortalecimiento de la Calidad Educativa</t>
  </si>
  <si>
    <t>S267</t>
  </si>
  <si>
    <r>
      <t>Acciones de mejora para el siguiente periodo
UR:</t>
    </r>
    <r>
      <rPr>
        <sz val="10"/>
        <rFont val="Soberana Sans"/>
        <family val="2"/>
      </rPr>
      <t xml:space="preserve"> 310
No aplica </t>
    </r>
  </si>
  <si>
    <r>
      <t>Justificación de diferencia de avances con respecto a las metas programadas
UR:</t>
    </r>
    <r>
      <rPr>
        <sz val="10"/>
        <rFont val="Soberana Sans"/>
        <family val="2"/>
      </rPr>
      <t xml:space="preserve"> 310
No aplica</t>
    </r>
  </si>
  <si>
    <r>
      <t>Acciones realizadas en el periodo
UR:</t>
    </r>
    <r>
      <rPr>
        <sz val="10"/>
        <rFont val="Soberana Sans"/>
        <family val="2"/>
      </rPr>
      <t xml:space="preserve"> 310
EL Programa Nacional de Convivencia Escolar se implementará en las escuelas participantes en el ciclo escolar 2016 2017 por lo cual en el presente informe trimestral no se reportan avances en el cumplimiento del indicador, además que la frecuencia de medición se estableció como semestral e inicia  a partir del primer semestre del ciclo lectivo en mención octubre diciembre de 2016 sin embargo se debe puntualizar que el área responsable de coordinar la operación del programa, ha desarrollado una serie de actividades vinculadas a la planeación de la implementación del programa en las entidades como son los preparativos para una reunión nacional con coordinadores estatales del Programa así como con la revisión y análisis de los Planes Anuales de Trabajo de las entidades.</t>
    </r>
  </si>
  <si>
    <t>350.0</t>
  </si>
  <si>
    <t>UR: 310</t>
  </si>
  <si>
    <t>Persona</t>
  </si>
  <si>
    <t>310</t>
  </si>
  <si>
    <t xml:space="preserve">Porcentaje de alumnas y alumnos de escuelas p¨²blicas de educaci¨®n primaria incorporadas al PNCE que reciben orientaciones para apender a resolver conflictos   </t>
  </si>
  <si>
    <t xml:space="preserve">Porcentaje de alumnas y alumnos de escuelas p¡§ sup2;blicas de educaci¡§ reg;n primaria incorporadas al PNCE que desarrollan el tema Convivo con los dem¡§ cent;s y los respeto   </t>
  </si>
  <si>
    <t xml:space="preserve"> De acuerdo a la construcción de la problemática focalizada en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socios emocionales y éticos </t>
  </si>
  <si>
    <t>Programa Nacional de Convivencia Escolar</t>
  </si>
  <si>
    <t>S271</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</si>
  <si>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</si>
  <si>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primer trimestre de 2016,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</si>
  <si>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primer trimestre del ejercicio 2016, la PROFEDET, en su primer nivel de atención denominado ?servicios iniciados?, atendió un total de 38,645 servicios de procuración de justicia laboral. Del total de servicios atendidos 17,817 estuvieron asociados a la atención de las quejas y solicitudes relacionadas con la mujer trabajadora (46.1%).  En su segundo nivel de atención denominado ?servicios concluidos? éste Órgano Desconcentrado mostró capacidad para terminar 40,300 servicios de procuración de justicia laboral. Del total de servicios concluidos 18,621 fueron acciones relacionadas a la mujer trabajadora.   Por otra parte, la PROFEDET a través del Centro de Contacto Telefónico, atendió un total de 33,013 llamadas. Al cierre del trimestre el servicio de orientación telefónica con Enfoque de Género en términos absolutos acumuló 5,743 servicios asociados al género femenino que significan el 48.3% del total de las llamadas registradas.</t>
    </r>
  </si>
  <si>
    <t>4.87</t>
  </si>
  <si>
    <t>5.10</t>
  </si>
  <si>
    <t>26.5</t>
  </si>
  <si>
    <t>UR: A00</t>
  </si>
  <si>
    <t>26.60</t>
  </si>
  <si>
    <t>24.00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</si>
  <si>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</si>
  <si>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</si>
  <si>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</si>
  <si>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</si>
  <si>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</si>
  <si>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</si>
  <si>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</si>
  <si>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</si>
  <si>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0"/>
        <rFont val="Soberana Sans"/>
        <family val="2"/>
      </rPr>
      <t xml:space="preserve"> 410
Durante el primer trimestre del año se han atendido a un total de 16,720 personas, los cuales laboran en los centros de trabajo atendidos.</t>
    </r>
  </si>
  <si>
    <r>
      <t>Acciones realizadas en el periodo
UR:</t>
    </r>
    <r>
      <rPr>
        <sz val="10"/>
        <rFont val="Soberana Sans"/>
        <family val="2"/>
      </rPr>
      <t xml:space="preserve"> 410
155 Promoción de las buenas prácticas laborales en materia de inclusión, igualdad, combate a la violencia laboral y conciliación trabajo familia.  Se realizaron 254 acciones de difusión y asesoría dirigidas a empresas, organizaciones e instituciones públicas y privadas que operan en el país, en materia de mejores prácticas laborales así como para la certificación de la Norma Mexicana NMX-R-025-SCFI-2015 para la Igualdad Laboral y No Discriminación.  Con la Promoción de las buenas prácticas laborales, se atendieron a 8,412 personas de las cuales 3,546 son mujeres y 4,886 hombres.  Al 31 de marzo de 2016 se cuenta con 57 centros de trabajo registrados para la obtención del Distintivo Empresa Familiarmente Responsable.;  153 Evaluaciones con fines de certificación de competencias laborales de Jornaleras y Jornaleros Agrícolas:   Al 31 de marzo de 2016 el INCA Rural reportó haber realizado la capacitación y la evaluación con fines de certificación de la competencia laboral de 7,002 jornale;  154 Promoción de la Inclusión Laboral de mujeres y hombres en situación de vulnerabilidad.     ? En el marco del Sistema para el Control y Seguimiento de la Red Nacional de Vinculación Laboral, se tuvo la participación de 44 organizaciones en 20 entidades federativas.  ? En materia de atención a personas en situación de vulnerabilidad, se apoyó a 1,306 personas.  </t>
    </r>
  </si>
  <si>
    <t>5.41</t>
  </si>
  <si>
    <t>5.43</t>
  </si>
  <si>
    <t>24.16</t>
  </si>
  <si>
    <t>UR: 410</t>
  </si>
  <si>
    <t>20.72</t>
  </si>
  <si>
    <t>16,720.00</t>
  </si>
  <si>
    <t>50,000.00</t>
  </si>
  <si>
    <t>310,000.00</t>
  </si>
  <si>
    <t>Personas</t>
  </si>
  <si>
    <t>410</t>
  </si>
  <si>
    <t>Número de hombres y mujeres beneficiados por buenas prácticas de inclusión laboral</t>
  </si>
  <si>
    <t xml:space="preserve"> Secretaria de Trabajo y Previsión Social </t>
  </si>
  <si>
    <t>20.7</t>
  </si>
  <si>
    <t>Ejecuciónde los programas y acciones de la Política Laboral</t>
  </si>
  <si>
    <t>E003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</si>
  <si>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</si>
  <si>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presentó un mayor número de buscadores y buscadoras de empleo en las oficinas del Servicio Nacional de Empleo.</t>
    </r>
  </si>
  <si>
    <r>
      <t>Acciones realizadas en el periodo
UR:</t>
    </r>
    <r>
      <rPr>
        <sz val="10"/>
        <rFont val="Soberana Sans"/>
        <family val="2"/>
      </rPr>
      <t xml:space="preserve"> 310
La Coordinación General del Servicio Nacional de Empleo (SNE), opera políticas activas para promover el acceso al empleo u ocupación productiva de mujeres y hombres buscadoras y buscadores de empleo. Al primer trimestre de 2016, el SNE, atendió un total de 76,456 buscadores de empleo y logró colocar a 54,703 personas de las cuales el 68.7% son mujeres.</t>
    </r>
  </si>
  <si>
    <t>142.68</t>
  </si>
  <si>
    <t>564.57</t>
  </si>
  <si>
    <t>613.41</t>
  </si>
  <si>
    <t>30.26</t>
  </si>
  <si>
    <t>18.64</t>
  </si>
  <si>
    <t>65.90</t>
  </si>
  <si>
    <t>Porcentaje de mujeres buscadoras de empleo apoyadas con políticas activas de mercado laboral</t>
  </si>
  <si>
    <t>(Coordinación General del Servicio Nacional de Empleo)</t>
  </si>
  <si>
    <t>613.4</t>
  </si>
  <si>
    <t>Programa de Apoyo al Empleo (PAE)</t>
  </si>
  <si>
    <t>S043</t>
  </si>
  <si>
    <t>0.02</t>
  </si>
  <si>
    <t>UR: 160</t>
  </si>
  <si>
    <t>1.13</t>
  </si>
  <si>
    <t>1.55</t>
  </si>
  <si>
    <t>UR: NDY</t>
  </si>
  <si>
    <t>1.11</t>
  </si>
  <si>
    <t>6.23</t>
  </si>
  <si>
    <t>UR: NDE</t>
  </si>
  <si>
    <t>7.23</t>
  </si>
  <si>
    <t>68.80</t>
  </si>
  <si>
    <t>160</t>
  </si>
  <si>
    <t>Porcentaje de eficiencia terminal de Mujeres médicos especialistas con formaciòn en ginecoobstreticia y neonatología</t>
  </si>
  <si>
    <t>50.00</t>
  </si>
  <si>
    <t>NDY</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</si>
  <si>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</si>
  <si>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</si>
  <si>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</si>
  <si>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8.30</t>
  </si>
  <si>
    <t>27.20</t>
  </si>
  <si>
    <t>NDE</t>
  </si>
  <si>
    <t>Porcentaje de servidores públicos capacitados y sensibilizados en materia de derechos humanos y perpectiva de género.</t>
  </si>
  <si>
    <t>64.60</t>
  </si>
  <si>
    <t>66.10</t>
  </si>
  <si>
    <t>Porcentaje de profesionales que concluyeron cursos de educación contínua.</t>
  </si>
  <si>
    <t>(Instituto Nacional de Perinatología Isidro Espinosa de los Reyes)</t>
  </si>
  <si>
    <t>(Comisión Coordinadora de Institutos Nacionales de Salud y Hospitales de Alta Especialidad)</t>
  </si>
  <si>
    <t>(Instituto Nacional de Salud Pública)</t>
  </si>
  <si>
    <t>(Instituto Nacional de Cancerología)</t>
  </si>
  <si>
    <t>NBV</t>
  </si>
  <si>
    <t>24.8</t>
  </si>
  <si>
    <t>Formación y capacitación de recursos humanos para la salud</t>
  </si>
  <si>
    <t>Salud</t>
  </si>
  <si>
    <t>12</t>
  </si>
  <si>
    <r>
      <t>Acciones de mejora para el siguiente periodo
UR:</t>
    </r>
    <r>
      <rPr>
        <sz val="10"/>
        <rFont val="Soberana Sans"/>
        <family val="2"/>
      </rPr>
      <t xml:space="preserve"> NDE
Continuar con la atención de la población reclutada en los protocolos y empezar con análisis preliminares desde el punto ético, mejorar la orientación alimentaria que se ofrece.  Promover que las jefas y supervisoras de enfermería sean más flexibles para permitir que su personal acuda a pláticas y toma de muestras de laboratorio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</si>
  <si>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NDE
De los tres indicadores reportados se observó que en el relativo a Porcentaje de productos con enfoque de género, no se obtuvo ninguno, dado el ciclo normal de desarrollo de los proyectos, de los cuales ninguno se logró concluir en este trimestre.  
</t>
    </r>
    <r>
      <rPr>
        <b/>
        <sz val="10"/>
        <rFont val="Soberana Sans"/>
        <family val="2"/>
      </rPr>
      <t>UR:</t>
    </r>
    <r>
      <rPr>
        <sz val="10"/>
        <rFont val="Soberana Sans"/>
        <family val="2"/>
      </rPr>
      <t xml:space="preserve"> NDY
Sin información</t>
    </r>
  </si>
  <si>
    <r>
      <t>Acciones realizadas en el periodo
UR:</t>
    </r>
    <r>
      <rPr>
        <sz val="10"/>
        <rFont val="Soberana Sans"/>
        <family val="2"/>
      </rPr>
      <t xml:space="preserve"> NDE
Se encuentran en desarrollo 32 proyectos en colaboración con diferentes Universidades e Instituciones (Universidad de Harvard, Hospital Mount Sinai, CONACYT, Fetal Medicine Foundation, Silanes, FOSISS, Universidad de Texas, entre otros). Se continúa promoviendo el ingreso y permanencia de los 74 investigadores el INPer.
</t>
    </r>
    <r>
      <rPr>
        <b/>
        <sz val="10"/>
        <rFont val="Soberana Sans"/>
        <family val="2"/>
      </rPr>
      <t>UR:</t>
    </r>
    <r>
      <rPr>
        <sz val="10"/>
        <rFont val="Soberana Sans"/>
        <family val="2"/>
      </rPr>
      <t xml:space="preserve"> NDY
El personal de salud involucrado en la prestación de servicios a mujeres y hombres en edad adolescente está recibiendo un curso virtual en línea con perspectiva de género desarrollado por el INSP, dirigido a mejorar la calidad de la atención en salud sexual y reproductiva, con énfasis en cerrar las brechas de atención, particularmente en la provisión de métodos anticonceptivos hormonales y de barrera. Este curso tiene como objetivo general dotar al personal de capacidades y conocimientos para prevenir el embarazo en adolescentes, proporcionando información adecuada y suficiente para la toma de decisiones de las mujeres y los hombres en edad adolescente, ayudando a disminuir el embarazo en adolescentes y favoreciendo el acceso a servicios de calidad en salud sexual y reproductiva. Durante este trimestre se obtuvo un 40.99% de participación. </t>
    </r>
  </si>
  <si>
    <t>2.11</t>
  </si>
  <si>
    <t>2.21</t>
  </si>
  <si>
    <t>15.46</t>
  </si>
  <si>
    <t>13.67</t>
  </si>
  <si>
    <t>70.9</t>
  </si>
  <si>
    <t>71.32</t>
  </si>
  <si>
    <t>0.05</t>
  </si>
  <si>
    <t>2.17</t>
  </si>
  <si>
    <t>UR: NCE</t>
  </si>
  <si>
    <t>2.94</t>
  </si>
  <si>
    <t>Porcentaje de publicaciones que incorporen la perspectiva de género en el INSP.</t>
  </si>
  <si>
    <t>Porcentaje de proyectos de investigación que incorporan la perspectiva de género</t>
  </si>
  <si>
    <t>Porcentaje de prestadores de salud entrenados.</t>
  </si>
  <si>
    <t>63.30</t>
  </si>
  <si>
    <t>59.40</t>
  </si>
  <si>
    <t>57.90</t>
  </si>
  <si>
    <t>Porcentaje de proyectos con enfoque de género vigentes en colaboración</t>
  </si>
  <si>
    <t>Porcentaje de productos de la investigación con enfoque de género vigentes en colaboración.</t>
  </si>
  <si>
    <t>54.50</t>
  </si>
  <si>
    <t>57.10</t>
  </si>
  <si>
    <t>Porcentaje de investigadoras del INPer, clasificadas de alto nivel.</t>
  </si>
  <si>
    <t>NCE</t>
  </si>
  <si>
    <t>Porcentaje de personal capacitado en la promoción a la salud con perspectiva de género.</t>
  </si>
  <si>
    <t>Porcentaje investigaciones con criterios de igualdad en el INGER</t>
  </si>
  <si>
    <t>Porcentaje de proyectos de investigación sobre enfermedades asociadas al Programa de Adultos Mayores con perspectiva de género en el INGER</t>
  </si>
  <si>
    <t xml:space="preserve"> NCE- Instituto Nacional de Geriatría  NDE- Instituto Nacional de Perinatología Isidro Espinosa de los Reyes  NDY- Instituto Nacional de Salud Pública </t>
  </si>
  <si>
    <t xml:space="preserve"> La problemática derivada a partir de la transición demográfica del país se observa en el incremento de la población adulta mayor. De acuerdo al Censo de Población y Vivienda de 2010, la población de 60 años y más asciende a poco más de 10 millones (9.0% del total) y según las proyecciones de población realizadas por el Consejo Nacional de Población (Conapo) se espera que en 2030 el número alcance 20.7 millones (17.1%) y en 2050, 33.8 millones (27.7%) A diferencia de lo que ocurre con otros grupos de edad, la población de 65 años de edad y más está creciendo a una tasa anual de 2% aún más, el ritmo de crecimiento de los mayores de 85 años se ubica entre 3 y 5% anual, En las últimas décadas se observa una transición epidemiológica polarizada en la cual coexisten las enfermedades infecciosas y las enfermedades crónico degenerativas. Múltiples factores se han relacionado a dicho fenómeno, destacando el incremento en la esperanza de vida, la disminución de las tasas de mortalidad y el incremento en la población adulta mayor. Por otra parte, las necesidades de la población más envejecida obedecen en buena medida a la alta prevalencia de fragilidad y a la creciente dependencia funcional en razón directa de la edad. Otro componente más que caracteriza al envejecimiento poblacional en México es la feminización de la población de personas adultas mayores. Esto puede explicarse con la esperanza de vida por género. En el quinquenio 2000-2005, la esperanza de vida al nacer para el género femenino era de 76.51 años en el 2000, y de 79.06 para 2010. Mientras, para el género masculino era de 71.55 y 74.20 respectivamente. Estos elementos brindan elementos para incluir en las áreas sustantivas del Instituto Nacional de Geriatría, enseñanza e investigación, la perspectiva de género para favorecer la igualdad entre hombres y mujeres al envejecer.  Para reducir la morbilidad y mortalidad materna-infantil en México, es indispensable  la generación de conocimientos que proporcionen nuevas alternativas para diagnóstico y tratamiento de los problemas de salud que las motivan. A pesar de contar con los recursos y activos necesarios para generar investigación y conocimiento en ciencias de la salud, la creación de nuevo conocimiento rara vez alcanza a materializarse en bienes comerciables y generadores de ingreso para sus autores y para el país en su conjunto. Por lo tanto es necesario implementar estrategias que impulsen el trabajo de los investigadores.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</si>
  <si>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10454</t>
  </si>
  <si>
    <t>48209</t>
  </si>
  <si>
    <t>21547</t>
  </si>
  <si>
    <t>70932</t>
  </si>
  <si>
    <t>(Instituto Nacional de Geriatría)</t>
  </si>
  <si>
    <t>89.7</t>
  </si>
  <si>
    <t>Investigación y desarrollo tecnológico en salud</t>
  </si>
  <si>
    <t>E022</t>
  </si>
  <si>
    <r>
      <t>Acciones de mejora para el siguiente periodo
UR:</t>
    </r>
    <r>
      <rPr>
        <sz val="10"/>
        <rFont val="Soberana Sans"/>
        <family val="2"/>
      </rPr>
      <t xml:space="preserve"> NDE
La continuidad de la estrategia de una mayor vigilancia de las indicaciones de cesárea, para reducir aquéllas que no presenten alguna justificación médica bien sustentada.   Para los siguientes trimestres del año, la Dirección de Planeación efectuará una reorganización de los procesos para la aplicación, procesamiento, análisis y reporte de las Encuestas de Evaluación de Satisfacción de Usuarias de los Servicios Ambulatorios.  Se da inicio a la actualización de Código de Conducta del INPer, así como se formula la propuesta del mecanismo para la atención de quejas y denuncias (delación), relativas a hechos presuntamente contrarios al Código de ética, Reglas de Integridad y Código de Conducta del específico del INPer.  
</t>
    </r>
    <r>
      <rPr>
        <b/>
        <sz val="10"/>
        <rFont val="Soberana Sans"/>
        <family val="2"/>
      </rPr>
      <t>UR:</t>
    </r>
    <r>
      <rPr>
        <sz val="10"/>
        <rFont val="Soberana Sans"/>
        <family val="2"/>
      </rPr>
      <t xml:space="preserve"> NCK
Se revisarán los protocolos para la selección de pacientes con Esclerosis Múltiple y padecimientos relacionados.
</t>
    </r>
    <r>
      <rPr>
        <b/>
        <sz val="10"/>
        <rFont val="Soberana Sans"/>
        <family val="2"/>
      </rPr>
      <t>UR:</t>
    </r>
    <r>
      <rPr>
        <sz val="10"/>
        <rFont val="Soberana Sans"/>
        <family val="2"/>
      </rPr>
      <t xml:space="preserve"> 160
Se continua trabajando en el mejoramiento de los procesos hospitalarios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NBB
Entre las acciones de mejora que se realizaron en el área de hospitalziación se encuentran:  1. Continuaron las reuniones  diarias del Grupo de Directores y Subdirectores  y médicos para agilizar la atención  médica de pacientes, principalmente en el área de urgencias.    ;  Entre las acciones de mejora que se realizaron en Consulta Externa se encuentran:  1. Se continua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t>
    </r>
    <r>
      <rPr>
        <b/>
        <sz val="10"/>
        <rFont val="Soberana Sans"/>
        <family val="2"/>
      </rPr>
      <t>UR:</t>
    </r>
    <r>
      <rPr>
        <sz val="10"/>
        <rFont val="Soberana Sans"/>
        <family val="2"/>
      </rPr>
      <t xml:space="preserve"> NCD
Una gran oportunidad que se presenta durante el desarrollo de la Campaña Respirar sin Humo, será la posibilidad de apoyar a las mujeres que sean detectadas con EPOC Gold I, para que acudan al INER y continúen su tratamiento farmacológico de manera gratuita.     Asimismo  se ha entregado material educativo a la comunidad de Santa Anna Amatlán,  Municipio de Buenavista Tomatlán, en el Estado de Michoacán, para entregarlo a las mujeres que se encuentran en exposición al humo de leña. Estamos en contacto  con residentes de dicha comunidad, a efecto de brindar asesoría al  personal asignado a su Servicio Médico, para que conozca e identifique los síntomas de la Enfermedad Pulmonar Obstructiva Crónica (EPOC) y tenga elementos y herramientas para la oportuna atención  primaria de estas mujeres.   </t>
    </r>
  </si>
  <si>
    <r>
      <t>Justificación de diferencia de avances con respecto a las metas programadas
UR:</t>
    </r>
    <r>
      <rPr>
        <sz val="10"/>
        <rFont val="Soberana Sans"/>
        <family val="2"/>
      </rPr>
      <t xml:space="preserve"> NDE
134 Otorgar atención hospitalaria, se rebasó la meta programada por un 1.6%. colocando al indicador dentro de los límites aceptables de variación.  137 Mejorar la calidad de la atención a la salud, la cifra en este periodo es 3.7% mayor que la meta programada, lo que se relaciona con las medidas de la Dirección Médica para reducir el número de cesáreas que no tengan indicación bien sustentada. 149 Reforzar las acciones contra la obesidad, la cifra de este indicador muestra una disminución de 3.6% respecto de la meta programada.               
</t>
    </r>
    <r>
      <rPr>
        <b/>
        <sz val="10"/>
        <rFont val="Soberana Sans"/>
        <family val="2"/>
      </rPr>
      <t>UR:</t>
    </r>
    <r>
      <rPr>
        <sz val="10"/>
        <rFont val="Soberana Sans"/>
        <family val="2"/>
      </rPr>
      <t xml:space="preserve"> NCK
Durante los primeros meses del año, se presentó un ligero incremento en el número de pacientes con Esclerosis Múltiple del género masculino.
</t>
    </r>
    <r>
      <rPr>
        <b/>
        <sz val="10"/>
        <rFont val="Soberana Sans"/>
        <family val="2"/>
      </rPr>
      <t>UR:</t>
    </r>
    <r>
      <rPr>
        <sz val="10"/>
        <rFont val="Soberana Sans"/>
        <family val="2"/>
      </rPr>
      <t xml:space="preserve"> 160
En relación al porcentaje de mujeres egresadas por mejoría. Durante el primer trimestre el indicador quedo 2% arriba de lo programado (3565/3600 * 100 = 99.02). Este resultado se ajusta al resultado programado.     El porcentaje de  recién nacidos vivos prematuros (de  36 o menos semanas de gestación) atendidos en el Hospital de la Mujer en el primer trimestre quedo 42.11% por debajo de lo programado (195/1752 * 100 = 57.0). Este resultado se debió a el tiempo de remodelación de la sala de espera de urgencias en donde nos vimos obligados a referir pacientes y este indicador por otro lado se ve influenciado por el indicador de proporcionar consulta a mujeres con un embarazo de alto riesgo, es decir el resultado exitoso de proporcionar consulta especializada a embarazadas es la reducción de la prematurez y la prevención de la discapacidad materna y neonatal.      La proporción de consultas otorgadas a mujeres con embarazo de alto riesgo  durante el primer trimestre presento una diferencia de 0.2% en relación a lo programado. (1826 / 1841 * 100 = 99.1). este resultado se debió a que en consulta externa se llevaron las actividades conforme lo programado,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NBB
En Consulta Externa, durante el período de enero a marzo, se alcanzó un cumplimiento del  indicador Porcentaje de pacientes mujeres atendidas en Consulta Externa del  110.2 por ciento con respecto a la meta programada; al lograrse que se otorgaran 25,193 consultas a pacientes mujeres, 63.92  por ciento de las 39,413 consultas otorgadas en esta área.;  En Hospitalziación, durante el período de enero a marzo, se alcanzó un cumplimiento del indicador Porcentaje de pacientes mujeres atendidas en hospitalización, del 104.9 por ciento con respecto a la meta programada; al lograrse que el 65.09  por ciento (1,740) pacientes mujeres se atendieran en el área de hospitalización en relación a los 2,673 pacientes atendidos en esta área.    Las pacientes femeninas que egresaron fueron de los siguientes servicios: 535 de Cirugía, 198 de Pediatría; 141 de Medicina Interna y 866  de Ginecobstetricia.  
</t>
    </r>
    <r>
      <rPr>
        <b/>
        <sz val="10"/>
        <rFont val="Soberana Sans"/>
        <family val="2"/>
      </rPr>
      <t>UR:</t>
    </r>
    <r>
      <rPr>
        <sz val="10"/>
        <rFont val="Soberana Sans"/>
        <family val="2"/>
      </rPr>
      <t xml:space="preserve"> NCD
El indicador Porcentaje de mujeres con diagnóstico de enfermedades respiratorias de alta complejidad con atención médica especializada   en los servicios de hospitalización, mostró un cumplimiento del 32.2 por ciento, que representó una disminución con respecto a lo programado debido a que en este trimestre el número de mujeres que ingresó a hospitalización con enfermedades de alta complejidad disminuyó, sin embargo el 85 por ciento egreso por mejoría lo que refleja la eficiencia en la cobertura de atención médica especializada. En lo referente al indicador Porcentaje de consultas de primera vez y subsecuentes otorgadas a mujeres con diagnóstico de EPOC relacionado con el humo de leña, mostró un cumplimiento del 18.9 por ciento ya que el número de consultas de primera vez y subsecuentes otorgadas disminuyó con respecto a lo programado, sin embargo esta situación se regularizará el siguiente trimestre. Por lo que respecta al indicador Porcentaje de espirometrias realizadas a mujeres con probable EPOC por exposición a humo de leña en zonas rurales, en este trimestre se inició la logística para la implementación  de la Campaña Respirar sin Humo por lo que a l</t>
    </r>
  </si>
  <si>
    <r>
      <t>Acciones realizadas en el periodo
UR:</t>
    </r>
    <r>
      <rPr>
        <sz val="10"/>
        <rFont val="Soberana Sans"/>
        <family val="2"/>
      </rPr>
      <t xml:space="preserve"> NDE
131 Durante el trimestre, no se aplicaron las encuestas que permitieran conocer el nivel de satisfacción de las pacientes en los servicios ambulatorios que ofrece el INPer, por esta razón durante este periodo no es posible reportar ningún avance. 134 Otorgar atención hospitalaria  Durante el periodo, se rebasó la meta programada de egresos hospitalarios de mujeres por un 1.6%, lo que coloca al indicador dentro de los límites aceptables de variación.  136 Abastecer oportunamente medicamentos.  La implementación del servicio integral de farmacia hospitalaria, ha permitido aperturar el servicio de surtimiento de insumos las 24 horas.  137 Mejorar la calidad de la atención a la salud  La cifra alcanzada de partos vaginales respecto del total de resoluciones del embarazo fue l 3.7% más alta que la meta programada.  Las medidas implementadas están asegurando que las cesáreas se realicen únicamente en aquellos casos que presenten una indicación médica bien sustentada, lo que traerá consigo un mejor manejo tanto de la madre como de su bebé.   149 Reforzar las acciones contra la obesidad  Durante el primer trimestre se atendió a 123 pacientes con problemas de obesidad, lo que representó un cumplimiento de 3.6% menor de lo programado. Se continúan ofreciendo los servicios del Departamento de Nutrición y Bioprogramación, así como de Psicología para las pacientes que requieran del apoyo para el control de peso, en prevención de posibles complicaciones.  168 Mejorar la gestión de procesos sustantivos mediante sistemas y modelos de calidad que incluyan perspectiva de género  Durante el primer trimestre se publicó en la Normateca Interna y en la intranet institucional el ACUERDO que tiene por objeto emitir el Código de Ética de los servidores públicos del Gobierno Federal.    
</t>
    </r>
    <r>
      <rPr>
        <b/>
        <sz val="10"/>
        <rFont val="Soberana Sans"/>
        <family val="2"/>
      </rPr>
      <t>UR:</t>
    </r>
    <r>
      <rPr>
        <sz val="10"/>
        <rFont val="Soberana Sans"/>
        <family val="2"/>
      </rPr>
      <t xml:space="preserve"> NCK
En el período enero-marzo 2016, se realizaron 70 tratamientos para Esclerosis Múltiple y padecimientos relacionados, de los cuales 33 fueron para mujeres y 37 para hombres, lo que representó el 12% de la meta anual programada, al brindarse 37% de tratamientos a mujeres, debido a que existió una mayor demanda a principios de año del género masculino.
</t>
    </r>
    <r>
      <rPr>
        <b/>
        <sz val="10"/>
        <rFont val="Soberana Sans"/>
        <family val="2"/>
      </rPr>
      <t>UR:</t>
    </r>
    <r>
      <rPr>
        <sz val="10"/>
        <rFont val="Soberana Sans"/>
        <family val="2"/>
      </rPr>
      <t xml:space="preserve"> 160
Aplicación de la Política de cero rechazos, fortalecimiento de los procesos hospitalarios, mejoramiento de la calidad, avances en las autoevaluaciones para acreditación de servicios de gastos catastróficos. 
</t>
    </r>
    <r>
      <rPr>
        <b/>
        <sz val="10"/>
        <rFont val="Soberana Sans"/>
        <family val="2"/>
      </rPr>
      <t>UR:</t>
    </r>
    <r>
      <rPr>
        <sz val="10"/>
        <rFont val="Soberana Sans"/>
        <family val="2"/>
      </rPr>
      <t xml:space="preserve"> NBV
Suministro de Medicamentos: Los recursos que se reciban contribuirán a dar continuidad a este programa, a fin de ofrecer un tratamiento que coadyuve en una mejor supervivencia, curación y control de las pacientes con padecimientos oncológicos que acuden al instituto.    En el periodo enero-marzo se tuvo un porcentaje de recetas surtidas de forma completa a mujeres hospitalizadas con cáncer del 95.8 por ciento; por lo que les fueron administrados sus medicamentos en tiempo y forma.    Durante este periodo fueron surtidas 10,350 recetas completas a mujeres hospitalizadas con cáncer de un total de 10,806 recetas realizadas a mujeres hospitalizadas con cáncer.  
</t>
    </r>
    <r>
      <rPr>
        <b/>
        <sz val="10"/>
        <rFont val="Soberana Sans"/>
        <family val="2"/>
      </rPr>
      <t>UR:</t>
    </r>
    <r>
      <rPr>
        <sz val="10"/>
        <rFont val="Soberana Sans"/>
        <family val="2"/>
      </rPr>
      <t xml:space="preserve"> NBB
En el área de Hospitalziación, durante el período de enero a marzo, se atendieron a 1,740  pacientes mujeres en el área de hospitalización, de un total de 2,673 pacientes registrados en esta área.  Las pacientes femeninas que egresaron fueron de los siguientes servicios: 535 de Cirugía, 198 de Pediatría; 141 de Medicina Interna y 866  de Ginecobstetricia.    Se realizaron los siguientes Eventos Obstétricos:  ?   385       partos  ?   280       cesáreas  ?    12 laparotomía exploradora  ?      3         salpingooforectomía  ?     14 salpingectomía  ?     57 legrados  ?     1 histerectomía total abdominal  ?   159        oclusiones tubáricas bil  ;  En el área de Consulta Externa, durante el período de enero a marzo, se logró otorgar el 63.92 por ciento de consultas a pacientes femeninas; debido a que se otorgaron 25,193 consultas pacientes mujeres en el área de consulta externa, de un total de 39,413 consultas otorgadas a pacie</t>
    </r>
  </si>
  <si>
    <t>10.05</t>
  </si>
  <si>
    <t>10.72</t>
  </si>
  <si>
    <t>103.43</t>
  </si>
  <si>
    <t>160.76</t>
  </si>
  <si>
    <t>22.38</t>
  </si>
  <si>
    <t>131.73</t>
  </si>
  <si>
    <t>158.71</t>
  </si>
  <si>
    <t>1.27</t>
  </si>
  <si>
    <t>9.96</t>
  </si>
  <si>
    <t>UR: NCK</t>
  </si>
  <si>
    <t>11.47</t>
  </si>
  <si>
    <t>6.88</t>
  </si>
  <si>
    <t>8.92</t>
  </si>
  <si>
    <t>70.19</t>
  </si>
  <si>
    <t>UR: NCD</t>
  </si>
  <si>
    <t>88.05</t>
  </si>
  <si>
    <t>11.10</t>
  </si>
  <si>
    <t>19.00</t>
  </si>
  <si>
    <t xml:space="preserve">Porcentaje de  recién nacidos vivos prematuros sin protección social en salud  (de  36 o menos semanas de gestación) atendidos en el Hospital de la Mujer </t>
  </si>
  <si>
    <t>99.00</t>
  </si>
  <si>
    <t>98.00</t>
  </si>
  <si>
    <t>Porcentaje de mujeres con egreso hospitalario por Mejoría en el Hosital de la Mujer que recibieron atención medica hospitalaria especializada</t>
  </si>
  <si>
    <t>5.30</t>
  </si>
  <si>
    <t>5.50</t>
  </si>
  <si>
    <t>4.10</t>
  </si>
  <si>
    <t xml:space="preserve">Porcentaje de pacientes mujeres con obesidad que generan un egreso hospitalario  </t>
  </si>
  <si>
    <t>41.70</t>
  </si>
  <si>
    <t>40.20</t>
  </si>
  <si>
    <t>44.00</t>
  </si>
  <si>
    <t xml:space="preserve">Porcentaje de resoluciones de embarazo por vía vaginal  </t>
  </si>
  <si>
    <t>96.00</t>
  </si>
  <si>
    <t>97.20</t>
  </si>
  <si>
    <t xml:space="preserve">Porcentaje de recetas surtidas completas  a mujeres hospitalizadas  </t>
  </si>
  <si>
    <t>81.10</t>
  </si>
  <si>
    <t>79.80</t>
  </si>
  <si>
    <t>81.70</t>
  </si>
  <si>
    <t xml:space="preserve">Porcentaje de egresos hospitalarios por mejoría y curación  </t>
  </si>
  <si>
    <t>51.80</t>
  </si>
  <si>
    <t>51.90</t>
  </si>
  <si>
    <t xml:space="preserve">Porcentaje de servidores públicos del INPer que conoce y aplica los Códigos de ética y conducta institucionales  </t>
  </si>
  <si>
    <t>80.10</t>
  </si>
  <si>
    <t xml:space="preserve">Porcentaje de usuarios con percepción de satisfacción de la calidad de la atención médica ambulatoria recibida superior a 80 puntos  </t>
  </si>
  <si>
    <t>63.00</t>
  </si>
  <si>
    <t>NCK</t>
  </si>
  <si>
    <t>Porcentaje de mujeres que reciben tratamiento para Esclerosis Múltiple y padecimientos relacionados en el Instituto Nacional de Neurología y Neurocirugía</t>
  </si>
  <si>
    <t>NCD</t>
  </si>
  <si>
    <t>Porcentaje de espirometrias realizadas a mujeres con probable EPOC por exposición a humo de leña en zonas rurales</t>
  </si>
  <si>
    <t>18.90</t>
  </si>
  <si>
    <t>16.70</t>
  </si>
  <si>
    <t>Porcentaje de consultas de primera vez y subsecuentes otorgadas a mujeres con diagnóstico de EPOC relacionado con el humo de leña en el INER</t>
  </si>
  <si>
    <t>32.20</t>
  </si>
  <si>
    <t>44.80</t>
  </si>
  <si>
    <t>45.00</t>
  </si>
  <si>
    <t>Porcentaje de mujeres con diagnóstico de enfermedades respiratorias de alta complejidad con atención médica especializada en los servicios de hospitalización</t>
  </si>
  <si>
    <t>(Instituto Nacional de Neurología y Neurocirugía Manuel Velasco Suárez)</t>
  </si>
  <si>
    <t>(Instituto Nacional de Enfermedades Respiratorias Ismael Cosío Villegas)</t>
  </si>
  <si>
    <t>(Hospital General "Dr. Manuel Gea González")</t>
  </si>
  <si>
    <t>NBB</t>
  </si>
  <si>
    <t>1521.8</t>
  </si>
  <si>
    <t>Atención a la Salud</t>
  </si>
  <si>
    <t>E023</t>
  </si>
  <si>
    <r>
      <t>Acciones de mejora para el siguiente periodo
UR:</t>
    </r>
    <r>
      <rPr>
        <sz val="10"/>
        <rFont val="Soberana Sans"/>
        <family val="2"/>
      </rPr>
      <t xml:space="preserve"> X00
Continuar con las acciones de supervisión que fomenten el cumplimiento de las metas. </t>
    </r>
  </si>
  <si>
    <r>
      <t>Justificación de diferencia de avances con respecto a las metas programadas
UR:</t>
    </r>
    <r>
      <rPr>
        <sz val="10"/>
        <rFont val="Soberana Sans"/>
        <family val="2"/>
      </rPr>
      <t xml:space="preserve"> X00
Se realizó una adecuada planeación de las metas y se supervisó oportunamente su avance, por lo cual el avance superó en 0.37% la meta esperada.</t>
    </r>
  </si>
  <si>
    <r>
      <t>Acciones realizadas en el periodo
UR:</t>
    </r>
    <r>
      <rPr>
        <sz val="10"/>
        <rFont val="Soberana Sans"/>
        <family val="2"/>
      </rPr>
      <t xml:space="preserve"> X00
Se realizó una adecuada planeación de las metas y se supervisó oportunamente su avance, por lo cual el avance superó levemente.</t>
    </r>
  </si>
  <si>
    <t>31.0</t>
  </si>
  <si>
    <t>UR: X00</t>
  </si>
  <si>
    <t>60.19</t>
  </si>
  <si>
    <t>20.37</t>
  </si>
  <si>
    <t>988,316.00</t>
  </si>
  <si>
    <t>Prueba</t>
  </si>
  <si>
    <t>X00</t>
  </si>
  <si>
    <t>Aplicar pruebas de tamizaje a estudiantes de 12 a 17 años</t>
  </si>
  <si>
    <t>69,060.00</t>
  </si>
  <si>
    <t>Adolecentes que inician tratamiento en los Centros de Atención Primaria en Adicciones (CAPA)</t>
  </si>
  <si>
    <t>142,890.00</t>
  </si>
  <si>
    <t>Consulta</t>
  </si>
  <si>
    <t>Consultas de primera vez otorgadas en las Unidades de Especialidades Médicas- Centros de Atención Primaria en Adicciones</t>
  </si>
  <si>
    <t xml:space="preserve"> X00- Centro Nacional para la Prevención y el Control de las Adicciones </t>
  </si>
  <si>
    <t xml:space="preserve"> El consumo de drogas y su prevención es un tema que se encuentra en el centro de atención nacional e internacional. Cada vez son más patentes los daños que el abuso y la dependencia de sustancias psicoactivas generan en individuos, familias, comunidades y naciones. En todos los foros del orbe se insta a los gobiernos a fortalecer acciones dirigidas, no sólo al control de la oferta, sino también a la reducción de la demanda, en un marco de atención integral del fenómeno. En nuestro país, el consumo de alcohol, tabaco y otras drogas constituye uno de los principales problemas de salud pública,  los estudios recientes refieren tendencias que apuntan hacia dos vertientes. En la Encuesta Nacional del Consumo de Drogas (ENCODE, 2014) se observa la reducción en la edad de inicio, lo que significa que jóvenes y niños empiezan a consumir sustancias adictivas a edades cada vez más tempranas;38% de los estudiantes de bachillerato iniciaron su consumo entre los 13 y 14 años; 63.4% de los de secundaria refirieron haber iniciado antes de los 13 años. Más de la mitad de los estudiantes de secundaria y bachillerato reportaron consumo de alcohol en el transcurso de su vida y 35.5% lo consumieron en el último año. Respecto al consumo de drogas ilícitas, 17.2% de los estudiantes de secundaria y bachillerato, reportaron consumo alguna vez en su vida. Las principales drogas ilegales de consumo tanto para hombres como para mujeres fueron cannabis en primer lugar, seguido de inhalables y para las mujeres la tercera droga, fueron los tranquilizantes.   La diferencia entre la proporción de mujeres y hombres con consumo de cualquier droga no alcanza 3 puntos porcentuales, significa que el consumo de drogas en las mujeres es cada vez más cercano al de los hombres. </t>
  </si>
  <si>
    <t>2566972</t>
  </si>
  <si>
    <t>2482027</t>
  </si>
  <si>
    <t>6817516</t>
  </si>
  <si>
    <t>6591914</t>
  </si>
  <si>
    <t>(Centro Nacional para la Prevención y el Control de las Adicciones)</t>
  </si>
  <si>
    <t>60.1</t>
  </si>
  <si>
    <t>Prevención y atención contra las adicciones</t>
  </si>
  <si>
    <t>E025</t>
  </si>
  <si>
    <r>
      <t>Acciones de mejora para el siguiente periodo
UR:</t>
    </r>
    <r>
      <rPr>
        <sz val="10"/>
        <rFont val="Soberana Sans"/>
        <family val="2"/>
      </rPr>
      <t xml:space="preserve"> R00
Contar oportunamente con la provisión de bienes (insumos: jeringas, agujas, entre otros) para la  aplicación de la  vacuna VPH durante la 2ªSNS 2016.</t>
    </r>
  </si>
  <si>
    <r>
      <t>Justificación de diferencia de avances con respecto a las metas programadas
UR:</t>
    </r>
    <r>
      <rPr>
        <sz val="10"/>
        <rFont val="Soberana Sans"/>
        <family val="2"/>
      </rPr>
      <t xml:space="preserve"> R00
* No contar oportunamente con la provisión de bienes (insumos: jeringas, agujas, entre otros) para la  aplicación de la  2ª dosis de vacuna VPH durante la 2ª SNS 2016,     *En octubre 2015, durante la 3ª SNS 2015, se aplicó la primera dosis de vacuna contra el VPH en todas las Entidades Federativas del país.    Se cuenta con el listado nominal de las niñas que serán vacunas con la 2ª dosis de vacuna contra al VPH, durante la 2ª Semana Nacional de Salud 2016, lo cual favorece el logro de la meta.  </t>
    </r>
  </si>
  <si>
    <r>
      <t>Acciones realizadas en el periodo
UR:</t>
    </r>
    <r>
      <rPr>
        <sz val="10"/>
        <rFont val="Soberana Sans"/>
        <family val="2"/>
      </rPr>
      <t xml:space="preserve"> R00
Vacunar al 90% de las niñas de 5º grado de primaria y las niñas de 11 años de edad no escolarizadas de las áreas de responsabilidad de la Secretaria de Salud  programadas para la aplicación de la 2ª dosis de vacuna contra el VPH durante la 2ª SNS 2016.     ;  Referente al indicador de Guias rápidas par la sospecha de Niñas y mujeres con Síndrome de Turner, se reviso la parte técnica, esta en proceso para la autorización del departamento correspondiente.</t>
    </r>
  </si>
  <si>
    <t>47.11</t>
  </si>
  <si>
    <t>327.01</t>
  </si>
  <si>
    <t>UR: R00</t>
  </si>
  <si>
    <t>328.95</t>
  </si>
  <si>
    <t>R00</t>
  </si>
  <si>
    <t>Guias rápidas para la sospecha de mujeres con Síndrome de Turner</t>
  </si>
  <si>
    <t>1,260,928.00</t>
  </si>
  <si>
    <t>Porcentaje de niñas de 5to. Grado de primaria vacunadas contra el VPH y de 11 años no escolarizadas</t>
  </si>
  <si>
    <t xml:space="preserve"> R00- Centro Nacional para la Salud de la Infancia y la Adolescencia </t>
  </si>
  <si>
    <t xml:space="preserve"> Es necesario Inmunizar a las niñas de quinto año de primaria y de 11 años no escolarizadas de todo el territorio nacional, con el fin de disminuir, a largo plazo, en las mujeres los casos de infección por virus del papiloma humano, debido al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</si>
  <si>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646436</t>
  </si>
  <si>
    <t>1260928</t>
  </si>
  <si>
    <t>(Centro Nacional para la Salud de la Infancia y la Adolescencia)</t>
  </si>
  <si>
    <t>328.9</t>
  </si>
  <si>
    <t>Programa de vacunación</t>
  </si>
  <si>
    <t>E036</t>
  </si>
  <si>
    <r>
      <t>Acciones de mejora para el siguiente periodo
UR:</t>
    </r>
    <r>
      <rPr>
        <sz val="10"/>
        <rFont val="Soberana Sans"/>
        <family val="2"/>
      </rPr>
      <t xml:space="preserve"> NDE
Se tienen programados seis trabajos de obra pública, para mejoras en el edificio, las cuales se realizarán durante el año actual. </t>
    </r>
  </si>
  <si>
    <r>
      <t>Justificación de diferencia de avances con respecto a las metas programadas
UR:</t>
    </r>
    <r>
      <rPr>
        <sz val="10"/>
        <rFont val="Soberana Sans"/>
        <family val="2"/>
      </rPr>
      <t xml:space="preserve"> NDE
Se ejerció el 98% del presupuesto asignado, con lo cual se logró cumplir con las acciones programadas.</t>
    </r>
  </si>
  <si>
    <r>
      <t>Acciones realizadas en el periodo
UR:</t>
    </r>
    <r>
      <rPr>
        <sz val="10"/>
        <rFont val="Soberana Sans"/>
        <family val="2"/>
      </rPr>
      <t xml:space="preserve"> NDE
En este trimestre se llevaron a cabo las acciones normales de supervisión de los servicios de limpieza, vigilancia y comedor; se prestó servicio de transportación para el personal a diversas dependencias; se realizaron mantenimientos correctivos necesarios en las instalaciones, se otorgó disponibilidad de la red de internet al personal, para uso exclusivo de sus funciones laborales. Se dio mantenimiento general al edificio.</t>
    </r>
  </si>
  <si>
    <t>0.42</t>
  </si>
  <si>
    <t>1.95</t>
  </si>
  <si>
    <t>1,954,474.00</t>
  </si>
  <si>
    <t>Porcentaje de presupuesto ejercido en apoyo a las actividades administrativas</t>
  </si>
  <si>
    <t xml:space="preserve"> NDE- Instituto Nacional de Perinatología Isidro Espinosa de los Reyes </t>
  </si>
  <si>
    <t xml:space="preserve"> El Instituto tiene como funciones sustantivas la investigación,  la formación de recursos humanos y la asistencia todo ello en el campo de la salud reproductiva y perinatal; sin embargo, estas funciones no serían posibles sin el apoyo de la administración que proporciona los insumos necesarios para su ejecución, desarrolla procesos para cumplimiento normativos, y en general otorga el acompañamiento administrativo en cada una de las acciones que se realizan. </t>
  </si>
  <si>
    <t>508</t>
  </si>
  <si>
    <t>1132</t>
  </si>
  <si>
    <t>1.9</t>
  </si>
  <si>
    <r>
      <t>Acciones de mejora para el siguiente periodo
UR:</t>
    </r>
    <r>
      <rPr>
        <sz val="10"/>
        <rFont val="Soberana Sans"/>
        <family val="2"/>
      </rPr>
      <t xml:space="preserve"> NDE
Continuar con el programa de auditorías 2016 </t>
    </r>
  </si>
  <si>
    <r>
      <t>Justificación de diferencia de avances con respecto a las metas programadas
UR:</t>
    </r>
    <r>
      <rPr>
        <sz val="10"/>
        <rFont val="Soberana Sans"/>
        <family val="2"/>
      </rPr>
      <t xml:space="preserve"> NDE
Se ejerció el 96% del presupuesto asignado, lo cual permitió el cumplimiento de las acciones programadas.</t>
    </r>
  </si>
  <si>
    <r>
      <t>Acciones realizadas en el periodo
UR:</t>
    </r>
    <r>
      <rPr>
        <sz val="10"/>
        <rFont val="Soberana Sans"/>
        <family val="2"/>
      </rPr>
      <t xml:space="preserve"> NDE
Se dio seguimiento a los tres asuntos pendientes, en cuanto a responsabilidades, dándose uno por concluido no procedente. Se evaluó la problemática que presentaron las quejas y su naturaleza para su pronta resolución. Se dio seguimiento a los resultados de las auditorías 2015, quedando pendientes 21 observaciones.</t>
    </r>
  </si>
  <si>
    <t>0.09</t>
  </si>
  <si>
    <t>424,873.00</t>
  </si>
  <si>
    <t>Porcentaje de presupuesto ejercido en apoyo al buen gobierno.</t>
  </si>
  <si>
    <t xml:space="preserve"> La gestión de la Administración Pública Federal debe realizarse con total apego a la normatividad; para verificar lo anterior, es importante la presencia del Órgano Interno de Control, unidad administrativa de la Secretaría de la Función Pública encargada de vigilar que el Instituto Nacional de Perinatología cumpla con todas las disposiciones aplicables en la gestión de los procesos tanto sustantivos como administrativos, mediante revisiones y auditorías internas; así como el acompañamiento y asesoría en los programas institucionales. </t>
  </si>
  <si>
    <t>0.4</t>
  </si>
  <si>
    <t>Actividades de apoyo a la función pública y buen gobierno</t>
  </si>
  <si>
    <t>O001</t>
  </si>
  <si>
    <r>
      <t>Acciones de mejora para el siguiente periodo
UR:</t>
    </r>
    <r>
      <rPr>
        <sz val="10"/>
        <rFont val="Soberana Sans"/>
        <family val="2"/>
      </rPr>
      <t xml:space="preserve"> NDE
Para el próximo trimestre, se espera recabar la información sobre la satisfacción de las usuarias en los servicios ambulatorios (Consulta Externa y Urgencias), a fin de contar en con elementos que permitan identificar áreas de oportunidad para mejorar los servicios ambulatorios otorgados a la población atendida por el Instituto.</t>
    </r>
  </si>
  <si>
    <r>
      <t>Justificación de diferencia de avances con respecto a las metas programadas
UR:</t>
    </r>
    <r>
      <rPr>
        <sz val="10"/>
        <rFont val="Soberana Sans"/>
        <family val="2"/>
      </rPr>
      <t xml:space="preserve"> NDE
  La meta programada se superó en 11.8%, lo que se relaciona con que se terminaron las obras de remodelación de los pisos de hospitalización, mejorando las condiciones para la atención de las pacientes y por ende mejorando su satisfacción, se observa que el número de encuestas aplicadas y el de encuestas con calificación mayor a 80, en los servicios de hospitalización, superaron lo programado para este periodo.</t>
    </r>
  </si>
  <si>
    <r>
      <t>Acciones realizadas en el periodo
UR:</t>
    </r>
    <r>
      <rPr>
        <sz val="10"/>
        <rFont val="Soberana Sans"/>
        <family val="2"/>
      </rPr>
      <t xml:space="preserve"> NDE
La meta programada se superó en 11.8%, esto se debe a que concluyeron las obras de remodelación del área de hospitalización, beneficiando la atención de las pacientes y por ende mejorando su satisfacción. Se observa que el número de encuestas aplicadas y el de encuestas con calificación mayor a 80, en los servicios de hospitalización, fue de más del doble de lo que programado para este periodo, Se está efectuando la reorganización del proceso para evitar esta situación a futuro.   </t>
    </r>
  </si>
  <si>
    <t>1.74</t>
  </si>
  <si>
    <t>94.80</t>
  </si>
  <si>
    <t>84.80</t>
  </si>
  <si>
    <t>84.90</t>
  </si>
  <si>
    <t>Porcentaje de mujeres con percepción de satisfacción de la calidad de la atención médica hospitalaria recibida superior a 80 puntos.</t>
  </si>
  <si>
    <t xml:space="preserve">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</si>
  <si>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553</t>
  </si>
  <si>
    <t>1008</t>
  </si>
  <si>
    <t>1.7</t>
  </si>
  <si>
    <t>Rectoría en Salud</t>
  </si>
  <si>
    <t>P012</t>
  </si>
  <si>
    <t>2.72</t>
  </si>
  <si>
    <t>5.27</t>
  </si>
  <si>
    <t>73.0</t>
  </si>
  <si>
    <t>75.02</t>
  </si>
  <si>
    <t>0.80</t>
  </si>
  <si>
    <t>1.10</t>
  </si>
  <si>
    <t>Porcentaje de mujeres seropositivas con embarazo resuelto.</t>
  </si>
  <si>
    <t>13.10</t>
  </si>
  <si>
    <t>14.10</t>
  </si>
  <si>
    <t>14.20</t>
  </si>
  <si>
    <t xml:space="preserve">Porcentaje de mujeres que viven con VIH atendidas en las diferentes especialidades que otorga el CIENI en el periodo </t>
  </si>
  <si>
    <t>19.30</t>
  </si>
  <si>
    <t>17.00</t>
  </si>
  <si>
    <t>Porcentaje de mujeres a quienes se les realizaron estudios de laboratorio en el Laboratorio de Diagnóstico Virológico (LDV-CIENI) en el periodo en el INER</t>
  </si>
  <si>
    <t>33.10</t>
  </si>
  <si>
    <t>Porcentaje de mujeres reclutadas al protocolo de investigación de embarazadas a quienes se les realizaron pruebas de detección en el periodo en el INER</t>
  </si>
  <si>
    <t>35.50</t>
  </si>
  <si>
    <t>35.20</t>
  </si>
  <si>
    <t>35.00</t>
  </si>
  <si>
    <t>Porcentaje de mujeres que recibieron una consejería en VIH en el periodo</t>
  </si>
  <si>
    <t>835</t>
  </si>
  <si>
    <t>3478</t>
  </si>
  <si>
    <t>(Hospital General de México "Dr. Eduardo Liceaga")</t>
  </si>
  <si>
    <t>NBD</t>
  </si>
  <si>
    <t>(Centro Nacional para la Prevención y el Control del VIH/SIDA)</t>
  </si>
  <si>
    <t>K00</t>
  </si>
  <si>
    <t>351.7</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</si>
  <si>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</si>
  <si>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</si>
  <si>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</si>
  <si>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</si>
  <si>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Durante este trimestre, se elaboraron las cartas programaticas de las capacitaciones, tambien se llevo a cabo la primera capacitación a los responsables estatales, siendo 75 personas por lo que nos da el 25%   ;  De difusión se revisaron nuevamente los briefs de la campaña, y ahora se están ya transmitiendo por radio y televisión los spots hasta junio </t>
    </r>
  </si>
  <si>
    <t>Porcentaje de campañas realizadas para la difusión del Síndrome de Turner</t>
  </si>
  <si>
    <t>porcentaje de personas capacitadas para la estrategia de Síndrome de Turner</t>
  </si>
  <si>
    <t xml:space="preserve"> El Síndrome de Turner es. Es una enfermedad genética que se produce sólo en las mujeres.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dentro del cual se incluya: Genetista Pediatra, Endocrinólogo, Cardiólogo Pediatra, Nefrólogo y Urólogo Pediatra, Oftalmólogo, Psicóloga infantil, cabe hacer mención de que algunos de estos especialistas solo valorarán al paciente una vez, ya que el manejo permanente se dará por parte del Endocrinólogo Pediatra, Pediatra clínico y el Psicólogo. Derivado de lo anterior es importante reforzar todas las actividades realizadas en años anteriores fortaleciendo el conocimiento de la población en general las principales características para que puedan sospecharlo y seguir capacitando al personal de salud para lograr una mayor detección oportuna y tratamiento para estas pacientes.  </t>
  </si>
  <si>
    <t>2700</t>
  </si>
  <si>
    <t>Prevención y control de enfermedades</t>
  </si>
  <si>
    <t>P018</t>
  </si>
  <si>
    <t>3.43</t>
  </si>
  <si>
    <t>3.83</t>
  </si>
  <si>
    <t>UR: NCG</t>
  </si>
  <si>
    <t>3.91</t>
  </si>
  <si>
    <t>91.30</t>
  </si>
  <si>
    <t>87.20</t>
  </si>
  <si>
    <t>87.40</t>
  </si>
  <si>
    <t>Porcentaje de consultas otorgadas a mujeres respecto al total de consultas otorgadas (primera vez, subsecuente, urgencias, preconsulta).</t>
  </si>
  <si>
    <t>99.05</t>
  </si>
  <si>
    <t>99.10</t>
  </si>
  <si>
    <t>5,087.00</t>
  </si>
  <si>
    <t>Estudio</t>
  </si>
  <si>
    <t>NCG</t>
  </si>
  <si>
    <t>Porcentaje de Estudios de Mastografía</t>
  </si>
  <si>
    <t>83.60</t>
  </si>
  <si>
    <t>97.80</t>
  </si>
  <si>
    <t>7,500.00</t>
  </si>
  <si>
    <t>Porcentaje de citologías cérvico vaginales realizadas por tamizaje.</t>
  </si>
  <si>
    <t>2227.4</t>
  </si>
  <si>
    <t>Salud materna, sexual y reproductiva</t>
  </si>
  <si>
    <t>P020</t>
  </si>
  <si>
    <r>
      <t>Acciones de mejora para el siguiente periodo
UR:</t>
    </r>
    <r>
      <rPr>
        <sz val="10"/>
        <rFont val="Soberana Sans"/>
        <family val="2"/>
      </rPr>
      <t xml:space="preserve"> NHK
En paralelo también se realizan trabajos con agencias internacionales como son el Programa de Naciones Unidas para el Desarrollo (PNUD), el Fondo de las Naciones Unidas para la Infancia (UNICEF), Organización Panamericana de la Salud (OPS), Organización Mundial de la Salud (OMS), la Secretaria de Desarrollo Social  (SEDESOL) y la Dirección General de Rehabilitación del Sistema Nacional DIF, este trabajo tiene como finalidad el establecer recomendaciones generales respecto a la atención de niños con discapacidad que asisten a Estancias Infantiles en operación, así como recomendaciones sobre el mobiliario y el inmueble de las Estancias Infantiles.</t>
    </r>
  </si>
  <si>
    <r>
      <t>Justificación de diferencia de avances con respecto a las metas programadas
UR:</t>
    </r>
    <r>
      <rPr>
        <sz val="10"/>
        <rFont val="Soberana Sans"/>
        <family val="2"/>
      </rPr>
      <t xml:space="preserve"> NHK
Primer trimestre: La periodicidad del indicador es semestral, no obstante se presenta en los avances al periodo en los anexos 1, 2 y 3 lo cual refleja el número de responsables que han recibido capacitación complementarias al cierre del primer trimestre.</t>
    </r>
  </si>
  <si>
    <r>
      <t>Acciones realizadas en el periodo
UR:</t>
    </r>
    <r>
      <rPr>
        <sz val="10"/>
        <rFont val="Soberana Sans"/>
        <family val="2"/>
      </rPr>
      <t xml:space="preserve"> NHK
Al cierre de marzo de 2016 se tienen registradas 9,231 Estancias Infantiles, operando en 1,255 municipios en  las cuales se atienden a 299,136 niñas y niños, beneficiando a 282,839 hogares.     Acciones y estrategias    Capacitación:  Durante el periodo se llevaron a cabo 13 acciones de capacitación inicial para Responsables de las Estancias Infantiles.    Se realizaron 2,442 acciones de capacitación complementaria en los temas Modelo de Atención Integral (MAI) para 1 Responsables y 518 Asistentes Crecer con Ellos para 147 Responsables y 3 Asistentes, Crecer Juntos para 161 Responsables y 33 Asistentes, Alineación al Estándar de Competencia Laboral EC0435 para 359 Responsables y 45 Asistentes, Capacitación sobre EC0435 para 74 Responsables y 881 Asistentes, Alimentación? para 54 Responsables y 135 asistentes y Lego para 15 Responsables y 16 Asistentes, en general de los cuales 811 son Responsables y 1,631 son Asistentes.  </t>
    </r>
  </si>
  <si>
    <t>28.74</t>
  </si>
  <si>
    <t>31.28</t>
  </si>
  <si>
    <t>164.23</t>
  </si>
  <si>
    <t>UR: NHK</t>
  </si>
  <si>
    <t>224.23</t>
  </si>
  <si>
    <t>NHK</t>
  </si>
  <si>
    <t>Porcentaje de Responsables de Estancias Infantiles que acuden a las capacitaciones complementarias convocadas por el DIF Nacional</t>
  </si>
  <si>
    <t xml:space="preserve"> NHK- Sistema Nacional para el Desarrollo Integral de la Familia </t>
  </si>
  <si>
    <t xml:space="preserve"> A través de los años, el impacto de las crisis económicas generó condiciones de pobreza en los grupos vulnerables de la sociedad. Como consecuencia de ello, las mujeres han ido desarrollado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</si>
  <si>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51</t>
  </si>
  <si>
    <t>2391</t>
  </si>
  <si>
    <t>800</t>
  </si>
  <si>
    <t>7200</t>
  </si>
  <si>
    <t>(Sistema Nacional para el Desarrollo Integral de la Familia)</t>
  </si>
  <si>
    <t>224.2</t>
  </si>
  <si>
    <t>Programa de estancias infantiles para apoyar a madres trabajadoras</t>
  </si>
  <si>
    <t>S174</t>
  </si>
  <si>
    <r>
      <t>Acciones de mejora para el siguiente periodo
UR:</t>
    </r>
    <r>
      <rPr>
        <sz val="10"/>
        <rFont val="Soberana Sans"/>
        <family val="2"/>
      </rPr>
      <t xml:space="preserve"> NHK
El Subprograma de apoyos a personas en estado de necesidad plantea una eficaz coordinación de esfuerzos y la puesta en marcha de mecanismos de colaboración eficiente con los distintos órdenes de gobierno, los sectores público, privado y organizaciones de la sociedad civil los cuales buscan por un lado, dar atención directa a personas con vulnerabilidad para que éstas sean capaces de responder ante las condiciones desfavorables por la que atraviesan.</t>
    </r>
  </si>
  <si>
    <r>
      <t>Justificación de diferencia de avances con respecto a las metas programadas
UR:</t>
    </r>
    <r>
      <rPr>
        <sz val="10"/>
        <rFont val="Soberana Sans"/>
        <family val="2"/>
      </rPr>
      <t xml:space="preserve"> NHK
No se logró alcanzar la meta programada (1,177 Mujeres) que consiste en el 14.99% de la cifra proyectada de 7,850 (Apoyos directos en especie, directo económico temporal y para atención especializada), debido a que la atención no hace distinción de género y se otorga a  la población abierta que cumple con los requisitos en el tiempo estipulado para la entrega de la documentación necesaria y de acuerdo a la valoración socioeconómica es considerada sujeto de asistencia social.    Durante el primer trimestre no se liberó en tiempo el presupuesto autorizado para este Programa, limitando el proporcionar los apoyos directos en especie y el ingreso de apoyos directos económicos temporales y para atención especializada.  </t>
    </r>
  </si>
  <si>
    <r>
      <t>Acciones realizadas en el periodo
UR:</t>
    </r>
    <r>
      <rPr>
        <sz val="10"/>
        <rFont val="Soberana Sans"/>
        <family val="2"/>
      </rPr>
      <t xml:space="preserve"> NHK
Durante el primer trimestre de 2016, se proporcionaron en total 979 apoyos a mujeres y 824 a hombres.    (979/7,850) x 100= 12.47%    En este Indicador únicamente se cuantifica cuántas mujeres recibieron alguno de los tres tipos de apoyo que se otorgan, contribuyendo de manera directa a las Acciones que Promuevan la Igualdad entre Mujeres y Hombres, que Promuevan la Erradicación de la violencia de Género o que Promuevan la Erradicación de cualquier forma de discriminación de Género.    No se logró alcanzar la meta programada (1,177 Mujeres) que consiste en el 14.99% de la cifra proyectada de 7,850 (Apoyos directos en especie, directo económico temporal y para atención especializada), debido a que la atención no hace distinción de género y se otorga a  la población abierta que cumple con los requisitos en el tiempo estipulado para la entrega de la documentación necesaria y de acuerdo a la valoración socioeconómica es considerada sujeto de asistencia social.    </t>
    </r>
  </si>
  <si>
    <t>0.16</t>
  </si>
  <si>
    <t>0.31</t>
  </si>
  <si>
    <t>14.56</t>
  </si>
  <si>
    <t>19.06</t>
  </si>
  <si>
    <t>12.47</t>
  </si>
  <si>
    <t>14.99</t>
  </si>
  <si>
    <t>Porcentaje de mujeres beneficiadas con apoyos directos en especie, directos económicos temporales y de atención especializada.</t>
  </si>
  <si>
    <t xml:space="preserve"> A través del Subprograma Protección a la Familia con Vulnerabilidad se busca contribuir a la atención de las necesidades de la población sujeta de asistencia social, mediante el reconocimiento que una cosas es la diferencia sexual y otra cosa son las atribuciones, tales como la idea las representaciones y prescripciones sociales que se construyen tomando como referencia a esa diferencia sexual,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Para el logro de los objetivos, el Programa plantea una eficaz coordinación de esfuerzos y la puesta en marcha de mecanismos de colaboración eficiente con los distintos órdenes de gobierno, los sectores público, privado y organizaciones de la sociedad civil.  </t>
  </si>
  <si>
    <t>824</t>
  </si>
  <si>
    <t>979</t>
  </si>
  <si>
    <t>3143</t>
  </si>
  <si>
    <t>4715</t>
  </si>
  <si>
    <t>19.0</t>
  </si>
  <si>
    <t>Apoyos para la protección de las personas en estado de necesidad</t>
  </si>
  <si>
    <t>S272</t>
  </si>
  <si>
    <r>
      <t>Acciones de mejora para el siguiente periodo
UR:</t>
    </r>
    <r>
      <rPr>
        <sz val="10"/>
        <rFont val="Soberana Sans"/>
        <family val="2"/>
      </rPr>
      <t xml:space="preserve"> 310
Para próximos trimestres una acción de mejora será una adecuada captura en tiempo y forma en la plataforma de reporteo de actividades.  
</t>
    </r>
    <r>
      <rPr>
        <b/>
        <sz val="10"/>
        <rFont val="Soberana Sans"/>
        <family val="2"/>
      </rPr>
      <t>UR:</t>
    </r>
    <r>
      <rPr>
        <sz val="10"/>
        <rFont val="Soberana Sans"/>
        <family val="2"/>
      </rPr>
      <t xml:space="preserve"> O00
Dar seguimiento al ejercicio presupuestal en las entidades federativas, para el mejor desempeño de las metas.</t>
    </r>
  </si>
  <si>
    <r>
      <t>Justificación de diferencia de avances con respecto a las metas programadas
UR:</t>
    </r>
    <r>
      <rPr>
        <sz val="10"/>
        <rFont val="Soberana Sans"/>
        <family val="2"/>
      </rPr>
      <t xml:space="preserve"> 310
El primer trimestre ha mostrado un avance adecuado
</t>
    </r>
    <r>
      <rPr>
        <b/>
        <sz val="10"/>
        <rFont val="Soberana Sans"/>
        <family val="2"/>
      </rPr>
      <t>UR:</t>
    </r>
    <r>
      <rPr>
        <sz val="10"/>
        <rFont val="Soberana Sans"/>
        <family val="2"/>
      </rPr>
      <t xml:space="preserve"> O00
Los resultados obtenidos durante el primer trimestre aún son limitados, ya que la radicación del recurso a las entidades federativas se realiza de manera tardía y esto dificulta continuar con las actividades ya establecidas en el Programa.</t>
    </r>
  </si>
  <si>
    <r>
      <t>Acciones realizadas en el periodo
UR:</t>
    </r>
    <r>
      <rPr>
        <sz val="10"/>
        <rFont val="Soberana Sans"/>
        <family val="2"/>
      </rPr>
      <t xml:space="preserve"> 310
Para el primer trimestre 2016 se obtuvo un avance para eventos de alimentación correcta y consumo de agua simple de 10%;  Para el primer trimestre 2016 se obtuvo para eventos lactancia materna y alimentación complementaria un avance de 6% ;  Para el primer trimestre 2016 se obtuvo un avance para eventos de cultura alimentaria tradicional de 4%.      Con la suma de los 4 indicadores, al primer trimestre se han atendido a 651,029 mujeres y 273,026 hombres con un total de 924,055 personas impactadas para la educación en estilos de vida saludable.;  Para el primer trimestre 2016 se obtuvo para eventos de promoción de actividad física un avance de 6%
</t>
    </r>
    <r>
      <rPr>
        <b/>
        <sz val="10"/>
        <rFont val="Soberana Sans"/>
        <family val="2"/>
      </rPr>
      <t>UR:</t>
    </r>
    <r>
      <rPr>
        <sz val="10"/>
        <rFont val="Soberana Sans"/>
        <family val="2"/>
      </rPr>
      <t xml:space="preserve"> O00
Se realizaron 8,390,948 detecciones positivas y negativas de diabetes, obesidad, hipertensión arterial y dislipidemias, de las cuales 5,635,627 se realizaron a mujeres y 2,745,321 a hombres.  De los casos nuevos reportados acerca de Diabetes Mellitus 1 y 2 e hipertensión arterial, se reportó un total de 65,870 entre ambos géneros y de los casos en control solo se obtuvieron 263,676 para mujeres y 92,479 en hombres.  </t>
    </r>
  </si>
  <si>
    <t>121.95</t>
  </si>
  <si>
    <t>152.3</t>
  </si>
  <si>
    <t>165.0</t>
  </si>
  <si>
    <t>173.10</t>
  </si>
  <si>
    <t>173.17</t>
  </si>
  <si>
    <t>UR: O00</t>
  </si>
  <si>
    <t>6.17</t>
  </si>
  <si>
    <t>9.00</t>
  </si>
  <si>
    <t>Porcentaje de eventos educativos realizados para la promoción de la actividad física en diferentes entornos</t>
  </si>
  <si>
    <t>6.43</t>
  </si>
  <si>
    <t>Porcentaje de eventos educativos realizados para la promoción sobre los beneficios de la lactancia materna y la alimentación complementaria</t>
  </si>
  <si>
    <t>3.92</t>
  </si>
  <si>
    <t>Porcentaje de eventos educativos realizados para la difusión de la cultura alimentaria tradicional correcta</t>
  </si>
  <si>
    <t>9.78</t>
  </si>
  <si>
    <t>11.00</t>
  </si>
  <si>
    <t>Porcentaje de eventos educativos realizados para la promoción de la alimentación correcta y el consumo de agua simple potable en diferentes entornos.</t>
  </si>
  <si>
    <t>10.60</t>
  </si>
  <si>
    <t>O00</t>
  </si>
  <si>
    <t xml:space="preserve">Porcentaje de mujeres de 20 años y más de edad, con control de obesidad, diabetes e hipertensión arterial. </t>
  </si>
  <si>
    <t>8.10</t>
  </si>
  <si>
    <t xml:space="preserve">Porcentaje de mujeres de 20 años y más de edad, con diagnóstico oportuno de diabetes e hipertensión arterial. </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</si>
  <si>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</si>
  <si>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</si>
  <si>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panorama del sobrepeso y la obesidad se explica en parte por el fenómeno de transición nutricional que experimenta el país, teniendo como características una occidentalización de la dieta, en la cual 1) aumenta la disponibilidad a bajo costo de alimentos procesados, adicionados con altas cantidades de grasas, azúcares y sal; 2) aumenta el consumo de comida rápida y comida preparada fuera de casa para un sector creciente de la población; 3) disminuye el tiempo disponible para la preparación de alimentos; 4) aumenta de forma importante la exposición a publicidad sobre alimentos industrializados y de productos que facilitan las tareas cotidianas y el trabajo de las personas, disminuyendo de este modo su gasto energético; 5) aumenta la oferta de alimentos industrializados en general; 6) disminuye de forma importante la actividad física de la población; y algo muy importante 7) la falta de acceso a los servicios de salud así como el seguimiento de estos pacientes.  En cuatro décadas el perfil epidemiológico de México se ha trasformado, pasando de una alta prevalencia de enfermedades infecciosas y de desnutrición como principales problemas de salud pública, a una situación de enfermedades crónicas donde los problemas de sobrepeso, obesidad y las ENT como diabetes y enfermedades cardiovasculares tienen una alta prevalencia.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 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 </t>
  </si>
  <si>
    <t>365505</t>
  </si>
  <si>
    <t>914705</t>
  </si>
  <si>
    <t>2415107</t>
  </si>
  <si>
    <t>5378542</t>
  </si>
  <si>
    <t>(Dirección General de Promoción de la Salud)</t>
  </si>
  <si>
    <t>(Centro Nacional de Programas Preventivos y Control de Enfermedades)</t>
  </si>
  <si>
    <t>338.1</t>
  </si>
  <si>
    <t>Prevención y Control de Sobrepeso, Obesidad y Diabetes</t>
  </si>
  <si>
    <t>U008</t>
  </si>
  <si>
    <r>
      <t>Acciones de mejora para el siguiente periodo
UR:</t>
    </r>
    <r>
      <rPr>
        <sz val="10"/>
        <rFont val="Soberana Sans"/>
        <family val="2"/>
      </rPr>
      <t xml:space="preserve"> 144
Referente a las oportunidades detectadas, la base de datos genéticos es una herramienta valiosa para la identificación de personas; mientras más robusta sea, generará mayor cantidad de identificaciones y proveerá de mayor certeza en la investigación del delito, incluidos aquellos que tengan a mujeres como probables víctimas o responsables. Por ello, se ha buscado la colaboración de las Procuradurías Estatales de Justicia, para el intercambio de información genética, a fin de fortalecer la base y aumentar las posibilidades en la identificación de restos.  Existe la necesidad de una legislación en materia genética que permita el uso de toda la información generada en las diferentes dependencias y laboratorios a través de la Base Nacional de Datos Genéticos; así como la legislación de cooperación entre las mismas.  La adquisición del sistema de secuenciación masiva, es un campo de oportunidad para el laboratorio de genética forense, que permitirá lograr la identificación de individuos, que no ha sido posible su reconocimiento por motivos de la degradación de las muestras biológicas que se reciben en este laboratorio y que imposibilita la obtención de perfiles genéticos óptimos para comparar.
</t>
    </r>
    <r>
      <rPr>
        <b/>
        <sz val="10"/>
        <rFont val="Soberana Sans"/>
        <family val="2"/>
      </rPr>
      <t>UR:</t>
    </r>
    <r>
      <rPr>
        <sz val="10"/>
        <rFont val="Soberana Sans"/>
        <family val="2"/>
      </rPr>
      <t xml:space="preserve"> 601
Se considera como área de oportunidad la coordinación con las áreas de apoyo de la Institución así como el fortalecimiento de mecanismos de organización interna en el ámbito ministerial.   </t>
    </r>
  </si>
  <si>
    <r>
      <t>Justificación de diferencia de avances con respecto a las metas programadas
UR:</t>
    </r>
    <r>
      <rPr>
        <sz val="10"/>
        <rFont val="Soberana Sans"/>
        <family val="2"/>
      </rPr>
      <t xml:space="preserve"> 144
Las metas programadas se establecieron conforme a las solicitudes recibidas en el ejercicio 2015, toda vez que depende de las solicitudes realizadas por parte de las autoridades competentes.
</t>
    </r>
    <r>
      <rPr>
        <b/>
        <sz val="10"/>
        <rFont val="Soberana Sans"/>
        <family val="2"/>
      </rPr>
      <t>UR:</t>
    </r>
    <r>
      <rPr>
        <sz val="10"/>
        <rFont val="Soberana Sans"/>
        <family val="2"/>
      </rPr>
      <t xml:space="preserve"> 601
El mayor cumplimiento de la meta se debió al incremento de la presencia de la FEVIMTRA entre la ciudadanía en todo el territorio nacional, en el combate a los delitos de violencia contra las mujeres y la trata de personas, que se ha traducido en un aumento en las denuncias ante la Fiscalía Especial. El incremento de inicios no es posible pronosticar, pero influye directamente en la meta porcentual programada, porque entre más son los inicios, corresponden por tanto un número mayor de averiguaciones previas por determinar, para poder cumplir con la meta comprometida, lo que implica para la FEVIMTRA el redoble de esfuerzos para mantener la línea de cumplimiento.  En cuanto a la realización y participación en las actividades de capacitación y formación profesional dirigida al personal ministerial, policial y pericial, tiene la finalidad de que cuenten con las herramientas necesarias para realizar su labor desde una perspectiva de género y de derechos humanos; al primer trimestre de 2016, Las capacitaciones que se proporcionaron fueron en materia de trata de personas, sistema penal acusatorio, Programa Alerta AMBER México, entre otras; las cuales fueron proporcionadas en las modalidades de cursos, talleres, foros, ponencias, conferencias, videoconferencias, entre otras, de las cuales sólo una se dio en línea.  En cuanto a la atención de reuniones vinculadas con proyectos de apoyo a la función ministerial, destinadas a apoyar la labor ministerial, los temas desarrollados fueron: violencia contra las mujeres, trata de personas, procuración de justicia, sistema penal acusatorio y Alerta AMBER México. El incremento en la meta alcanzada, se debe a una nueva estrategia a través de la cual la suma de actores, instituciones y organismos de sociedad civil involucrados en tanto en la investigación y persecución, el combate y la prevención de la violencia contra las mujeres y la trata de personas, generan un incremento de espacios para el desarrollar estas acciones.</t>
    </r>
  </si>
  <si>
    <r>
      <t>Acciones realizadas en el periodo
UR:</t>
    </r>
    <r>
      <rPr>
        <sz val="10"/>
        <rFont val="Soberana Sans"/>
        <family val="2"/>
      </rPr>
      <t xml:space="preserve"> 144
Con respecto al  indicador Porcentaje de dictámenes emitidos en la especialidad de Genética Forense, la Dirección General de Laboratorios Criminalísticos en relación a los dictámenes emitidos en la especialidad de Genética Forense al mes de marzo se obtuvo el 96.4% de avance al emitir 555 dictámenes de un total de 576 solicitudes periciales recibidas, superior en 6.4 puntos porcentuales respecto al programado.  Respecto al indicador Porcentaje de perfiles genéticos femeninos no identificados durante el primer trimestre de 2016, se obtuvo un 17.67% de avance al analizar 146 perfiles genéticos femeninos no identificados de un universo de 826 obtenidos durante el primer trimestre, el cual supera el 10% esperado en 7.67 puntos porcentuales.   
</t>
    </r>
    <r>
      <rPr>
        <b/>
        <sz val="10"/>
        <rFont val="Soberana Sans"/>
        <family val="2"/>
      </rPr>
      <t>UR:</t>
    </r>
    <r>
      <rPr>
        <sz val="10"/>
        <rFont val="Soberana Sans"/>
        <family val="2"/>
      </rPr>
      <t xml:space="preserve"> 601
Durante el primer trimestre de 2016, la FEVIMTRA dio inicio a la integración de 77 expedientes de averiguaciones previas por delitos de violencia contra las mujeres y delito de trata de personas relacionadas con hechos presuntamente constitutivos de delito. De los 77 expedientes de averiguaciones previas iniciados, 66 se iniciaron por violencia contra las mujeres y 11 en materia de trata de personas.   De los delitos de trata de personas, las averiguaciones previas iniciadas por entidad federativa o lugar de los hechos corresponden a las siguientes entidades federativas: Baja California (2); Quintana Roo (2); Distrito Federal (2); Nayarit (1); Tlaxcala (1); Puebla (1); Morelos (1); Chihuahua (1).  Se despacharon 113 expedientes de averiguaciones previas de un total de 837 expedientes en trámite. La determinación de expedientes de averiguaciones previas, se concluyó de la siguiente manera: 3 acumulados, 81 por Incompetencia, 18 por No Ejercicio de la Acción Penal y 11 consignaciones, lo cual suma 113 determinaciones.  La FEVIMTRA realizó 3 actividades de capacitación y formación profesional, y personal sustantivo de la Fiscalía participó en 12 actividades académicas convocadas por otras instancias.   En cuanto a la atención de reuniones vinculadas con proyectos de apoyo a la función ministerial, durante el primer trimestre de 2016 se realizaron 27 reuniones, las cuales estuvieron destinadas a apoyar la labor ministerial, los temas desarrollados fueron: violencia contra las mujeres, trata de personas, procuración de justicia, sistema penal acusatorio y Alerta AMBER México.  Asimismo, se realizó un insumos de apoyo a la función ministerial desarrollados, consistente en la creación de la Unidad de Atención Inmediata de la FEVIMTRA para atender los requerimientos del Nuevo Sistema de Justicia Penal.</t>
    </r>
  </si>
  <si>
    <t>10.51</t>
  </si>
  <si>
    <t>11.18</t>
  </si>
  <si>
    <t>58.59</t>
  </si>
  <si>
    <t>UR: 601</t>
  </si>
  <si>
    <t>58.03</t>
  </si>
  <si>
    <t>0.68</t>
  </si>
  <si>
    <t>8.2</t>
  </si>
  <si>
    <t>UR: 144</t>
  </si>
  <si>
    <t>601</t>
  </si>
  <si>
    <t>Porcentaje de insumos de apoyo a la función ministerial desarrollados, respecto a los programados</t>
  </si>
  <si>
    <t>135.00</t>
  </si>
  <si>
    <t>Porcentaje reuniones de apoyo a la función ministerial atendidas, respecto a las programadas</t>
  </si>
  <si>
    <t>13.30</t>
  </si>
  <si>
    <t>Porcentaje de actividades de capacitación y formación profesional realizadas respecto a las programadas.</t>
  </si>
  <si>
    <t>13.50</t>
  </si>
  <si>
    <t>10.10</t>
  </si>
  <si>
    <t>Porcentaje de averiguaciones previas despachadas en materia de delitos de violencia contra las mujeres y trata de personas respecto a las averiguaciones previas en trámite.</t>
  </si>
  <si>
    <t>17.70</t>
  </si>
  <si>
    <t>144</t>
  </si>
  <si>
    <t>Porcentaje de perfiles genéticos femeninos no identificados</t>
  </si>
  <si>
    <t>96.40</t>
  </si>
  <si>
    <t>73.40</t>
  </si>
  <si>
    <t>Porcentaje de dictámenes emitidos en la especialidad de Genética Forense</t>
  </si>
  <si>
    <t xml:space="preserve"> 144- Dirección General de Laboratorios Criminalísticos  601- Fiscalía Especial para los Delitos de Violencia contra las Mujeres y Trata de Personas </t>
  </si>
  <si>
    <t xml:space="preserve"> La Dirección General de Laboratorios criminalisticos, como ente coadyuvante, contribuye al fortalecimiento de la investigación ministerial a través de la emisión de intervenciones periciales para la correcta integración de las averiguaciones previas a efecto de alcanzar una administración de justicia pronta y expedita mediante la incorporación de tecnología avanzada en sus investigaciones, también cabe destacar que el  Laboratorio de Genética Forense, sólo se puede identificar el sexo biológico de las muestras que son remitidas por las autoridades competentes, sin tener mayor información respecto del estado que guardan las personas, ya que la mayoría de las veces la información extraordinaria relacionada a los dictámenes periciales es de carácter confidencial.  Con relación a los delitos competencia de esta Fiscalía Especial, si bien los delitos de violencia contra las mujeres, ellas son las únicas víctimas, en cuanto a los delitos en materia de trata de personas, la mayor parte de las víctimas son niñas, adolescentes y mujeres, lo cual exige la profesionalización del personal sustantivo para la atención de esta víctimas con características especiales para el origen de la comisión de estos delitos. </t>
  </si>
  <si>
    <t>(Fiscalía Especial para los Delitos de Violencia contra las Mujeres y Trata de Personas)</t>
  </si>
  <si>
    <t>(Dirección General de Laboratorios Criminalísticos)</t>
  </si>
  <si>
    <t>66.5</t>
  </si>
  <si>
    <t>Investigar y perseguir los delitos del orden federal</t>
  </si>
  <si>
    <t>Procuraduría General de la República</t>
  </si>
  <si>
    <t>17</t>
  </si>
  <si>
    <r>
      <t>Acciones de mejora para el siguiente periodo
UR:</t>
    </r>
    <r>
      <rPr>
        <sz val="10"/>
        <rFont val="Soberana Sans"/>
        <family val="2"/>
      </rPr>
      <t xml:space="preserve"> 400
Las averiguaciones previas que atiende la Subprocuraduría Especializada en Investigación de Delincuencia Organizada, requieren de un tratamiento especial en su integración y determinación debido a la complejidad de sus asuntos, muchos de ellos de carácter transnacional, lo que implica la cooperación entre México y otros países, lo que provoca que los plazos se alarguen ya que la obtención de información requiere de traslados y comisiones.  
</t>
    </r>
    <r>
      <rPr>
        <b/>
        <sz val="10"/>
        <rFont val="Soberana Sans"/>
        <family val="2"/>
      </rPr>
      <t>UR:</t>
    </r>
    <r>
      <rPr>
        <sz val="10"/>
        <rFont val="Soberana Sans"/>
        <family val="2"/>
      </rPr>
      <t xml:space="preserve"> 414
Las averiguaciones previas iniciadas e integradas en esta Unidad Especializada, son enfocadas al combate de los delitos de trata y tráfico de menores, personas y órganos, realizados por la delincuencia organizada, por lo que, el criterio de oportunidad es precisamente que en el desarrollo de las diligencias ministeriales, se tenga el conocimiento para implementar el Nuevo Sistema de Justicia Penal Acusatorio.
</t>
    </r>
    <r>
      <rPr>
        <b/>
        <sz val="10"/>
        <rFont val="Soberana Sans"/>
        <family val="2"/>
      </rPr>
      <t>UR:</t>
    </r>
    <r>
      <rPr>
        <sz val="10"/>
        <rFont val="Soberana Sans"/>
        <family val="2"/>
      </rPr>
      <t xml:space="preserve"> 815
No se detectaron acciones de mejora al periodo.</t>
    </r>
  </si>
  <si>
    <r>
      <t>Justificación de diferencia de avances con respecto a las metas programadas
UR:</t>
    </r>
    <r>
      <rPr>
        <sz val="10"/>
        <rFont val="Soberana Sans"/>
        <family val="2"/>
      </rPr>
      <t xml:space="preserve"> 400
La actividad ministerial en el desarrollo de las diligencias ha permitido se alcancen los objetivos programados superando el porcentaje en un 7.1 puntos porcentuales más, ya que se llevó a cabo una mejor supervisión por parte de las y los Fiscales hacia las y los Ministerios Públicos de la Federación con la finalidad de encauzar la consignación de los delitos en materia de Delincuencia Organizada.   Cabe destacar que no es posible determinar la población objetivo programada porque en las Unidades Especializadas se tiene la obligación de atender a cualquier víctima que se presente y no es posible proyectar cuantas víctimas llegarían en el trimestre que se reporta.
</t>
    </r>
    <r>
      <rPr>
        <b/>
        <sz val="10"/>
        <rFont val="Soberana Sans"/>
        <family val="2"/>
      </rPr>
      <t>UR:</t>
    </r>
    <r>
      <rPr>
        <sz val="10"/>
        <rFont val="Soberana Sans"/>
        <family val="2"/>
      </rPr>
      <t xml:space="preserve"> 414
Los resultados obtenidos al primer trimestre del año, son muestra de que, la actividad ministerial se centra únicamente en el combate a los delitos de trata y tráfico de personas, así como su prevención al aplicar la normatividad vigente en la materia.  Asimismo, la actividad ministerial en el desarrollo de las diligencias ha permitido se alcancen los objetivos programados superando el porcentaje en un 5 puntos porcentuales más, ya que se llevó a cabo una mejor supervisión por parte de las y los Fiscales hacia las y los Ministerios Públicos de la Federación con la finalidad de encauzar la consignación de los delitos en materia de Trata de Personas.     Cabe destacar que no es posible determinar la población objetivo programado porque en las Unidades Especializadas se tiene la obligación de atender a cualquier víctima que se presente y no es posible proyectar cuantas víctimas llegarían en el trimestre que se reporta.
</t>
    </r>
    <r>
      <rPr>
        <b/>
        <sz val="10"/>
        <rFont val="Soberana Sans"/>
        <family val="2"/>
      </rPr>
      <t>UR:</t>
    </r>
    <r>
      <rPr>
        <sz val="10"/>
        <rFont val="Soberana Sans"/>
        <family val="2"/>
      </rPr>
      <t xml:space="preserve"> 815
Derivado de la recién conclusión en la definición de acciones a implementar para alcanzar la igualdad sustantiva entre mujeres y hombres y propiciar un cambio cultural, no se cuenta con un avance en la ejecución de las mismas.</t>
    </r>
  </si>
  <si>
    <r>
      <t>Acciones realizadas en el periodo
UR:</t>
    </r>
    <r>
      <rPr>
        <sz val="10"/>
        <rFont val="Soberana Sans"/>
        <family val="2"/>
      </rPr>
      <t xml:space="preserve"> 400
Durante el primer trimestre del año, se despacharon por consignación 175 expedientes de averiguaciones previas en materia de delincuencia organizada; lo que representó el 46.5% de los 376 expedientes despachados, lo que significó 7.1 puntos porcentuales por encima de la meta programada al periodo de 39.4%. La actividad ministerial en el desarrollo de las diligencias ha permitido se alcancen los objetivos programados debido a que se llevó a cabo una mejor supervisión por parte de las y los Fiscales hacia las y los Ministerios Públicos de la Federación con la finalidad de encauzar la consignación de los delitos en materia de Delincuencia Organizada.
</t>
    </r>
    <r>
      <rPr>
        <b/>
        <sz val="10"/>
        <rFont val="Soberana Sans"/>
        <family val="2"/>
      </rPr>
      <t>UR:</t>
    </r>
    <r>
      <rPr>
        <sz val="10"/>
        <rFont val="Soberana Sans"/>
        <family val="2"/>
      </rPr>
      <t xml:space="preserve"> 414
Durante el primer trimestre del año, se despacharon por consignación 18 expedientes de averiguaciones previas; lo que representó el 45.0% de los 40 expedientes despachados, lo que significó 5.0 puntos porcentuales por encima de la meta programada al periodo de 40.0%.   En el trimestre que se informa se iniciaron 36 averiguaciones previas con detenido (17 hombres y 01 mujer) y 8 sin detenido, siendo un total de 44 indagatorias.    Los 40 expedientes despachados se desglosadas de la siguiente manera: consignadas 18 de las cuales 13 son con detenido y 5 sin detenido, 2 reservas, 8 acumulaciones y 12 por incompetencia.    De las 18 consignaciones obtenidas, se involucran a 47 personas consignadas, 17 con detenido (16 hombres y 1 mujer) así como 30 sin detenido (26 hombres y 4 mujeres). Asimismo, se logró la detención de 18 personas, de los cuales 17 son hombres y 1 mujer.  
</t>
    </r>
    <r>
      <rPr>
        <b/>
        <sz val="10"/>
        <rFont val="Soberana Sans"/>
        <family val="2"/>
      </rPr>
      <t>UR:</t>
    </r>
    <r>
      <rPr>
        <sz val="10"/>
        <rFont val="Soberana Sans"/>
        <family val="2"/>
      </rPr>
      <t xml:space="preserve"> 815
Al primer trimestre del año, se está llevando a cabo la integración del programa de capacitación y de la campaña de difusión.</t>
    </r>
  </si>
  <si>
    <t>12.24</t>
  </si>
  <si>
    <t>UR: 815</t>
  </si>
  <si>
    <t>12.48</t>
  </si>
  <si>
    <t>4.23</t>
  </si>
  <si>
    <t>22.27</t>
  </si>
  <si>
    <t>UR: 414</t>
  </si>
  <si>
    <t>22.24</t>
  </si>
  <si>
    <t>7.46</t>
  </si>
  <si>
    <t>31.67</t>
  </si>
  <si>
    <t>UR: 400</t>
  </si>
  <si>
    <t>31.46</t>
  </si>
  <si>
    <t>815</t>
  </si>
  <si>
    <t>Porcentaje de evaluaciones satisfactorias respecto el nivel de compresión del personal de la DGSA en temas de igualdad de género, derechos humanos y no discriminación en 2016.</t>
  </si>
  <si>
    <t>Porcentaje del personal de la DGSA participante en actividades de capacitación y difusión en temas de igualdad de género, derechos humanos y no discriminación, respecto del total del personal adscrito a la DGSA, en 2016.</t>
  </si>
  <si>
    <t>46.20</t>
  </si>
  <si>
    <t>414</t>
  </si>
  <si>
    <t>Porcentaje de expedientes de averiguaciones previas consignadas en materia de delincuencia organizada entre el total de averiguaciones previas despachadas en el periodo 2016.</t>
  </si>
  <si>
    <t>46.50</t>
  </si>
  <si>
    <t>39.40</t>
  </si>
  <si>
    <t>42.60</t>
  </si>
  <si>
    <t xml:space="preserve"> 400- Subprocuraduría Especializada en Investigación de Delincuencia Organizada  414- Unidad Especializada en Investigación de Tráfico de Menores, Personas y Órganos  815- Dirección General de Servicios Aéreos </t>
  </si>
  <si>
    <t xml:space="preserve"> En la Subprocuraduría Especializada en Investigación de  Delincuencia Organizada es premisa la atención a los delitos cometidos en materia de Delincuencia Organizada,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Delincuencia Organizada es premisa la atención a los delitos cometidos en materia de Trata de Personas,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La falta de difusión y capacitación en materia de igualdad entre mujeres y hombres y no discriminación por razones de género con la finalidad de alcanzar la igualdad sustantiva entre mujeres y hombres y erradicar la violencia contra las mujeres. Cabe señalar que la plantilla de personal adscrito a la Dirección General de Servicios Aéreos, se conforma en su mayoría por hombres, ya que del total de 669 empleados, 545 son hombres y 124 mujeres, cuestión que obedece que la plantilla se compone principalmente con Pilotos Aviadores y Técnicos en Mantenimiento de aeronaves, derivado de las atribuciones de la propia Dirección General, así como en el mercado laboral sobre dichas profesiones predominan los hombres y se carece de mujeres que elijan tales profesiones. </t>
  </si>
  <si>
    <t>68</t>
  </si>
  <si>
    <t>35</t>
  </si>
  <si>
    <t>(Dirección General de Servicios Aéreos)</t>
  </si>
  <si>
    <t>(Unidad Especializada en Investigación de Tráfico de Menores, Personas y Órganos)</t>
  </si>
  <si>
    <t>(Subprocuraduría Especializada en Investigación de Delincuencia Organizada)</t>
  </si>
  <si>
    <t>66.1</t>
  </si>
  <si>
    <t>Investigar y perseguir los delitos relativos a la Delincuencia Organizada</t>
  </si>
  <si>
    <r>
      <t>Acciones de mejora para el siguiente periodo
UR:</t>
    </r>
    <r>
      <rPr>
        <sz val="10"/>
        <rFont val="Soberana Sans"/>
        <family val="2"/>
      </rPr>
      <t xml:space="preserve"> 601
En relación al Refugio, se requiere fortalecer continuamente la cooperación interinstitucional, en especial con el sector salud para la recepción de víctimas en estado de emergencia.  Asimismo, reforzar mecanismos de cooperación con instituciones, empresas y organizaciones públicas y privadas, con el objeto de promover apoyos en materia de capacitación, educación, cultura, actividades formativas y recreativas en beneficio de las usuarias.  En lo que se refiere a oportunidades, la FEVIMTRA cuenta con personal altamente capacitado en la atención a víctimas de estos delitos, así como personal sensible a la problemática con la que se enfrentan día a día.   De igual manera, tener el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t>
    </r>
  </si>
  <si>
    <r>
      <t>Justificación de diferencia de avances con respecto a las metas programadas
UR:</t>
    </r>
    <r>
      <rPr>
        <sz val="10"/>
        <rFont val="Soberana Sans"/>
        <family val="2"/>
      </rPr>
      <t xml:space="preserve"> 601
En relación al indicador ?Porcentaje de reuniones atendidas respecto a las programadas? cabe destacar que el incremento de la meta se explica derivado de las acciones que se implementarán como consecuencia de la implementación del Sistema Penal Acusatorio y la búsqueda de canales para la generación de nuevas políticas públicas para el combate de los delitos competencia de la FEVIMTRA.  En las actividades de  capacitación y prevención se sobrepasó la meta en 10 puntos porcentuales derivado de las solicitudes de prevención, principalmente, solicitadas por instituciones académicas, las cuales no se tenían contempladas en la programación inicial.  Derivado de la operación que se ha presentado en la Fiscalía derivado de acciones que se implementaran derivadas de la aplicación de Sistema Penal Acusatorio y de buscar canales para la generación de nuevas políticas públicas para el combate de los delitos competencia de la FEVIMTRA.  Se alcanzó la meta derivado de la elaboración y distribución de materiales de los cuales se inició su distribución en el mes de enero de 2016.  Se alcanzó el 72.8 % de la meta programada debido a que las solicitudes para ingresar a víctimas al Refugio Especializado por parte de los Ministerios Públicos de la Federación y de las Procuradurías Generales de Justicia de los Estados han disminuido, también la estancia de las víctimas ha sido menor en función de la determinación de las autoridades para que sean reintegradas con su familia, con alguna red de apoyo o en otro espacio (albergue o refugio) de acuerdo a sus procesos jurídicos, situaciones que dificultan el cumplimiento de la meta programada toda vez que los servicios están relacionados con el número de víctimas que ingresan al Refugio; así como, a las necesidades específicas de cada una y la atención de acuerdo a sus demandas.</t>
    </r>
  </si>
  <si>
    <r>
      <t>Acciones realizadas en el periodo
UR:</t>
    </r>
    <r>
      <rPr>
        <sz val="10"/>
        <rFont val="Soberana Sans"/>
        <family val="2"/>
      </rPr>
      <t xml:space="preserve"> 601
En lo que se refiere al indicador ?Porcentaje de actividades de capacitación y prevención realizadas? al primer trimestre del año, la FEVIMTRA realizó 12 actividades (6 de capacitación y 6 de prevención) en materia de violencia contra las mujeres, trata de personas, procuración de justicia, delitos cibernéticos en agravio de Niñas, Niños y Adolescentes, atención a víctimas, Alerta AMBER México, entre otros, lo que representó el 30% de la meta programada. Con lo que respecta a las actividades de capacitación y prevención el total de personas que participó fueron 1,676 personas, de las cuales 882 fueron mujeres y 794 fueron hombres.  Asimismo, respecto al indicador ?Porcentaje de reuniones atendidas respecto a las programadas? se realizaron 61 reuniones que contribuyeron a la prevención de los delitos de violencia contra las mujeres y trata de personas, así como, para alentar su denuncia, el resultado al primer trimestre representó el 122% de la meta anual programada.   Asimismo, se llevó a cabo la difusión de 9 para promover recomendaciones para la navegación segura en internet y prevenir la violencia contra las mujeres y alentar su denuncia, las cuales fueron difundidas por medio de las redes sociales de la institución.   En relación con el indicador ?Porcentaje de servicios otorgados por la FEVIMTRA? se proporcionaron 2,084 servicios a las víctimas del Refugio Especializado: 263 de apoyo psicológico; 184 de apoyo legal; 156 de trabajo social; 988 de salud; 179 de pedagogía; 215 acompañamientos y 99 talleres de oficios diversos y actividades recreativas. Por otra parte, la Dirección de Vinculación Institucional ofrece diversos servicios de acuerdo a la identificación de necesidades de las víctimas directas y/o víctimas indirectas, llevando a cabo 957 servicios: 462 apoyo legal, 161 apoyo psicológico, 258 servicios de trabajo social, canalizaciones a otras instituciones y seguimientos a víctimas, 4 servicios de antropología y 72 acompañamientos.</t>
    </r>
  </si>
  <si>
    <t>0.07</t>
  </si>
  <si>
    <t>3.79</t>
  </si>
  <si>
    <t>4.08</t>
  </si>
  <si>
    <t>72.80</t>
  </si>
  <si>
    <t>Porcentaje de servicios otorgados por la FEVIMTRA,  respecto a los servicios programados a realizar</t>
  </si>
  <si>
    <t>Porcentaje de materiales de divulgación realizados, respecto a los programados.</t>
  </si>
  <si>
    <t>122.00</t>
  </si>
  <si>
    <t>Porcentaje de reuniones atendidas respecto a las programadas.</t>
  </si>
  <si>
    <t>Porcentaje de actividades de capacitación y prevención realizadas respecto a las programadas.</t>
  </si>
  <si>
    <t xml:space="preserve"> 601- Fiscalía Especial para los Delitos de Violencia contra las Mujeres y Trata de Personas </t>
  </si>
  <si>
    <t xml:space="preserve"> Las víctimas de la violencia contra las mujeres y de delitos en materia de trata de personas, han sufrido un daño a su integridad física y emocional, por lo que se encuentran en situación de vulnerabilidad, a quienes hay que atender; dar protección y seguridad, por lo que el Estado mexicano debe asumir el compromiso para la atención de esta problemática, proporcionando servicios integrales de calidad, particularmente a mujeres, adolescentes, niñas y niños.Por lo anterior, resulta necesaria la capacitación y proporcionar información a las y los servidores públicos, así como, de la sociedad en general acerca de estos delitos para prevenirlos alentar su denuncia.  </t>
  </si>
  <si>
    <t>Promoción del respeto a los derechos humanos y atención a víctimas del delito</t>
  </si>
  <si>
    <t>E009</t>
  </si>
  <si>
    <r>
      <t>Acciones de mejora para el siguiente periodo
UR:</t>
    </r>
    <r>
      <rPr>
        <sz val="10"/>
        <rFont val="Soberana Sans"/>
        <family val="2"/>
      </rPr>
      <t xml:space="preserve"> SKC
No se detectaron acciones de mejora al periodo
</t>
    </r>
    <r>
      <rPr>
        <b/>
        <sz val="10"/>
        <rFont val="Soberana Sans"/>
        <family val="2"/>
      </rPr>
      <t>UR:</t>
    </r>
    <r>
      <rPr>
        <sz val="10"/>
        <rFont val="Soberana Sans"/>
        <family val="2"/>
      </rPr>
      <t xml:space="preserve"> 133
Se iniciarán campañas de difusión dirigidas a las y los servidores públicos a fin de sensibilizar a los titulares de las unidades administrativas recordando el objetivo de lograr igualdad de género en cuanto a la participación en temas de capacitación. De igual forma, por medio del correo de difusión institucional ?Para Ti? se realizará la convocatoria para participar en conferencias y cursos de género mediante la plataforma tecnológica de educación distancia. Adicionalmente, se contempla el diseño de herramientas de evaluación de los cursos impartidos con el fin de detectar las razones por las que las mujeres asisten en menor cantidad a los mismos.</t>
    </r>
  </si>
  <si>
    <r>
      <t>Justificación de diferencia de avances con respecto a las metas programadas
UR:</t>
    </r>
    <r>
      <rPr>
        <sz val="10"/>
        <rFont val="Soberana Sans"/>
        <family val="2"/>
      </rPr>
      <t xml:space="preserve"> SKC
Las actividades de capacitación re realizaron en respuesta a las necesidades de las diversas áreas de la Procuraduría. Asimismo, los estudios de posgrado se realizaron con la finalidad de especializar a las alumnas y alumnos que cursan Maestrías y Especialidades, que tiene el Instituto Nacional de Ciencias Penales.
</t>
    </r>
    <r>
      <rPr>
        <b/>
        <sz val="10"/>
        <rFont val="Soberana Sans"/>
        <family val="2"/>
      </rPr>
      <t>UR:</t>
    </r>
    <r>
      <rPr>
        <sz val="10"/>
        <rFont val="Soberana Sans"/>
        <family val="2"/>
      </rPr>
      <t xml:space="preserve"> 133
El porcentaje no se logró derivado de que las contrataciones de prestadores de servicios en materia de capacitación no se concretaron, sin embargo se espera que para el segundo trimestre del año en curso se logre la impartición del total de actividades académicas agendadas, lo que permitirá cumplir con las metas establecidas. Cabe mencionar que las convocatorias que realiza la Dirección General de Formación Profesional a las actividades de capacitación se realizaron de manera abierta y sin distinción de género. </t>
    </r>
  </si>
  <si>
    <r>
      <t>Acciones realizadas en el periodo
UR:</t>
    </r>
    <r>
      <rPr>
        <sz val="10"/>
        <rFont val="Soberana Sans"/>
        <family val="2"/>
      </rPr>
      <t xml:space="preserve"> SKC
Respecto al indicador de Porcentaje de servidoras Públicas de la PGR capacitadas en materia de ciencias penales, respecto al total de servidoras públicas inscritas, se informa que en el primer trimestre se realizó la capacitación a 153 servidoras públicas de la Procuraduría General de República, de las cuales 142 acreditaron la capacitación, representado el 92.8% del total.   Respecto al indicador Porcentaje de mujeres que cursan estudios de posgrado en materia de ciencias penales, respecto al total de personas matriculadas, presenta un resultado del 50% al contar con 6 mujeres matriculadas en estudios de posgrado de un universo de 12 personas.   En lo referente al indicador de porcentaje de cursos impartidos en: Igualdad entre Mujeres y Hombres, la Erradicación de la Violencia de Género y Cualquier Forma de Discriminación de Género, respecto al total de cursos realizados, en el presente trimestre se realizaron 31 cursos de los cuales 6 correspondieron al tema de igualdad entre hombres y mujeres, lo que representó el 19.4% del total de cursos impartidos.
</t>
    </r>
    <r>
      <rPr>
        <b/>
        <sz val="10"/>
        <rFont val="Soberana Sans"/>
        <family val="2"/>
      </rPr>
      <t>UR:</t>
    </r>
    <r>
      <rPr>
        <sz val="10"/>
        <rFont val="Soberana Sans"/>
        <family val="2"/>
      </rPr>
      <t xml:space="preserve"> 133
Durante el primer trimestre del año 2016 se impartió un total de 184 actividades académicas en la Procuraduría General de la República, en las cuales se logró la participación de 3,973 servidoras y servidores públicos (45.4% mujeres y 54.6% hombres).</t>
    </r>
  </si>
  <si>
    <t>1.96</t>
  </si>
  <si>
    <t>6.1</t>
  </si>
  <si>
    <t>UR: 133</t>
  </si>
  <si>
    <t>5.87</t>
  </si>
  <si>
    <t>23.63</t>
  </si>
  <si>
    <t>UR: SKC</t>
  </si>
  <si>
    <t>8.36</t>
  </si>
  <si>
    <t>20.40</t>
  </si>
  <si>
    <t>133</t>
  </si>
  <si>
    <t>Porcentaje de personas mujeres capacitadas respecto del total de personas de la Procuraduría General de la República.</t>
  </si>
  <si>
    <t>19.40</t>
  </si>
  <si>
    <t>20.50</t>
  </si>
  <si>
    <t>81.80</t>
  </si>
  <si>
    <t>Porcentaje de personas capacitadas respecto del total de personas de la Procuraduría General de la República.</t>
  </si>
  <si>
    <t>18.80</t>
  </si>
  <si>
    <t>15.90</t>
  </si>
  <si>
    <t>SKC</t>
  </si>
  <si>
    <t>Porcentaje de  cursos impartidos en Igualdad entre Mujeres y Hombres, la Erradicación de la Violencia de Género y Cualquier Forma de Discriminación de Género, respecto al total de cursos realizados</t>
  </si>
  <si>
    <t>Porcentaje de mujeres que cursan estudios de posgrado en materia de ciencias penales, respecto al total de personas matriculadas</t>
  </si>
  <si>
    <t>92.80</t>
  </si>
  <si>
    <t>Porcentaje de servidoras Públicas de la PGR capacitadas en materia de ciencias penales, respecto al total de servidoras públicas inscritas</t>
  </si>
  <si>
    <t xml:space="preserve"> SKC- Instituto Nacional de Ciencias Penales  133- Dirección General de Formación Profesional </t>
  </si>
  <si>
    <t xml:space="preserve"> La falta de capacitación a Agentes del Ministerio Público, Peritos Profesionales, Policías Federales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</si>
  <si>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2442</t>
  </si>
  <si>
    <t>1964</t>
  </si>
  <si>
    <t>8400</t>
  </si>
  <si>
    <t>8401</t>
  </si>
  <si>
    <t>(Dirección General de Formación Profesional)</t>
  </si>
  <si>
    <t>(Instituto Nacional de Ciencias Penales)</t>
  </si>
  <si>
    <t>14.4</t>
  </si>
  <si>
    <t>Promoción del Desarrollo Humano y Planeación Institucional</t>
  </si>
  <si>
    <t>E013</t>
  </si>
  <si>
    <r>
      <t>Acciones de mejora para el siguiente periodo
UR:</t>
    </r>
    <r>
      <rPr>
        <sz val="10"/>
        <rFont val="Soberana Sans"/>
        <family val="2"/>
      </rPr>
      <t xml:space="preserve"> 811
Es importante mantener el interés y establecer rutas y canales de comunicación con las diferentes Unidades administrativas de la PGR para que la UIG se consolide como el órgano de consulta especializado en materia de igualdad de género. Asimismo, trabajar con las Delegaciones Estatales es otra área de oportunidad por lo que es necesario coordinar esfuerzos y a pesar de la distancia física se verá la posibilidad de hacer uso de las nuevas tecnologías con el fin de hacerles partícipes de las actividades que en las Oficinas Centrales se realizan en materia de igualdad de género.</t>
    </r>
  </si>
  <si>
    <r>
      <t>Justificación de diferencia de avances con respecto a las metas programadas
UR:</t>
    </r>
    <r>
      <rPr>
        <sz val="10"/>
        <rFont val="Soberana Sans"/>
        <family val="2"/>
      </rPr>
      <t xml:space="preserve"> 811
Es importante hacer mención de que  no se contará con Población objetivo o beneficiada ya que los materiales que se realizan como carteles, trípticos, correos y otros en la UIG, son enviados a las coordinaciones administrativas y ellos a su vez las distribuyen entre las y los servidores públicos. Muchas veces el material puede ser entregado a personal externo por lo que el registro se lleva por material impreso y distribuido a la unidad administrativa y no por material entregado al personal.</t>
    </r>
  </si>
  <si>
    <r>
      <t>Acciones realizadas en el periodo
UR:</t>
    </r>
    <r>
      <rPr>
        <sz val="10"/>
        <rFont val="Soberana Sans"/>
        <family val="2"/>
      </rPr>
      <t xml:space="preserve"> 811
1. Se elaboró la primera versión del Convenio Específico de Colaboración con la Universidad Nacional Autónoma de México (UNAM), a través del Centro Regional de Investigaciones Multidisciplinarias (CRIM); así como el Anexo Técnico del estudio de investigación.  2. A partir de febrero se estableció la agenda de temas mensuales sobre los que se desarrollan notas informativas con el fin de proporcionar elementos para que las Unidades y los Órganos Desconcentrados unifiquen el contenido de las acciones desarrolladas en el Día Naranja, ya sea mediante la difusión de éstas entre su personal o tomando como base el tema para el desarrollo de sus acciones.  3. 9 envíos a las cuentas de correo institucionales de 17,581 servidores y servidoras públicas: en el marco del Día Naranja y en el marco de la conmemoración del 8 de marzo.  Se elaboró el ?Cuadernillo Informativo: Presupuestos con perspectiva de género?, que fue distribuido mediante correo electrónico y de manera impresa al personal de la Dirección General de Programación y Presupuesto, así como a las personas responsables del seguimiento del presupuesto etiquetado a 6 Unidades Administrativas de la PGR, con el fin de proporcionarles información básica en el tema, y orientación sobre otras herramientas a las cuales recurrir para  para la formulación de sus indicadores.  Impartición del curso  ?Derechos Humanos y Equidad de Género? a personal de SEMAR, SEDENA y PGR, en los meses de enero y marzo, por solicitud de la Dirección General de Promoción de la Cultura en Derechos Humanos, Quejas e Inspección de la PGR.</t>
    </r>
  </si>
  <si>
    <t>28.39</t>
  </si>
  <si>
    <t>UR: 811</t>
  </si>
  <si>
    <t>811</t>
  </si>
  <si>
    <t>Porcentaje de acciones en materia de capacitación dirigidas a la incorporación de la perspectiva de género, realizadas en la Procuraduría General de la República en 2016, coordinadas o llevadas a cabo con la colaboración de la Unidad de Igualdad de Género de la PGR.</t>
  </si>
  <si>
    <t>Porcentaje de acciones de difusión en materia de igualdad y no discriminación de género realizadas en la Procuraduría General de la República en 2016, coordinadas o llevadas a cabo con la colaboración de la Unidad de Igualdad de Género de la PGR.</t>
  </si>
  <si>
    <t>Porcentaje de avance en el desarrollo de un análisis Diagnóstico Institucional  para la Incorporación de la Perspectiva de Género e Igualdad entre Mujeres y Hombres en la Procuraduría General de la República, durante 2016.</t>
  </si>
  <si>
    <t xml:space="preserve"> 811- Dirección General de Recursos Humanos y Organización </t>
  </si>
  <si>
    <t xml:space="preserve"> Existe un área de oportunidad para implementar acciones al interior de la PGR que favorezcan la contratación de mujeres en unidades tradicionalmente masculinizadas. Impulsar la capacitación y formación de mujeres para ascensos así como revisar y hacer propuestas de mejora para la remuneración salarial igualitaria en los mismos niveles de puestos. Incluir la perspectiva de género en las actividades sustantivas que realiza la PGR, por lo que se trabaja en el desarrollo del Diagnóstico Institucional con el fin de contar con elementos para la toma de decisiones y poder plantear una estrategia o ruta de acción . </t>
  </si>
  <si>
    <t>(Dirección General de Recursos Humanos y Organización)</t>
  </si>
  <si>
    <t>28.3</t>
  </si>
  <si>
    <r>
      <t>Acciones de mejora para el siguiente periodo
UR:</t>
    </r>
    <r>
      <rPr>
        <sz val="10"/>
        <rFont val="Soberana Sans"/>
        <family val="2"/>
      </rPr>
      <t xml:space="preserve"> A00
Se continuará con acciones de capacitación, dirigidas al personal sobre las líneas de acción definidas para el presente ejercicio.</t>
    </r>
  </si>
  <si>
    <r>
      <t>Justificación de diferencia de avances con respecto a las metas programadas
UR:</t>
    </r>
    <r>
      <rPr>
        <sz val="10"/>
        <rFont val="Soberana Sans"/>
        <family val="2"/>
      </rPr>
      <t xml:space="preserve"> A00
Se continúa difundiendo temas relacionados a la No violencia y No discriminación hacia las mujeres, para sensibilizar y crear conciencia del trato hacia la mujer, y se trabaja para alcanzar lo programado.</t>
    </r>
  </si>
  <si>
    <r>
      <t>Acciones realizadas en el periodo
UR:</t>
    </r>
    <r>
      <rPr>
        <sz val="10"/>
        <rFont val="Soberana Sans"/>
        <family val="2"/>
      </rPr>
      <t xml:space="preserve"> A00
Servidoras Públicas de la CNSNS asistieron a la Obra de Teatro ?QUE VEO CUANDO ME VEO? el 11 de marzo de 2016, Obra que se gestó a partir de una investigación sobre tipos y modalidades de la violencia entre las mujeres,  busca de manera lúdica y sensible, hacer un llamado a la población para poner fin a los abusos que cotidianamente padecen las mujeres en México.  En el mes de febrero, se difundió a todo el personal de la CNSNS la Estrategia Nacional para la Prevención del Embarazo en Adolescentes (ENAPEA) y se promovió el uso de la herramienta digital www.comolehago.org, construida para desarrollar comportamientos saludables e informados en adolescentes, facilitar la toma de decisiones en el ejercicio saludable de la sexualidad y prevención del embarazo.  </t>
    </r>
  </si>
  <si>
    <t>0.1</t>
  </si>
  <si>
    <t xml:space="preserve"> Porcentaje de hombres y mujeres que trabajan en la CNSNS capacitados (as) en materia de igualdad de género y lenguaje incluyente.</t>
  </si>
  <si>
    <t>Porcentaje de hombres y mujeres que trabajan en la CNSNS capacitados (as) en materia de igualdad de género y no discriminación.</t>
  </si>
  <si>
    <t xml:space="preserve"> A00- Comisión Nacional de Seguridad Nuclear y Salvaguardias </t>
  </si>
  <si>
    <t xml:space="preserve"> Posible discriminación entre mujeres y hombres. Se pretente cubrir al menos el 20% de la población de la Comisión, 42 servidores(as) públicos(as). </t>
  </si>
  <si>
    <t>(Comisión Nacional de Seguridad Nuclear y Salvaguardias)</t>
  </si>
  <si>
    <t>Regulación y supervisión de actividades nucleares y radiológicas</t>
  </si>
  <si>
    <t>G003</t>
  </si>
  <si>
    <t>Energía</t>
  </si>
  <si>
    <t>18</t>
  </si>
  <si>
    <r>
      <t>Acciones de mejora para el siguiente periodo
UR:</t>
    </r>
    <r>
      <rPr>
        <sz val="10"/>
        <rFont val="Soberana Sans"/>
        <family val="2"/>
      </rPr>
      <t xml:space="preserve"> 410
El proyecto aún no se encuentra operando, por lo que aún no existen las condiciones para definir acciones de mejora al mismo. 
</t>
    </r>
    <r>
      <rPr>
        <b/>
        <sz val="10"/>
        <rFont val="Soberana Sans"/>
        <family val="2"/>
      </rPr>
      <t>UR:</t>
    </r>
    <r>
      <rPr>
        <sz val="10"/>
        <rFont val="Soberana Sans"/>
        <family val="2"/>
      </rPr>
      <t xml:space="preserve"> 400
El proyecto se encuentra en proceso de diseño por lo que aún no está operando, este rubro se reportará a partir del segundo trimestre. Sin embargo, es importante destacar que se debe especializar la investigación y recoger las aportaciones que han realizado las mujeres en el tema -Género y Energía- ya que el conocimiento y revisión de los avances, enfoques y resultados dará a la SENER un punto de partida, además de estar en condición de difundir, principalmente en el Sector, las posiciones, aportaciones y demandas de las mujeres en la materia nivel internacional.
</t>
    </r>
    <r>
      <rPr>
        <b/>
        <sz val="10"/>
        <rFont val="Soberana Sans"/>
        <family val="2"/>
      </rPr>
      <t>UR:</t>
    </r>
    <r>
      <rPr>
        <sz val="10"/>
        <rFont val="Soberana Sans"/>
        <family val="2"/>
      </rPr>
      <t xml:space="preserve"> 413
Es un gran reto en materia estadística, abordar la materia de  ?Género y Energía? ya que a nivel internacional esta medición prácticamente es inexistente, es por esto que la SENER pretende dar los primeros pasos, con la propuesta de estadísticas básicas y viables a nivel nacional.</t>
    </r>
  </si>
  <si>
    <r>
      <t>Justificación de diferencia de avances con respecto a las metas programadas
UR:</t>
    </r>
    <r>
      <rPr>
        <sz val="10"/>
        <rFont val="Soberana Sans"/>
        <family val="2"/>
      </rPr>
      <t xml:space="preserve"> 410
Hasta la fecha, los avances son de acuerdo a lo programado al período que se reporta. El proyecto se encuentra en proceso de contratación. 
</t>
    </r>
    <r>
      <rPr>
        <b/>
        <sz val="10"/>
        <rFont val="Soberana Sans"/>
        <family val="2"/>
      </rPr>
      <t>UR:</t>
    </r>
    <r>
      <rPr>
        <sz val="10"/>
        <rFont val="Soberana Sans"/>
        <family val="2"/>
      </rPr>
      <t xml:space="preserve"> 400
A la fecha, los avances en el programa han sido de acuerdo a lo programado. Ha comenzado el proceso de diseño del proyecto. 
</t>
    </r>
    <r>
      <rPr>
        <b/>
        <sz val="10"/>
        <rFont val="Soberana Sans"/>
        <family val="2"/>
      </rPr>
      <t>UR:</t>
    </r>
    <r>
      <rPr>
        <sz val="10"/>
        <rFont val="Soberana Sans"/>
        <family val="2"/>
      </rPr>
      <t xml:space="preserve"> 413
A la fecha, los avances han sido acordes a lo programado para el período. El proyecto se encuentran en fase de diseño. </t>
    </r>
  </si>
  <si>
    <r>
      <t>Acciones realizadas en el periodo
UR:</t>
    </r>
    <r>
      <rPr>
        <sz val="10"/>
        <rFont val="Soberana Sans"/>
        <family val="2"/>
      </rPr>
      <t xml:space="preserve"> 410
Respecto a los resultados de los programas registrados este año 2016 en el Programa Presupuestal, al estar aún en etapa de contratación, aún no se pueden medir pues no están operando. Esto de acuerdo al calendario de trabajo establecido para el presente ejercicio fiscal. 
</t>
    </r>
    <r>
      <rPr>
        <b/>
        <sz val="10"/>
        <rFont val="Soberana Sans"/>
        <family val="2"/>
      </rPr>
      <t>UR:</t>
    </r>
    <r>
      <rPr>
        <sz val="10"/>
        <rFont val="Soberana Sans"/>
        <family val="2"/>
      </rPr>
      <t xml:space="preserve"> 400
En el primer trimestre del año se realizó el estudio de mercado para la contratación del proveedor correspondiente, y se está concluyendo con la elaboración de la documentación necesaria para la contratación mediante una licitación o en su caso invitación a cuando menos tres personas.
</t>
    </r>
    <r>
      <rPr>
        <b/>
        <sz val="10"/>
        <rFont val="Soberana Sans"/>
        <family val="2"/>
      </rPr>
      <t>UR:</t>
    </r>
    <r>
      <rPr>
        <sz val="10"/>
        <rFont val="Soberana Sans"/>
        <family val="2"/>
      </rPr>
      <t xml:space="preserve"> 413
Se encuentra en proceso de diseño un -Proyecto  para la investigación de estadísticas e indicadores de género en el sector energético- que está en proceso de revisión de las áreas involucradas, tanto al interior como al exterior de la SENER. Se pretende que los resultados del mismo beneficien tanto a nivel nacional como internacional.</t>
    </r>
  </si>
  <si>
    <t>1.29</t>
  </si>
  <si>
    <t>1.53</t>
  </si>
  <si>
    <t>0.67</t>
  </si>
  <si>
    <t>1.22</t>
  </si>
  <si>
    <t>1.81</t>
  </si>
  <si>
    <t xml:space="preserve"> Porcentaje de avance en la Investigación de estadísticas e indicadores de género en el Sector Energía.</t>
  </si>
  <si>
    <t>2.00</t>
  </si>
  <si>
    <t>Porcentaje de hombres y mujeres que trabajan en la SENER capacitadas en materia de Género y Energía.</t>
  </si>
  <si>
    <t xml:space="preserve"> Porcentaje de hombres y mujeres que trabajan en la SENER capacitadas en materia de igualdad de género y no discriminación.</t>
  </si>
  <si>
    <t>Porcentaje de avance en el investigación para la agenda sobre la inclusión del tema energético en la lucha de las mujeres por la igualdad.</t>
  </si>
  <si>
    <t xml:space="preserve"> Secretaria de Energía </t>
  </si>
  <si>
    <t xml:space="preserve"> Como parte de los esfuerzos para acelerar la transición mundial hacia energías más limpias y desacoplar el crecimiento económico de las emisiones de gases de efecto invernadero, se considera de suma importancia el conocimiento de la información disponible sobre energía y medio ambiente, desde el enfoque de género, para ampliar y dimensionar los enfoques que hasta épocas recientes se han manejado; atendiendo y privilegiando objetivos de eficiencia y productividad, orientándolos específicamente a las posibilidades y beneficios que pueden derivarse para las mujeres, sus familias y comunidades del acceso a las energías limpias y eficientes, lo cual resultará de la revisión de los compromisos, metas, objetivos y diagnósticos que en materia de género y energía se han expuesto en los foros nacionales e internacionales, así como lo que se han realizado en cumbres internacionales sobre cambio climático y desarrollo sustentable.  En enero de 2016, la SENER dio a conocer los resultados de la Encuesta de Clima y Cultura Organizacional (ECCO) 2015 en la que destaca lo siguiente: El factor con calificación más baja de los 27 factores considerados fue el de Balance Trabajo-familia (75 puntos). El factor  Equidad y género  también registró una calificación baja, 79 puntos, con respecto a la calificación de 83 puntos alcanzada por la SENER y 82 en promedio en la  APF, por lo que se consideró esencial realizar acciones para el impulso de la corresponsabilidad familiar, lo que comprende cursos de capacitación especializados en corresponsabilidad, masculinidades y paternidades. Con respeto al factor Igualdad y No discriminación, que se incluyó por primera vez en la ECO  éste se encuentra en el rango de calificación media alcanzado por lo que la SENER (83 puntos) y se  enfocarán esfuerzos para continuar atendiendo estos factores ya que al interior de la institución se manifiesta la importancia de dar a conocer a las y los servidores públicos estos temas y cuáles son sus derechos, mismos que deben promover en el ámbito de sus funciones  En relación con la generación de información necesaria para atender los compromisos adquiridos por los países con respecto al desarrollo sostenible y la centralidad de la participación de las mujeres en la consecución de las metas y objetivos planteados con un horizonte a 30 años , resulta indispensable la utilización de información cuantitativa con perspectiva de género, es fundamental para formular los planes nacionales y monitorearlos adecuadamente, así como para rendir y exigir cuentas del uso y destino de los recursos públicos, el mejoramiento de las estadísticas que tienen que ver con la inserción en el mercado laboral de las mujeres y avances en otras temáticas que se han ido incorporando y que tienen que ver con la autonomía económica, la autonomía física, y la participación en los procesos de adopción de decisiones, son los pilares que sostienen y que van a ser posible avanzar hacia una mayor igualdad, con mayor desarrollo, generando evidencias en la Región de América Latina y el Caribe de cómo incorporar la perspectiva de género en la producción y análisis de la información estadística. </t>
  </si>
  <si>
    <t>546</t>
  </si>
  <si>
    <t>550</t>
  </si>
  <si>
    <t>(Unidad de Enlace, Mejora Regulatoria y Programas Transversales)</t>
  </si>
  <si>
    <t>(Dirección General de Recursos Humanos, Materiales y Servicios Generales)</t>
  </si>
  <si>
    <t>(Oficialía Mayor)</t>
  </si>
  <si>
    <r>
      <t>Acciones de mejora para el siguiente periodo
UR:</t>
    </r>
    <r>
      <rPr>
        <sz val="10"/>
        <rFont val="Soberana Sans"/>
        <family val="2"/>
      </rPr>
      <t xml:space="preserve"> 300
Es indispensable crear una estrategia de difusión especial para las mujeres, ya que con esto, se atenderán de manera específica las necesidades partiendo de que la disponibilidad y acceso de la energía tienen diferentes impactos entre hombres y mujeres, que los hombres y las mujeres tienen distintos usos y necesidades energéticas.</t>
    </r>
  </si>
  <si>
    <r>
      <t>Justificación de diferencia de avances con respecto a las metas programadas
UR:</t>
    </r>
    <r>
      <rPr>
        <sz val="10"/>
        <rFont val="Soberana Sans"/>
        <family val="2"/>
      </rPr>
      <t xml:space="preserve"> 300
A la fecha, los avances conseguidos en este programa han sido de acuerdo a lo programado. El proyecto se encuentra en proceso de diseño. </t>
    </r>
  </si>
  <si>
    <r>
      <t>Acciones realizadas en el periodo
UR:</t>
    </r>
    <r>
      <rPr>
        <sz val="10"/>
        <rFont val="Soberana Sans"/>
        <family val="2"/>
      </rPr>
      <t xml:space="preserve"> 300
Se está diseñando una estrategia institucional de difusión con enfoque de género con el tema -Uso eficiente de la energía- en coordinación con la Comisión Nacional de Uso Eficiente de la Energía, con énfasis en electricidad, gas y energías renovables. A través de este proyecto se pretende dar uniformidad y un enfoque institucional, al acercamiento a las mujeres en espacios urbanos y rurales.  </t>
    </r>
  </si>
  <si>
    <t>3.99</t>
  </si>
  <si>
    <t>Porcentaje de avance en la implementación de la estrategia de difusión la energía como derecho humano, con enfoque de género.</t>
  </si>
  <si>
    <t xml:space="preserve"> Para la SENER es indispensable acercar a las mujeres información CON ENFOQUE DE GÉNERO respecto al uso eficiente de la energía, poniendo especial énfasis en lo relacionado con las energías limpias y renovables. Esto, si bien pretende contribuir a reducir los índices de contaminación y hacer un uso racional de los recursos, también repercute de manera discreta a las mujeres en cuanto al uso de tiempo, economía familiar y participación en el SECTOR.  </t>
  </si>
  <si>
    <t>498</t>
  </si>
  <si>
    <t>(Subsecretaría de Electricidad)</t>
  </si>
  <si>
    <t>3.9</t>
  </si>
  <si>
    <t>Coordinación de lapolítica energética enelectricidad</t>
  </si>
  <si>
    <t>P002</t>
  </si>
  <si>
    <r>
      <t>Acciones de mejora para el siguiente periodo
UR:</t>
    </r>
    <r>
      <rPr>
        <sz val="10"/>
        <rFont val="Soberana Sans"/>
        <family val="2"/>
      </rPr>
      <t xml:space="preserve"> E00
Se analizarán los temas en materia de género detectados en las necesidades de capacitación, así como de las sugerencias de las jefas (es) inmediatas (os), para su planeación y programación en el Programa Anual de Capacitación de la Comisión.</t>
    </r>
  </si>
  <si>
    <r>
      <t>Justificación de diferencia de avances con respecto a las metas programadas
UR:</t>
    </r>
    <r>
      <rPr>
        <sz val="10"/>
        <rFont val="Soberana Sans"/>
        <family val="2"/>
      </rPr>
      <t xml:space="preserve"> E00
La necesidades de capacitación 2016 que el personal está requiriendo, aunado a las sugerencias de las (os) jefas (es) inmediatas (os), serán consideradas en el Programa Anual de Capacitación, para su programación a partir del mes de abril del presente ejercicio.</t>
    </r>
  </si>
  <si>
    <r>
      <t>Acciones realizadas en el periodo
UR:</t>
    </r>
    <r>
      <rPr>
        <sz val="10"/>
        <rFont val="Soberana Sans"/>
        <family val="2"/>
      </rPr>
      <t xml:space="preserve"> E00
Se realizó la detección de necesidades de capacitación, para la identificación de los temas para capacitación en materia de género.</t>
    </r>
  </si>
  <si>
    <t>0.15</t>
  </si>
  <si>
    <t>Porcentaje de hombres capacitados en materia de igualdad entre mujeres y hombres</t>
  </si>
  <si>
    <t>Porcentaje de mujeres capacitadas en materia de igualdad entre mujeres y hombres</t>
  </si>
  <si>
    <t xml:space="preserve"> E00- Comisión Nacional para el Uso Eficiente de la Energía </t>
  </si>
  <si>
    <t xml:space="preserve"> Falta de conocimiento del personal en temas en materia de género, para realizar y/o mantener conversaciones de interés en la materia. </t>
  </si>
  <si>
    <t>80</t>
  </si>
  <si>
    <t>49</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</si>
  <si>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</si>
  <si>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</si>
  <si>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</si>
  <si>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Para la SHCP, el pase de revista constituye el mecanismo y fuente de información principal, relativa a la sobrevivencia de las viudas, sin embargo para algunas beneficiarias que viven en diferentes estados de la República, el pase de revista se realiza con huella digital, en virtud de que no saben escribir o están imposibilitadas para hacerlo por su condición física.  La revista de supervivencia en las entidades federativa, es realizada por las Delegaciones de la Secretaria de Desarrollo Social (SEDESOL) y del Servicio de Administración Tributaria (SAT), en apoyo a las funciones llevadas a cabo por la Unidad de Política y Control Presupuestario perteneciente a la Secretaría de Hacienda y Crédito Público.   En algunos municipios no existe una oficina en la que las viudas puedan pasar revista de supervivencia, por lo cual tienen que trasladarse a otro municipio con ese fin.  Fortalecer el contacto y apoyo de las Delegaciones de SEDESOL y del SAT en las entidades federativas, siendo en algunas de éstas nuestro único contacto.  Continuar realizando el pase de Revista de Supervivencia para este grupo de mujeres.  </t>
    </r>
  </si>
  <si>
    <r>
      <t>Justificación de diferencia de avances con respecto a las metas programadas
UR:</t>
    </r>
    <r>
      <rPr>
        <sz val="10"/>
        <rFont val="Soberana Sans"/>
        <family val="2"/>
      </rPr>
      <t xml:space="preserve"> 411
LA JUSTIFICACIÓN EN LA DIFERENCIA DE AVANCES SE DA COMO RESULTADO DE QUE LAS BENEFICIARIAS NO LLEVAN A CABO EN TIEMPO  EL COBRO DE SU AYUDA ECONOMICA SEMESTRAL PORQUE EN ALGUNOS CASOS, SE ENFERMAN Y NO PUEDEN TRASLADARSE  O FALLECEN.</t>
    </r>
  </si>
  <si>
    <r>
      <t>Acciones realizadas en el periodo
UR:</t>
    </r>
    <r>
      <rPr>
        <sz val="10"/>
        <rFont val="Soberana Sans"/>
        <family val="2"/>
      </rPr>
      <t xml:space="preserve"> 411
Para 2016 se tiene un padrón de 39 Viudas de Veteranos de la Revolución Mexicana que reciben una ayuda económica semestral con cargo al erario federal, por lo que se tiene previsto otorgar 78 apoyos en este año.   En el primer trimestre del 2016, de las 39 viudas previstas, solo 35 cobraron la ayuda económica semestral, quedando pendiente de cobro la ayuda para las cuatro viudas restantes, las cuales residen en San Luis Potosí, Morelos, Michoacán y Guerrero respectivamente.  </t>
    </r>
  </si>
  <si>
    <t>0.25</t>
  </si>
  <si>
    <t>0.45</t>
  </si>
  <si>
    <t>78.00</t>
  </si>
  <si>
    <t>Apoyo</t>
  </si>
  <si>
    <t>Número de apoyos a viudas de veteranos de la revolucion que reciben ayuda económica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</si>
  <si>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</si>
  <si>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La principal dificultad que se presentó en la operación del programa es el reducido número de viudas en cuatro entidades federativas, pues existe una viuda en cada una de éstas.  </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</si>
  <si>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</si>
  <si>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</si>
  <si>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</si>
  <si>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</si>
  <si>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</si>
  <si>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115
No hay propuestas de mejora para el siguiente periodo</t>
    </r>
  </si>
  <si>
    <r>
      <t>Justificación de diferencia de avances con respecto a las metas programadas
UR:</t>
    </r>
    <r>
      <rPr>
        <sz val="10"/>
        <rFont val="Soberana Sans"/>
        <family val="2"/>
      </rPr>
      <t xml:space="preserve"> 115
No hay diferencia de avances entre lo programado y lo realizado.</t>
    </r>
  </si>
  <si>
    <r>
      <t>Acciones realizadas en el periodo
UR:</t>
    </r>
    <r>
      <rPr>
        <sz val="10"/>
        <rFont val="Soberana Sans"/>
        <family val="2"/>
      </rPr>
      <t xml:space="preserve"> 115
Se concluyó la primera etapa consistente en la elaboración de las bases de la Convocatoria y las Reglas de Operación del Concurso Nacional de Organizaciones de la Sociedad Civil para impulsar la participación política de las mujeres 2016. Documento con base en el cual se convocará a organizaciones de la sociedad civil a presentar proyectos de capacitación para la participación política de las mujeres; y en el que se establecen los requisitos y compromisos mínimos a establecer en los Convenios de Apoyo y Colaboración a celebrar con las OSC ganadoras. Dicho documento fue aprobado por la Comisión de Capacitación Electoral y Educación Cívica del Instituto en el mes de marzo.</t>
    </r>
  </si>
  <si>
    <t>7.0</t>
  </si>
  <si>
    <t>Porcentaje de avance de las etapas del Concurso Nacional de OSC para impulsar la participación política de las mujeres</t>
  </si>
  <si>
    <t xml:space="preserve"> Secretaria de Instituto Nacional Electoral </t>
  </si>
  <si>
    <t xml:space="preserve"> El acceso de las mujeres a espacios de toma de decisiones, implica la necesidad de formar cuadros de mujeres que reconozcan su derecho a participar, manifiesten interés por lo público, posean conocimientos y habilidades para el ejercicio pleno de sus derechos políticos e identifiquen las problemáticas que enfrentan en las contiendas electorales y posean las habilidades para afrontarlas; en resumen, es indispensable el desarrollo de competencias para la participación política. Para lograr lo anterior, se requiere la comprensión de los valores y principios democráticos; la adquisición y ejercicio de las habilidades necesarias para una interacción eficaz y respetuosa con la sociedad y con las organizaciones del poder público; así como un mayor y mejor conocimiento del funcionamiento y sentido de las instituciones que constituyen el régimen democrático. </t>
  </si>
  <si>
    <t>(Dirección Ejecutiva de Capacitación Electoral y Educación Cívica)</t>
  </si>
  <si>
    <t>Capacitación y educación para el ejercicio democrático de la ciudadanía</t>
  </si>
  <si>
    <t>R003</t>
  </si>
  <si>
    <t>Instituto Nacional Electoral</t>
  </si>
  <si>
    <t>22</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</si>
  <si>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</si>
  <si>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</si>
  <si>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</si>
  <si>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4.03</t>
  </si>
  <si>
    <t>UR: 122</t>
  </si>
  <si>
    <t>122</t>
  </si>
  <si>
    <t>Porcentaje de avance en la generación de una investigación empírica aplicada sobre la participación política de las mujeres en México</t>
  </si>
  <si>
    <t>Porcentaje de avance de la reestructuración y actualización del Protocolo</t>
  </si>
  <si>
    <t>Porcentaje de investigaciones realizadas</t>
  </si>
  <si>
    <t>Porcentaje de personal actualizado en temas de igualdad de género en el ámbito electoral, en específico paridad, combate a la violencia política contra las mujeres y voto incluyente</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</si>
  <si>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</si>
  <si>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</si>
  <si>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</si>
  <si>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Con la finalidad de agilizar y mejorar el desarrollo de los proyectos específicos, la Unidad Técnica de Fiscalización en acompañamiento con la Dirección Ejecutiva de Administración, se ha planteado gestionar y coordinar las medidas necesarias para agilizar los trámites y con ello cumplir en tiempo y forma con lo presupuestado para el año 2016.  Por lo que corresponde de las visitas de verificación del gasto programado, la Unidad Técnica de Fiscalización implementará un protocolo para el desarrollo y vigilancia de las actividades, con el propósito de homologar los criterios y valuación del contenido de los proyectos programados.</t>
    </r>
  </si>
  <si>
    <r>
      <t>Justificación de diferencia de avances con respecto a las metas programadas
UR:</t>
    </r>
    <r>
      <rPr>
        <sz val="10"/>
        <rFont val="Soberana Sans"/>
        <family val="2"/>
      </rPr>
      <t xml:space="preserve"> 120
No existe diferencia de avances en relación a lo programado en los proyectos específicos.  Sin embargo, cabe señalar que durante el primer trimestre se elaboró e implemento un programa de capacitación en materia de gasto programado, y se ha dado continuidad a las visitas de verificación del ejercicio correspondiente.</t>
    </r>
  </si>
  <si>
    <r>
      <t>Acciones realizadas en el periodo
UR:</t>
    </r>
    <r>
      <rPr>
        <sz val="10"/>
        <rFont val="Soberana Sans"/>
        <family val="2"/>
      </rPr>
      <t xml:space="preserve"> 120
Durante el primer trimestre del 2016, la Unidad Técnica de Fiscalización, capacitó a los partidos políticos nacionales, los Comités Directivos Estatales y los partidos políticos locales de las 32 entidades federativas; en materia de elaboración del Programa Anual de Trabajo (PAT) del Gasto Programado, bajo la normativa electoral.  Asimismo, en atención a los avisos de realización de actividades del gasto programado, presentados por los partidos políticos nacionales y locales, la UTF designó personal para la práctica de visitas de verificación de dichos eventos.</t>
    </r>
  </si>
  <si>
    <t>3.73</t>
  </si>
  <si>
    <t>UR: 120</t>
  </si>
  <si>
    <t>120</t>
  </si>
  <si>
    <t>Porcentaje de actividades realizadas del proyecto Clima Organizacional en condiciones de Igualdad</t>
  </si>
  <si>
    <t>Porcentaje de entregables realizados que componen el Proyecto Acciones para la Igualdad desde la Fiscalización</t>
  </si>
  <si>
    <t xml:space="preserve"> Que el personal de la UTF no implemente las herramientas teóricas-técnicas en materia de perspectiva de género para el desarrollo de sus funciones en relación a la fiscalización. </t>
  </si>
  <si>
    <t>243</t>
  </si>
  <si>
    <t>232</t>
  </si>
  <si>
    <t>(UnidadTécnica de Fiscalización)</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</si>
  <si>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</si>
  <si>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</si>
  <si>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 Elevar el nivel de formación de las y los capacitadores.  - Ir adecuando el programa de capacitación al apoyo a servidores/as públicos/as para el cumplimiento de la Política Nacional de Igualdad entre Mujeres y Hombres.  - Revisar el material de difusión para realizar mejoras y adecuaciones.  - Diseñar instrumentos para recabar y sistematizar la información aprovechando las herramientas </t>
    </r>
  </si>
  <si>
    <r>
      <t>Justificación de diferencia de avances con respecto a las metas programadas
UR:</t>
    </r>
    <r>
      <rPr>
        <sz val="10"/>
        <rFont val="Soberana Sans"/>
        <family val="2"/>
      </rPr>
      <t xml:space="preserve"> 104
Al ser indicador con Frecuencia de Medición Anual, para este primer trimestre no se tienen diferencias, sin embargo se hacen las siguientes referencias.    - Eventos realizados de promoción y capacitación en materia de género para el cumplimiento de la Política Nacional en Materia de Igualdad entre Mujeres y Hombres.  Porcentaje de cumplimiento: Se impartieron nueve actividades, lo que equivale al 90% de la meta trimestral.   Esto, debido a que un servicio de promoción y capacitación fue reprogramado y se llevará a cabo en el mes de abril del presente año.  - Informes, estudios, encuestas y otros documentos de análisis realizados para la observancia de la Política Nacional en Materia de Igualdad entre Mujeres y Hombres.  Porcentaje de cumplimiento: Se encuentran en elaboración los siguientes estudios siguientes: Puestos y salarios de las/los trabajadoras/es de la Administración Pública Federal (APF); Políticas públicas de la APF para garantizar el ejercicio del derecho a la vivienda de;  VARIACIÓN PRESUPUESTAL:    En este primer trimestre de 2016, se ejercieron 3.57 millones de pesos, equivalentes al 47.5 por ciento respecto de los 7.5 millones de pesos programados. La diferencia se identifica principalmente con la modificación realizada a la Matriz de Indicadores para Resultados (MIR) del PAMIMH, la cual tuvo un cambio significativo, y un rediseño de los componentes y actividades de la misma, así como en la periodicidad y cantidad de eventos programados.     Asimismo en virtud de que las acciones de promoción; como son publicaciones, seminarios y conferencias llevan un proceso de programación y desarrollo, en el cual nos encontramos; para llevarlos a cabo a partir del segundo semestre de 2016; como también atender el crecimiento del SISOBSERVANCIA, que incluirá la contratación de personal que apoye en estas tareas y en la elaboración de informes con base en la plataforma y otras fuentes de datos.</t>
    </r>
  </si>
  <si>
    <r>
      <t>Acciones realizadas en el periodo
UR:</t>
    </r>
    <r>
      <rPr>
        <sz val="10"/>
        <rFont val="Soberana Sans"/>
        <family val="2"/>
      </rPr>
      <t xml:space="preserve"> 104
ACCIONES REALIZADAS EN EL PERIODO ENERO A MARZO DE 2016:    ? Se realizaron 9 servicios de promoción y capacitación en materia de género para el cumplimiento de la Política Nacional en Materia de Igualdad entre Mujeres y Hombres. De estos: cuatro se impartieron en modalidad de curso y abordaron temas sobre sistemas de protección jurisdiccional y no jurisdiccional de los derechos humanos de las mujeres y derechos humanos y su protección en el sistema de justicia de las personas que viven violencia de género y cinco fueron en modalidad de conferencia y versaron sobre violencia contra las mujeres, feminicidio e igualdad entre mujeres y hombres. El total de personas capacitadas en el primer trimestre de 2016 fue de 436, de las cuales 360 fueron mujeres y 76 hombres.  (Ver Anexo 3 Notas Adicionales 1er Trimestre)</t>
    </r>
  </si>
  <si>
    <t>3.57</t>
  </si>
  <si>
    <t>7.52</t>
  </si>
  <si>
    <t>27.44</t>
  </si>
  <si>
    <t>UR: 104</t>
  </si>
  <si>
    <t>27.2</t>
  </si>
  <si>
    <t>104</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</si>
  <si>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t>
  </si>
  <si>
    <t xml:space="preserve"> 104- Cuarta Visitaduría General </t>
  </si>
  <si>
    <t xml:space="preserve"> Prevalecen en nuestra sociedad estereotipos y prejuicios que desvalorizan a las mujeres, es claro que no termina de permear el principio de Igualdad entre servidoras/es públicas/os, situación que se refleja en su actuar cotidiano y en el ejercicio de todos sus derechos.   La Ley General para la Igualdad entre Mujeres y Hombres, y la Ley de la CNDH atribuyen a esta institución la tarea de conducir la observancia en el cumplimiento de la Política Nacional de Igualdad. El objetivo estratégico se orienta a cumplir esta atribución. Particularmente, el trabajo del Programa de Asuntos de la Mujer y de Igualdad entre Mujeres y Hombres (PAMIMH) se basa en la Perspectiva de Género (PEG) y el enfoque de derechos, marcos conceptuales que permiten percibir las causas y los efectos de la desigualdad real que afecta a las mujeres y, por tanto, identificar las formas idóneas de combatirla, aquellas dirigidas a atacar la raíz discriminatoria y empoderar a quienes están sufriendo la discriminación, mediante un acompañamiento que les ayuda a apropiarse del ejercicio de sus derechos y a salir de la vulnerabilidad en que se encuentran. </t>
  </si>
  <si>
    <t>76</t>
  </si>
  <si>
    <t>360</t>
  </si>
  <si>
    <t>(Cuarta Visitaduría General)</t>
  </si>
  <si>
    <t>Promover, divulgar, dar seguimiento, evaluar y monitorear la política nacional en materia de Igualdad entre mujeres y hombres, y atender Asuntos de la mujer</t>
  </si>
  <si>
    <t>Comisión Nacional de los Derechos Humanos</t>
  </si>
  <si>
    <r>
      <t>Acciones de mejora para el siguiente periodo
UR:</t>
    </r>
    <r>
      <rPr>
        <sz val="10"/>
        <rFont val="Soberana Sans"/>
        <family val="2"/>
      </rPr>
      <t xml:space="preserve"> 112
Las capacitaciones ya iniciaron por lo que con ello podremos cumplir con la meta programada para cada trimestre.</t>
    </r>
  </si>
  <si>
    <r>
      <t>Justificación de diferencia de avances con respecto a las metas programadas
UR:</t>
    </r>
    <r>
      <rPr>
        <sz val="10"/>
        <rFont val="Soberana Sans"/>
        <family val="2"/>
      </rPr>
      <t xml:space="preserve"> 112
JUSTIFICACIÓN DE DIFERENCIA DE AVANCE CON RESPECTO A LAS METAS PROGRAMADAS:  Indicador 1?Porcentaje de mujeres capacitadas  en materia de género,  lenguaje incluyente, no sexista y erradicar la discriminación y violencia?. Del total de 34 mujeres que debieron ser capacitadas para este periodo, fueron capacitas 19, lo que da un avance en el cumplimiento de la meta del trimestre de un 55.88%.  Esto debido a que las capacitaciones iniciaron en el mes de marzo.   Indicador 2. ?Porcentaje de hombres capacitados  en materia de género,  lenguaje incluyente, no sexista y erradicar la discriminación y violencia.? Del total de los 40 hombres que debieron ser capacitados para este periodo fueron capacitados 14, lo que representa un avance de la meta de 35.0%. Esto debido a que las capacitaciones iniciaron en el mes de marzo.  Indicador 3. Porcentaje del personal que manifiesta que incrementa sus  conocimientos sobre la perspectiva de género, lenguaje incluyente y no sexista y no discriminación. E;  Variación presupuestal:    En este primer trimestre de 2016, se ejercieron 0.45 millones de pesos, equivalentes al 28.0 por ciento respecto de los 1.6 millones de pesos programados. La diferencia se originó principalmente a partir de la definición de los Indicadores para Resultados de la UIG, puesto que se destinaron recursos a su preparación; por otra parte, algunas actividades se reprogramaron a partir de segundo trimestre del ejercicio.</t>
    </r>
  </si>
  <si>
    <r>
      <t>Acciones realizadas en el periodo
UR:</t>
    </r>
    <r>
      <rPr>
        <sz val="10"/>
        <rFont val="Soberana Sans"/>
        <family val="2"/>
      </rPr>
      <t xml:space="preserve"> 112
ACCIONES REALIZADAS EN EL PERIODO ENERO A MARZO DE 2016.    1. La Unidad de Igualdad de Género está creada, cuenta con espacio físico y recursos humanos, materiales y financieros para su operación.  2. Se elaboró el plan de trabajo 2016 colocando como temas centrales para las acciones de capacitación, sensibilización, promoción y difusión a la perspectiva de género, el lenguaje incluyente y no sexista, el derecho a la igualdad y no discriminación y la inclusión.  3. Se dio inició a las acciones de capacitación con 2 cursos sobre ?Transversalización del género y el uso del lenguaje incluyente y no sexista? en el que hasta el 31 de marzo se habían capacitado 19 mujeres y 14 hombres que laboran en la CNDH.  4. Se han realizado acciones de difusión de temas relativos a derechos de las mujeres o sobre derechos humanos desde un enfoque de género, mediante el correo electrónico del personal y el sitio de intranet de la CNDH. Estás acciones de difusión lograron en este primer trimestre 1933 visitas a los materiales elaborados por la UIG.  (Ver tabla Anexo 3 Notas Adicionales)</t>
    </r>
  </si>
  <si>
    <t>1.61</t>
  </si>
  <si>
    <t>4.95</t>
  </si>
  <si>
    <t>4.82</t>
  </si>
  <si>
    <t>89.33</t>
  </si>
  <si>
    <t>Porcentaje del personal que maniefiesta que incrementa sus  conocimientos sobre la perspectiva de género, lenguaje incluyente y no sexista y no discriminación.</t>
  </si>
  <si>
    <t xml:space="preserve">Porcentaje de hombres capacitados  en materia de género,  lenguaje incluyente, no sexista y erradicar la discriminación y violencia. </t>
  </si>
  <si>
    <t>55.88</t>
  </si>
  <si>
    <t xml:space="preserve">Porcentaje de mujeres capacitadas  en materia de género,  lenguaje incluyente, no sexista y erradicar la discriminación y violencia.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</si>
  <si>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</si>
  <si>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</si>
  <si>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161</t>
  </si>
  <si>
    <t>4.8</t>
  </si>
  <si>
    <r>
      <t>Acciones de mejora para el siguiente periodo
UR:</t>
    </r>
    <r>
      <rPr>
        <sz val="10"/>
        <rFont val="Soberana Sans"/>
        <family val="2"/>
      </rPr>
      <t xml:space="preserve"> 90X
Jefas de familia A 193: Sin diferencias con lo Programado;  Mujeres indígenas A194: Sin diferencias con lo Programado</t>
    </r>
  </si>
  <si>
    <r>
      <t>Justificación de diferencia de avances con respecto a las metas programadas
UR:</t>
    </r>
    <r>
      <rPr>
        <sz val="10"/>
        <rFont val="Soberana Sans"/>
        <family val="2"/>
      </rPr>
      <t xml:space="preserve"> 90X
Mujeres indígenas A194: No se presentaron diferencias con lo Programado;  Jefas de familia A 193: No se presentaron diferencias con lo Programado</t>
    </r>
  </si>
  <si>
    <r>
      <t>Acciones realizadas en el periodo
UR:</t>
    </r>
    <r>
      <rPr>
        <sz val="10"/>
        <rFont val="Soberana Sans"/>
        <family val="2"/>
      </rPr>
      <t xml:space="preserve"> 90X
Jefas de familia A:193: El 3 de marzo de 2016 se publica la Convocatoria Apoyos a Madres mexicanas Jefas de Familia para Fortalecer su Desarrollo Profesional 2016 (1), cuya fecha de cierre es el 15 de abril de 2016 y fecha de publicación de resultados el 28 de mayo de 2015.;  Mujeres Indígenas A 194: Encuesta de becarias CONACYT para conocer su origen étnico    ENVÍO DE ENCUESTA: 29 de enero, 2016  LÍMITE DE RECEPCIÓN DE ENCUESTAS: 19 de febrero, 2016  </t>
    </r>
  </si>
  <si>
    <t>90.0</t>
  </si>
  <si>
    <t>UR: 90X</t>
  </si>
  <si>
    <t>90X</t>
  </si>
  <si>
    <t>MI Porcentaje de apoyos complementarios otorgados a becarias CONACYT de orígen indígena en el año con respecto a las solicitudes que cumplieron los requisitos de la convocatoria</t>
  </si>
  <si>
    <t>0.10</t>
  </si>
  <si>
    <t>Tasa de variación</t>
  </si>
  <si>
    <t>MI Tasa anual de incorporación de Organismos Operadores al programa</t>
  </si>
  <si>
    <t>JF Porccentaje de mujeres apoyadas en el año con respecto a las mujeres que cumplieron los requisitos de solicitud</t>
  </si>
  <si>
    <t>JF Tasa de variación anual del porcentaje de solicitudes que cumplieron con los requisitos establecidos en la convocatoria, con respecto a las solicitudes presentadas</t>
  </si>
  <si>
    <t xml:space="preserve"> Secretaria de Consejo Nacional de Ciencia y Tecnología </t>
  </si>
  <si>
    <t xml:space="preserve"> En México, la mayor parte de las madres viven en pareja (77.7%), esto es que están casadas o unidas y el 22.3% son madres solas, es decir que su estado conyugal es soltera (4.4%), separada (5.8%), divorciada (2%) o viuda (10.1%).  Las madres con pareja comparten las responsabilidades familiares con el compañero conyugal y es habitual que el varón sea el sostén económico de la familia y la mujer, madre, el apoyo sentimental y la proveedora de servicios para los miembros de su familia. En cambio, las madres sin pareja asumen ambos papeles, al responsabilizarse totalmente de la manutención y educación de su descendencia.  Lo anterior muestra que este grupo (Madres jefas de familia) presenta una situación real de desventaja de oportunidad para su formación profesional y por ende para una mejor inserción laboral.    La situación histórica de marginación y rezago de la población indígena no se ha resuelto, no obstante existen algunos avances reconocibles. Los indicadores de educación no son la excepción.   De acuerdo al censo 2010, la población indígena sumó 7,367,918 habitantes, de los cuales 1,584,420, es decir, el 21.4% es analfabeta (de 15 años en adelante). La población indígena sin instrucción representa el 19.1% (1,410,571 personas) y el 81.6% es bilingüe.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</si>
  <si>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</si>
  <si>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</si>
  <si>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</si>
  <si>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</si>
  <si>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</si>
  <si>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</si>
  <si>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No se presentan variaciones en los avances </t>
    </r>
  </si>
  <si>
    <r>
      <t>Acciones realizadas en el periodo
UR:</t>
    </r>
    <r>
      <rPr>
        <sz val="10"/>
        <rFont val="Soberana Sans"/>
        <family val="2"/>
      </rPr>
      <t xml:space="preserve"> 100
ENDIREH  Durante el primer  trimestre se realizaron actividades de evaluación de los resultados de la Prueba Piloto 2015 de la ENDIREH, para contar con los insumos para el diseño de la ENDIREH 2016, revisión documental y bibliográfica para sustentar el Marco Conceptual de la ENDIREH-2016, se inició la preparación de la versión de los Cuestionarios para la ENDIREH-2016, diseño y preparación de la estrategia de capacitación, diseño y elaboración de materiales de apoyo para la capacitación y de apoyo para la entrevista y  diseño estadístico y preparación de la muestra.  ENIGH  Durante el primer trimestre de 2016, se llevaron a cabo diversas actividades: Se atendieron las solicitudes especiales de usuarios sobre la ENIGH 2014 y anteriores, se terminó la planeación de las actividades de tipo administrativo y operativo para el levantamiento de la ENIGH 2016, se diseñaron los cuestionarios para el levantamiento de la ENIGH 2016, se elaboró el manual del entrevistador de la ENIGH 2016 y se concluyeron otros instrumentos de apoyo al personal operativo (instructivos y catálogos).  ENOE  Se actualizaron en febrero de 2016 una serie de indicadores con enfoque de género, a partir de la información captada en la Encuesta Nacional de Ocupación y Empleo (ENOE), correspondientes al cuarto trimestre de 2015, los cuales permiten analizar las diferencias que se presentan entre ambos sexos, se agregaron tres nuevos indicadores: Tasa de Ocupación en el Sector Informal 2 (TOSI2), Tasa de Informalidad Laboral 1 (TIL1) y Tasa de Informalidad Laboral 2 (TIL2). Así mismo se publicó la base de datos de la ENOE con la información levantada en el cuarto trimestre del 2015.   </t>
    </r>
  </si>
  <si>
    <t>33.81</t>
  </si>
  <si>
    <t>167.3</t>
  </si>
  <si>
    <t>Porcentaje de informes a detalle de las actividades1/  programadas para la realización de la ENDIREH  por trimestre</t>
  </si>
  <si>
    <t>Porcentaje de informes a detalle de las actividades1/  programadas para el levantamiento de la ENIGH  por trimestre</t>
  </si>
  <si>
    <t>Porcentaje en la publicación trimestral de la ENOE.</t>
  </si>
  <si>
    <t>Porcentaje de indicadores estratégicos de ocupación y empleo, publicados de manera trimestral</t>
  </si>
  <si>
    <t>Porcentaje de indicadores de ocupación y empleo con perspectiva de género publicados en la página electrónica del INEGI</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</si>
  <si>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</si>
  <si>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</si>
  <si>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45847343</t>
  </si>
  <si>
    <t>50025851</t>
  </si>
  <si>
    <t>58885446</t>
  </si>
  <si>
    <t>62601136</t>
  </si>
  <si>
    <t>(Instituto Nacional de Estadística y Geografía)</t>
  </si>
  <si>
    <t>Producción y difusión de información estadística y geográfica</t>
  </si>
  <si>
    <t>Información Nacional Estadística y Geográfica</t>
  </si>
  <si>
    <t>40</t>
  </si>
  <si>
    <r>
      <t>Acciones de mejora para el siguiente periodo
UR:</t>
    </r>
    <r>
      <rPr>
        <sz val="10"/>
        <rFont val="Soberana Sans"/>
        <family val="2"/>
      </rPr>
      <t xml:space="preserve"> 300
Sin información</t>
    </r>
  </si>
  <si>
    <r>
      <t>Justificación de diferencia de avances con respecto a las metas programadas
UR:</t>
    </r>
    <r>
      <rPr>
        <sz val="10"/>
        <rFont val="Soberana Sans"/>
        <family val="2"/>
      </rPr>
      <t xml:space="preserve"> 300
Indicador 169 PP G001, No existen diferencias reportadas.;  Indicador 610 PP G001. Para el primer trimestre del año, no se considera una meta alcanzada, toda vez que este trimestre supone una investigación de mercado previa, para seleccionar al proveedor idóneo, motivo por el cual no se ha procedido a la contratación de los servicios correspondientes.;  Indicador 169 PP G002, No existen diferencias reportadas ya que la frecuencia de medición es anual.;  Indicador 404 PP G001. Para el primer trimestre del año, no se considera una meta alcanzada, toda vez que este trimestre supone una investigación de mercado previa, para seleccionar al proveedor idóneo, motivo por el cual no se ha procedido a la contratación de los servicios correspondientes.</t>
    </r>
  </si>
  <si>
    <r>
      <t>Acciones realizadas en el periodo
UR:</t>
    </r>
    <r>
      <rPr>
        <sz val="10"/>
        <rFont val="Soberana Sans"/>
        <family val="2"/>
      </rPr>
      <t xml:space="preserve"> 300
Indicador 404 PP G001. La campaña con el número de denominación consistirá en la entrega de libretas a la totalidad de empleados que laboran en la Comisión Reguladora de Energía, las cuales tendrán como portada la imagen de alguna mujer representativa en la historia, adicionalmente, el cuerpo de la libreta (las hojas), tendrán inscripciones de las principales leyes de la LGIMyH, LGAMVLV, recomendaciones de la CEDAW y frases de empoderamiento hacia la mujer, con un lenguaje incluyente y motivador. De igual forma, se incluirá una última hoja en dicha libreta, que contendrá datos de contacto de centros de apoyo y ayuda psicológica, entre otros, dirigido a hombres y mujeres que hayan sufrido violencia, discriminación de género u otros actos símiles.  Para el cumplimiento de la acción 404, durante el primer trimestre del año, se llevó a cabo una investigación de mercado con la finalidad de encontrar al proveedor ideal que lleve a cabo la manufactura de las libretas que se entregarán como pa;  Indicador 169 PP G002, Se están revisando las opciones de capacitadores para poder cumplir con la meta programada.</t>
    </r>
  </si>
  <si>
    <t>Difusión- Campañas de  sensibilización, pláticas, tripticos, carteles, distintivos y promocionales.</t>
  </si>
  <si>
    <t>Realizar campañas para difundir y promover la LGIMH, Pro igualdad y LGAMVLV.</t>
  </si>
  <si>
    <t xml:space="preserve">Capacitación que promueva la erradicación de cualquier forma de discriminación de género   </t>
  </si>
  <si>
    <t xml:space="preserve"> Secretaria de Comisión Reguladora de Energía </t>
  </si>
  <si>
    <t>(Secretaría Ejecutiva)</t>
  </si>
  <si>
    <t>Regulación y permisos de electricidad</t>
  </si>
  <si>
    <t>G001</t>
  </si>
  <si>
    <t>Comisión Reguladora de Energía</t>
  </si>
  <si>
    <t>45</t>
  </si>
  <si>
    <r>
      <t>Justificación de diferencia de avances con respecto a las metas programadas
UR:</t>
    </r>
    <r>
      <rPr>
        <sz val="10"/>
        <rFont val="Soberana Sans"/>
        <family val="2"/>
      </rPr>
      <t xml:space="preserve"> 300
Indicador 404 PP G002. Para el primer trimestre del año, no se considera una meta alcanzada, toda vez que este trimestre supone una investigación de mercado previa, para seleccionar al proveedor idóneo, motivo por el cual no se ha procedido a la contratación de los servicios correspondientes.;  Indicador 610 PP G002. Para el primer trimestre del año, no se considera una meta alcanzada, toda vez que este trimestre supone una investigación de mercado previa, para seleccionar al proveedor idóneo, motivo por el cual no se ha procedido a la contratación de los servicios correspondientes.</t>
    </r>
  </si>
  <si>
    <r>
      <t>Acciones realizadas en el periodo
UR:</t>
    </r>
    <r>
      <rPr>
        <sz val="10"/>
        <rFont val="Soberana Sans"/>
        <family val="2"/>
      </rPr>
      <t xml:space="preserve"> 300
Indicador 610 G001. La campaña, consistirá en el diseño de tres exposiciones artísticas durante el año, con carácter bimestral, que contengan imágenes de impacto a manera artística, así como pequeñas frases en relación con mujeres exitosas, casos de éxito, promoción de no violencia e igualdad de género  Para el cumplimiento de la acción 610, durante el primer trimestre del año, se llevó a cabo una investigación de mercado con la finalidad de encontrar al proveedor ideal que lleve a cabo la impresión de las imágenes con la calidad requerida.  De igual forma, comenzó con el diseño de diversas de las imágenes que formarán parte de las exposiciones y se determinó el estilo que se aplicará a cada una de ellas.  ;  Indicador 404 PP G002. La campaña con el número de denominación consistirá en la entrega de libretas a la totalidad de empleados que laboran en la Comisión Reguladora de Energía, las cuales tendrán como portada la imagen de alguna mujer representativa en la historia, adicionalmente, el cuerpo de la libreta (las hojas), tendrán inscripciones de las principales leyes de la LGIMyH, LGAMVLV, recomendaciones de la CEDAW y frases de empoderamiento hacia la mujer, con un lenguaje incluyente y motivador. De igual forma, se incluirá una última hoja en dicha libreta, que contendrá datos de contacto de centros de apoyo y ayuda psicológica, entre otros, dirigido a hombres y mujeres que hayan sufrido violencia, discriminación de género u otros actos símiles.  Para el cumplimiento de la acción 404, durante el primer trimestre del año, se llevó a cabo una investigación de mercado con la finalidad de encontrar al proveedor ideal que lleve a cabo la manufactura de las libretas que se entregarán como parte de la campaña, y que éstas cuenten con el diseño e impacto requerido.  De igual forma, se identificaron las imágenes de mujeres que han marcado precedente en la historia y que serán tomadas para los diseños frontales de las libretas.  Se comenzó a trabajar en el diseño de dichas imágenes, el cual tendrá una técnica denominada Double exposure, en la cual se mezclarán los perfiles de rostro de dichas mujeres, con aquellos elementos por los cuales esa persona es reconocida.</t>
    </r>
  </si>
  <si>
    <t>Realizar campañas para difundir y promover la LGIMH, Pro igualdad y LGAMVLV</t>
  </si>
  <si>
    <t xml:space="preserve">Capacitación que promueva la erradicación de cualquier forma de discriminación de género.  </t>
  </si>
  <si>
    <t>Regulación y permisos de Hidrocarburos</t>
  </si>
  <si>
    <t>G002</t>
  </si>
  <si>
    <r>
      <t>Acciones de mejora para el siguiente periodo
UR:</t>
    </r>
    <r>
      <rPr>
        <sz val="10"/>
        <rFont val="Soberana Sans"/>
        <family val="2"/>
      </rPr>
      <t xml:space="preserve"> GYR
Con el propósito de asegurar la satisfacción de las necesidades evolutivas de la salud sexual y reproductiva a lo largo de las etapas de la vida, en lo que respecta a la prestación de los servicios de anticoncepción en el Instituto, se continuarán reforzando las acciones de comunicación educativa personalizadas o grupales  dirigidas según lo que se detecte, para el otorgamiento del método elegido en forma informada y voluntaria, tanto en consulta externa como en hospitalizaciónen de las unidades médicas de los tres niveles de atención; así mismo, en áreas laborales, urbano marginadas y rurales, no existiendo distinción alguna por no ser derechohabiente.     La competencia técnica del personal clínico se fortalece para brindar con calidad el servicio de planificación familiar. La evaluación de los factores de riesgo en la mujer en edad reproductiva, y al hombre, tiene como objetivo el de orientarlos  sobre el cuidado de su salud y se respeta en todo momento la libre elección para el ejercicio responsable de la sexualidad; y, con base en sus necesidades personales, expectativas reproductivas y condición de salud, lo que genera la entrega opotuna del método anticonceptivo seleccionado favoreciendo la realización de proyecto de vida individual, de pareja y/o familiar. </t>
    </r>
  </si>
  <si>
    <r>
      <t>Justificación de diferencia de avances con respecto a las metas programadas
UR:</t>
    </r>
    <r>
      <rPr>
        <sz val="10"/>
        <rFont val="Soberana Sans"/>
        <family val="2"/>
      </rPr>
      <t xml:space="preserve"> GYR
Información  estimada al mes de marzo de 2015.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La aceptación de un método anticonceptivo en forma informada, favorece la continuidad en el uso del mismo, a fin de planear un embarazo en las mejores condiciones de salud.</t>
    </r>
  </si>
  <si>
    <r>
      <t>Acciones realizadas en el periodo
UR:</t>
    </r>
    <r>
      <rPr>
        <sz val="10"/>
        <rFont val="Soberana Sans"/>
        <family val="2"/>
      </rPr>
      <t xml:space="preserve"> GYR
Se relizaron 215,377 entrevistas dirigidas a no embarazadas o no usuarias; 144,308 a puérperas en posparto y posaborto; 89,272 a varones, 39,379 a mujeres y hombres adolescentes y 128,054 a usuarias/os de métodos de planificación familiar.</t>
    </r>
  </si>
  <si>
    <t>UR: GYR</t>
  </si>
  <si>
    <t>9.50</t>
  </si>
  <si>
    <t>Proporción</t>
  </si>
  <si>
    <t>GYR</t>
  </si>
  <si>
    <t>Proporción de Adolescentes Embarazadas</t>
  </si>
  <si>
    <t>29.00</t>
  </si>
  <si>
    <t>Cobertura de detección de primera vez de diabetes mellitus en población derechohabiente de 20 años y más</t>
  </si>
  <si>
    <t>Cobertura de detección de cáncer cérvico uterino a través de citorlogía cervical en mujeres de 25 a 64 años</t>
  </si>
  <si>
    <t>Cobertura de detección de cáncer de mama por mastografía en mujeres de 50 a 69 años</t>
  </si>
  <si>
    <t>102.50</t>
  </si>
  <si>
    <t>Porcentaje de entrevistas de consejería anticonceptiva</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</si>
  <si>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</si>
  <si>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La población derechohabiente del IMSS perdió 11 millones de años de vida saludable en el 2010, (último año disponible en el acervo de información hasta el momento. El grupo de enfermedades crónicas no transmisibles fue responsable de 81% de estos AVISA; las enfermedades transmisibles, condiciones maternas, perinatales y nutricionales fueron responsables de 10% y el grupo de lesiones, de 9%. En materia de promoción de la salud, prevención y detección de enfermedades existe un incremento constante en la cobertura preventiva anual, sin embargo el principal reto es lograr que las personas de mayor riesgo acudan a realizarse estas acciones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</si>
  <si>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16999432</t>
  </si>
  <si>
    <t>20214163</t>
  </si>
  <si>
    <t>(Instituto Mexicano del Seguro Social)</t>
  </si>
  <si>
    <t>E001</t>
  </si>
  <si>
    <t>Instituto Mexicano del Seguro Social</t>
  </si>
  <si>
    <r>
      <t>Acciones de mejora para el siguiente periodo
UR:</t>
    </r>
    <r>
      <rPr>
        <sz val="10"/>
        <rFont val="Soberana Sans"/>
        <family val="2"/>
      </rPr>
      <t xml:space="preserve"> GYR
Acciones para el siguiente trimestre:  ? Autorizar y emitir la Norma que establece las disposiciones para la coordinación entre las guarderías y las Unidades Médicas del IMSS.  ? Autorizar y emitir la Norma que establece las disposiciones para la coordinación entre las guarderías y las Unidades Médicas del IMSS.  ? Autorizar e implantar en la totalidad de guarderías el procedimiento actualizado  del servicio de alimentación en guarderías de prestación directa e indirecta y de la  versión alineada de la herramienta tecnológica Pla. C.A. SIAG, que refleja  modificaciones en las etapas de planeación y control de alimentos.  ? Dar seguimiento a las pláticas semestrales de acuerdo al documento normativo Directrices para la Prevención y Detección Oportuna del Maltrato o abuso a Niñas y Niños de Guarderías IMSS.</t>
    </r>
  </si>
  <si>
    <r>
      <t>Justificación de diferencia de avances con respecto a las metas programadas
UR:</t>
    </r>
    <r>
      <rPr>
        <sz val="10"/>
        <rFont val="Soberana Sans"/>
        <family val="2"/>
      </rPr>
      <t xml:space="preserve"> GYR
Número de niñas/os que reciben el servicio de guardería.- Se registró un incremento en la inscripción de 4,084 niñas y niños comparado con el mes de enero, alcanzando así, un 98.57% sobre lo estimado para este mes. ;  Número de trabajadoras/es beneficiadas/os mediante el servicio de guardería.- Los beneficiarios del servicio se incrementaron con relación al mes de diciembre en 1,563, lo cual indica que el sistema de inscripción por internet ha empezado a conocerse entre la población y agilizar el trámite respectivo;  Cobertura de la Demanda.- Se alcanzó la meta esperada, logrando un 100.23% en el mes de febrero debido a que las guarderías que habían solicitado prórroga para ampliar capacidad instalada, ya han iniciado con la nueva capacidad. </t>
    </r>
  </si>
  <si>
    <r>
      <t>Acciones realizadas en el periodo
UR:</t>
    </r>
    <r>
      <rPr>
        <sz val="10"/>
        <rFont val="Soberana Sans"/>
        <family val="2"/>
      </rPr>
      <t xml:space="preserve"> GYR
Cobertura de la demanda del servicio de guardería por delegación: En el mes de febrero, la cobertura de la demanda se encuentra en 22.64%, resultado que sobrepasó la meta estimada para el mes, la cual se esperaba fuera del 22.59% debido, principalmente, a que aquellas guarderías que habían solicitado prórroga para iniciar con nueva capacidad instalada ya empezaron con la nueva capacidad.  Trabajadoras/es beneficiadas/os a través del servicio de guarderías por sexo y entidad federativa: Al mes de febrero de 2016 se vieron beneficiados con la prestación del servicio 182,007 trabajadoras y trabajadores, de los cuales el 99.8 son mujeres y el 0.2 son padres  viudos y/o divorciados con derecho a la prestación del servicio. Esta diferencia de género se debe a que el ramo de guarderías cubre, principalmente, a la mujer trabajadora. En comparación con el cierre del mes de diciembre, se registró un incremento de 1,563 beneficiarios.  Número de niñas/os que reciben el servicio de guarderías, por sexo y entidad federativa: Durante el mes de febrero se atendieron a 198,560 niñas y niños, de los cuales el 51.8% fueron niñas y el 48.2% niños. Como se puede observar, no existe una brecha de género en cuanto a la atención, ya que para el Instituto es indistinto el género, siempre y cuando los beneficiarios se encuentren vigentes en sus derechos ante el IMSS. Las entidades con mayor número de niñas y niños atendidos son Distrito Federal con 20,474, Jalisco 14,064, Estado de México 12,917, Sonora 12,885, Chihuahua 12,752, Baja California 12,577, Nuevo León 11,641, y Tamaulipas 10,528 lo anterior no sólo por la concentración de la población en estas entidades, sino también por el desarrollo económico, y por tanto, cuentan con un mayor número de guarderías. Comparado con el cierre de diciembre de 2015, la inscripción registró un incremento de 1,850 a pesar del clima registrado que afecta a las niñas y niños en edad de guardería.</t>
    </r>
  </si>
  <si>
    <t>182,007.00</t>
  </si>
  <si>
    <t>183,171.00</t>
  </si>
  <si>
    <t>190,000.00</t>
  </si>
  <si>
    <t>Persona con derecho al servicio por sexo</t>
  </si>
  <si>
    <t>Número de trabajadoras/es beneficiadas/os mediante el servicio de guardería por sexo y entidad federativa</t>
  </si>
  <si>
    <t>22.64</t>
  </si>
  <si>
    <t>22.56</t>
  </si>
  <si>
    <t>23.00</t>
  </si>
  <si>
    <t>Cobertura de la demanda del servicio de guarderia</t>
  </si>
  <si>
    <t>84.39</t>
  </si>
  <si>
    <t>85.40</t>
  </si>
  <si>
    <t>Número de niñas/os que reciben el servicio de guardería por entidad federativa y localidad</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</si>
  <si>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</si>
  <si>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107407</t>
  </si>
  <si>
    <t>100615</t>
  </si>
  <si>
    <t>589</t>
  </si>
  <si>
    <t>189411</t>
  </si>
  <si>
    <t>Servicios de guardería</t>
  </si>
  <si>
    <t>E007</t>
  </si>
  <si>
    <r>
      <t>Acciones de mejora para el siguiente periodo
UR:</t>
    </r>
    <r>
      <rPr>
        <sz val="10"/>
        <rFont val="Soberana Sans"/>
        <family val="2"/>
      </rPr>
      <t xml:space="preserve"> GYR
Continuar con las acciones establecidas</t>
    </r>
  </si>
  <si>
    <r>
      <t>Justificación de diferencia de avances con respecto a las metas programadas
UR:</t>
    </r>
    <r>
      <rPr>
        <sz val="10"/>
        <rFont val="Soberana Sans"/>
        <family val="2"/>
      </rPr>
      <t xml:space="preserve"> GYR
La oportunidad de inicio de la vigilancia prenatal durante el primer trimestre de gestación, resultó en 61.6.   Se considera que es satisfactorio, ya que se interpreta  que 6 de cada 10 embarazadas acuden al inicio de su vigilancia prenatal antes de las primeras 13 semanas y 6 días de la gestación.    La finalidad de iniciar tempranamente la atención prenatal es brindarle todos los beneficios para poder culminar la gestación a término y con la madre y el producto saludables.    El promedio de atenciones prenatales por embarazada resultó 0.5, por arriba de la meta del periodo (7.0), lo cual es satisfactorio.     Se propicia que la embarazada asista a la vigilancia prenatal en forma periódica, lo cual contribuye a la detección oportuna de signos y síntomas que pudieran complicar el embarazo. </t>
    </r>
  </si>
  <si>
    <r>
      <t>Acciones realizadas en el periodo
UR:</t>
    </r>
    <r>
      <rPr>
        <sz val="10"/>
        <rFont val="Soberana Sans"/>
        <family val="2"/>
      </rPr>
      <t xml:space="preserve"> GYR
La oportunidad de la vigilancia prenatal durane el primer trimestre de gestación resultó al mes estimado de marzo de 2016 en 61.6 1.6 puntos porcentuales por arriba de la meta del periodo (60.0%). El Promedio de atenciones por embarazada resultó en 7.5, 0.5 por arriba de la meta del periodo (7.0).</t>
    </r>
  </si>
  <si>
    <t>7.50</t>
  </si>
  <si>
    <t xml:space="preserve">Promedio de atenciones prenatales por embarazada </t>
  </si>
  <si>
    <t>61.60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</si>
  <si>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</si>
  <si>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7 consultas prenatales para favorecer la oportunidad de brindarle acciones preventivas, educativas y asistenciales para el autocuidado de la salud del binomio. </t>
  </si>
  <si>
    <t>11824525</t>
  </si>
  <si>
    <t>11478834</t>
  </si>
  <si>
    <t>20602562</t>
  </si>
  <si>
    <t>23606622</t>
  </si>
  <si>
    <r>
      <t>Acciones de mejora para el siguiente periodo
UR:</t>
    </r>
    <r>
      <rPr>
        <sz val="10"/>
        <rFont val="Soberana Sans"/>
        <family val="2"/>
      </rPr>
      <t xml:space="preserve"> GYN
Se trabajara en el desarrollo de un formato homogéneo para la elaboración de los informes trimestrales por parte de los Enlaces de Equidad en las diferentes Unidades Administrativas. Esta acción implica un trabajo que se considera concluir en el último trimestre.  </t>
    </r>
  </si>
  <si>
    <r>
      <t>Justificación de diferencia de avances con respecto a las metas programadas
UR:</t>
    </r>
    <r>
      <rPr>
        <sz val="10"/>
        <rFont val="Soberana Sans"/>
        <family val="2"/>
      </rPr>
      <t xml:space="preserve"> GYN
Porcentaje de acciones de sensibilización y capacitación realizadas en materia de igualdad, no discriminación y de acceso a las mujeres a una vida libre de violencia en las Unidades Administrativas Centrales y Desconcentradas: Se registró un alcance superior del 13.90%, como resultado de las acciones  realizadas en el marco del Día Internacional de la Mujer, lo que hizo posible incrementar el número de capacitaciones.  Porcentaje de acciones de difusión e información realizadas en materia de igualdad, no discriminación y de acceso a las mujeres a una vida libre de violencia en las Unidades Administrativas Centrales y Desconcentradas: Se registró un alcance superior del 44.40% respecto de la meta prevista programada, dado que el 8 de marzo se conmemoró el Día Internacional de la Mujer, logrando una gran participación por parte de las diversas unidades administrativas centrales y desconcentradas para difundir este tema.  Porcentaje de campañas de difusión con perspectiva de género: El cumplimiento del 100% de la meta programada, se debió a que durante este trimestre se llevó a cabo la campaña de difusión en el marco del Día Internacional de la Mujer.  Porcentaje de campañas de difusión sobre no discriminación y violencia de género realizadas:  Durante el primer trimestre se iniciaron las actividades para 2016 de la Campaña Únete para poner fin a la violencia contra las Mujeres, de Naciones Unidas.</t>
    </r>
  </si>
  <si>
    <r>
      <t>Acciones realizadas en el periodo
UR:</t>
    </r>
    <r>
      <rPr>
        <sz val="10"/>
        <rFont val="Soberana Sans"/>
        <family val="2"/>
      </rPr>
      <t xml:space="preserve"> GYN
Durante el primer trimestre de 2016 se realizaron acciones de difusión e información, así como de sensibilización y capacitación en materia de igualdad, no discriminación y el acceso a las mujeres a una vida libre de violencia. Asimismo, se llevaron a cabo dos Campañas de Difusión: 1) Conmemoración del Día Internacional de la Mujer y 2) Campaña Únete para poner fin a la violencia contra las mujeres.</t>
    </r>
  </si>
  <si>
    <t>5.19</t>
  </si>
  <si>
    <t>5.49</t>
  </si>
  <si>
    <t>21.37</t>
  </si>
  <si>
    <t>UR: GYN</t>
  </si>
  <si>
    <t>GYN</t>
  </si>
  <si>
    <t>Porcentaje de campañas de difusión sobre no discriminación y violencia de género realizadas</t>
  </si>
  <si>
    <t>Porcentaje de cursos de capacitación en materia de igualdad, no discriminación y el acceso a las mujeres a una vida libre de violencia proporcionados a Enlaces de Equidad.</t>
  </si>
  <si>
    <t>Porcentaje de materiales y recursos didácticos elaborados en materia de igualdad, no discriminación y de acceso a las mujeres a una vida libre de violencia.</t>
  </si>
  <si>
    <t>Porcentaje de campañas de difusión con perspectiva de género.</t>
  </si>
  <si>
    <t>26.80</t>
  </si>
  <si>
    <t>Porcentaje de Enlaces de Equidad capacitados</t>
  </si>
  <si>
    <t>41.60</t>
  </si>
  <si>
    <t>28.80</t>
  </si>
  <si>
    <t>Porcentaje de acciones de difusión e información realizadas en materia de igualdad, no discriminación y de acceso a las mujeres a una vida libre de violencia en las Unidades Administrativas Centrales y Desconcentradas.</t>
  </si>
  <si>
    <t>32.80</t>
  </si>
  <si>
    <t>Porcentaje de acciones de sensibilización y capacitación realizadas en materia de igualdad, no discriminación y de acceso a las mujeres a una vida libre de violencia en las Unidades Administrativas Centrales y Desconcentradas.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</si>
  <si>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</si>
  <si>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</si>
  <si>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GYN- Instituto de Seguridad y Servicios Sociales de los Trabajadores del Estado </t>
  </si>
  <si>
    <t xml:space="preserve"> Con base en el Cuestionario de Cultura Institucional para la Igualdad 2014 (CCII 2014) se obtuvo información sobre las condiciones de igualdad entre mujeres y hombres, lo cual permite identificar áreas de oportunidad para su atención o reforzamiento de las acciones emprendidas.  </t>
  </si>
  <si>
    <t>(Instituto de Seguridad y Servicios Sociales de los Trabajadores del Estado)</t>
  </si>
  <si>
    <t>21.3</t>
  </si>
  <si>
    <t>Equidad de Género</t>
  </si>
  <si>
    <t>Instituto de Seguridad y Servicios Sociales de los Trabajadores del Estado</t>
  </si>
  <si>
    <r>
      <t>Acciones de mejora para el siguiente periodo
UR:</t>
    </r>
    <r>
      <rPr>
        <sz val="10"/>
        <rFont val="Soberana Sans"/>
        <family val="2"/>
      </rPr>
      <t xml:space="preserve"> GYN
A través de oficios circulares se ha sugerido sistematizar o unificar el registro en las hojas diarias por lo que esperamos solventar esta situación en los siguientes registros. </t>
    </r>
  </si>
  <si>
    <r>
      <t>Justificación de diferencia de avances con respecto a las metas programadas
UR:</t>
    </r>
    <r>
      <rPr>
        <sz val="10"/>
        <rFont val="Soberana Sans"/>
        <family val="2"/>
      </rPr>
      <t xml:space="preserve"> GYN
Se registró un avance de 81.1% de la meta programada, debido a que existe un subregistro en la información, el número de consultas reportadas es menor a las otorgadas, ya que a veces la embarazada en sus consultas subsecuentes es atendida por diferentes médicos, los cuales en muchos casos la registran como de primera vez. </t>
    </r>
  </si>
  <si>
    <r>
      <t>Acciones realizadas en el periodo
UR:</t>
    </r>
    <r>
      <rPr>
        <sz val="10"/>
        <rFont val="Soberana Sans"/>
        <family val="2"/>
      </rPr>
      <t xml:space="preserve"> GYN
La mujer embarazada recibe la atención prenatal de acuerdo a la normatividad, etapa en la cual se tiene oportunidad de proporcionar un adecuado control del embarazo, a través de diferentes actividades como entrega del carnet CUIDAME, otorgar suplemento de ácido fólico, aplicación de vacuna anti influenza y TDPA, capacitar a las mujeres para que puedan identificar signos y síntomas de alarma y puedan acudir oportunamente a solicitar atención médica, encaminado a obtener un binomio madre e hijo saludables. </t>
    </r>
  </si>
  <si>
    <t>46.29</t>
  </si>
  <si>
    <t>49.16</t>
  </si>
  <si>
    <t>186.66</t>
  </si>
  <si>
    <t>190.8</t>
  </si>
  <si>
    <t>0.90</t>
  </si>
  <si>
    <t>3.60</t>
  </si>
  <si>
    <t xml:space="preserve">Promedio de consultas por mujer embarazada </t>
  </si>
  <si>
    <t xml:space="preserve"> Las mujeres embarazadas derechohabientes del Instituto, se enfrentan a múltiples situaciones durante el desarrollo de su embarazo, que pueden poner en peligro la salud y la vida del binomio madre-hijo.  No todas las mujeres embarazadas derechohabientes asisten a consulta en las unidades médicas y las que si lo hacen, algunas no con la frecuencia ideal. Esto tiene como consecuencia que la identificación de factores de riesgo, no se pueda detectar oportunamente, provocando efectos importantes en la salud del binomio madre-hijo e incremento del riesgo de muertes maternas.  Para disminuir el riesgo obstétrico se proporciona: Carnet Único de Identificación (CUIDAME), realización de prueba rápida para detección de VIH, solicitud de laboratorios básicos, entrega de ácido fólico, aplicación de vacuna TDPA y antinfluenza. Esto permite al personal de salud vigilar la evolución del embarazo, favoreciendo una atención oportuna durante la consulta o ante una emergencia obstétrica.   Uno de los objetivos principales en el control prenatal es la capacitación a las embarazadas, para que puedan identificar signos de alarma y factores de riesgo, por ello es fundamental que las derechohabientes asistan mensualmente a recibir atención médica, contribuyendo de esta manera a mantener un embarazo saludable y así poder alcanzar un resolución exitosa del mismo.   </t>
  </si>
  <si>
    <t>136229</t>
  </si>
  <si>
    <t>Atención a laSalud</t>
  </si>
  <si>
    <t>E044</t>
  </si>
  <si>
    <r>
      <t>Acciones de mejora para el siguiente periodo
UR:</t>
    </r>
    <r>
      <rPr>
        <sz val="10"/>
        <rFont val="Soberana Sans"/>
        <family val="2"/>
      </rPr>
      <t xml:space="preserve"> TVV
Sin información</t>
    </r>
  </si>
  <si>
    <r>
      <t>Justificación de diferencia de avances con respecto a las metas programadas
UR:</t>
    </r>
    <r>
      <rPr>
        <sz val="10"/>
        <rFont val="Soberana Sans"/>
        <family val="2"/>
      </rPr>
      <t xml:space="preserve"> TVV
Durante el primer trimestre del 2016 se realizaron acciones de planeación y organización por lo que no se ejercieron recursos y las acciones iniciarán a partir del segundo trimestre.</t>
    </r>
  </si>
  <si>
    <r>
      <t>Acciones realizadas en el periodo
UR:</t>
    </r>
    <r>
      <rPr>
        <sz val="10"/>
        <rFont val="Soberana Sans"/>
        <family val="2"/>
      </rPr>
      <t xml:space="preserve"> TVV
Durante el primer trimestre del 2016 se realizaron acciones de planeación y organización por lo que no se ejercieron recursos y las acciones iniciarán a partir del segundo trimestre.</t>
    </r>
  </si>
  <si>
    <t>0.13</t>
  </si>
  <si>
    <t>0.5</t>
  </si>
  <si>
    <t>UR: TVV</t>
  </si>
  <si>
    <t>Informe</t>
  </si>
  <si>
    <t>TVV</t>
  </si>
  <si>
    <t>Contar con un informe que permita conocer el estado de las acciones desarrolladas que promuevan la igualdad y la erradicación de la violencia y discriminación por gènero</t>
  </si>
  <si>
    <t>Realizar campañas de información sobre temas de igualdad y erradicación de violencia y discriminación</t>
  </si>
  <si>
    <t>Porcentaje de personal que participa en actividades de capacitación o sensibilización</t>
  </si>
  <si>
    <t xml:space="preserve"> TVV- Comisión Federal de Electricidad </t>
  </si>
  <si>
    <t xml:space="preserve"> El programa pretende sensibilizar al personal de la Comisión Federal de Electricidad sobre la problemática de la desigualdad entre mujeres y hombres, así como la violencia y discriminación de género, por lo que se desarrollan acciones en toda la empresa de sensibilización y difusión, bajo el lema de campaña ?Juntos hacemos mas?. </t>
  </si>
  <si>
    <t>150</t>
  </si>
  <si>
    <t>Operación Red de Fibra Óptica y apoyo tecnológico a los procesos productivos</t>
  </si>
  <si>
    <t>E555</t>
  </si>
  <si>
    <t>Comisión Federal de Electricidad</t>
  </si>
  <si>
    <t>53</t>
  </si>
  <si>
    <r>
      <t>Justificación de diferencia de avances con respecto a las metas programadas
UR:</t>
    </r>
    <r>
      <rPr>
        <sz val="10"/>
        <rFont val="Soberana Sans"/>
        <family val="2"/>
      </rPr>
      <t xml:space="preserve"> TVV
Sin información</t>
    </r>
  </si>
  <si>
    <t>Informe de avance sobre acciones desarrolladas</t>
  </si>
  <si>
    <t>Porcentaje de actividades de difusión realizadas</t>
  </si>
  <si>
    <t>5000</t>
  </si>
  <si>
    <t>Operación y mantenimiento de las centrales generadoras de energía eléctrica</t>
  </si>
  <si>
    <t>E561</t>
  </si>
  <si>
    <t>20</t>
  </si>
  <si>
    <t>Suministro de energéticos a las centrales generadoras de electricidad</t>
  </si>
  <si>
    <t>E563</t>
  </si>
  <si>
    <t>0.2</t>
  </si>
  <si>
    <t>3000</t>
  </si>
  <si>
    <t>700</t>
  </si>
  <si>
    <t>Operación y mantenimiento a líneas de transmisión, subestaciones de transformación y red fibra óptica</t>
  </si>
  <si>
    <t>E567</t>
  </si>
  <si>
    <t>Operación y mantenimiento de los procesos de distribución y de comercialización de energía eléctrica</t>
  </si>
  <si>
    <t>E570</t>
  </si>
  <si>
    <r>
      <t>Acciones realizadas en el periodo
UR:</t>
    </r>
    <r>
      <rPr>
        <sz val="10"/>
        <rFont val="Soberana Sans"/>
        <family val="2"/>
      </rPr>
      <t xml:space="preserve"> TVV
En familias con niños que presenta alguna discapacidad, las madres son quienes proporcionan mayor tiempo y atención a los niños. Son madres de escasos recursos que no reciben ayuda terapéutica de cómo atender a sus hijos e integrarlos a la comunidad. En algunos casos, estas madres dejan de atender a sus hijos porque tienen que trabajar o son madres solteras. </t>
    </r>
  </si>
  <si>
    <t>15</t>
  </si>
  <si>
    <t>Promoción de medidas para el ahorro y uso eficiente de la energía eléctrica</t>
  </si>
  <si>
    <t>F571</t>
  </si>
  <si>
    <t>0.20</t>
  </si>
  <si>
    <t>0.8</t>
  </si>
  <si>
    <t>110</t>
  </si>
  <si>
    <t>Coordinación de las funciones y recursos para la infraestructura eléctrica</t>
  </si>
  <si>
    <t>P552</t>
  </si>
  <si>
    <t>70</t>
  </si>
  <si>
    <t>Planeación y dirección de los procesos productivos</t>
  </si>
  <si>
    <t>R585</t>
  </si>
  <si>
    <r>
      <t>Acciones de mejora para el siguiente periodo
UR:</t>
    </r>
    <r>
      <rPr>
        <sz val="10"/>
        <rFont val="Soberana Sans"/>
        <family val="2"/>
      </rPr>
      <t xml:space="preserve"> 311
Llevar a cabo la contratación de la constructora para estar en posibilidades de iniciar la construcción del Centro de Desarrollo Infantil Naval de Cozumel, Q. Roo en la fecha establecida.</t>
    </r>
  </si>
  <si>
    <r>
      <t>Justificación de diferencia de avances con respecto a las metas programadas
UR:</t>
    </r>
    <r>
      <rPr>
        <sz val="10"/>
        <rFont val="Soberana Sans"/>
        <family val="2"/>
      </rPr>
      <t xml:space="preserve"> 311
No existe ningún avance en el primer trimestre. porque el inicio de la obra está programada para el segundo trimestre del año.</t>
    </r>
  </si>
  <si>
    <r>
      <t>Acciones realizadas en el periodo
UR:</t>
    </r>
    <r>
      <rPr>
        <sz val="10"/>
        <rFont val="Soberana Sans"/>
        <family val="2"/>
      </rPr>
      <t xml:space="preserve"> 311
Se encuentra en proceso de contratación la empresa que llevará a cabo la construcción del Centro de Desarrollo Infantil Naval de Cozumel, Q. Roo. </t>
    </r>
  </si>
  <si>
    <t>34.76</t>
  </si>
  <si>
    <t>UR: 311</t>
  </si>
  <si>
    <t>311</t>
  </si>
  <si>
    <t xml:space="preserve">Porcentaje de avance en la construcción y equipamiento de un Centro de Desarrollo Infantil  </t>
  </si>
  <si>
    <t xml:space="preserve"> Secretaria de Marina </t>
  </si>
  <si>
    <t>34.7</t>
  </si>
  <si>
    <t>Proyectos de infraestructura social de asistencia y seguridad social</t>
  </si>
  <si>
    <t>K012</t>
  </si>
  <si>
    <t>Marina</t>
  </si>
  <si>
    <t>13</t>
  </si>
  <si>
    <r>
      <t>Acciones de mejora para el siguiente periodo
UR:</t>
    </r>
    <r>
      <rPr>
        <sz val="10"/>
        <rFont val="Soberana Sans"/>
        <family val="2"/>
      </rPr>
      <t xml:space="preserve"> 311
Continuar con la contratacion de los servicios de especialistas en la materia, con la finalidad de fortalecer el cambio de cultura institucional a favor de la igualdad sustantiva entre mujeres y hombres dentro y fuera de la institución.  
</t>
    </r>
    <r>
      <rPr>
        <b/>
        <sz val="10"/>
        <rFont val="Soberana Sans"/>
        <family val="2"/>
      </rPr>
      <t>UR:</t>
    </r>
    <r>
      <rPr>
        <sz val="10"/>
        <rFont val="Soberana Sans"/>
        <family val="2"/>
      </rPr>
      <t xml:space="preserve"> 311
Continuar con la contratacion de los servicios de impresión y elaboración de material informativo en materia de Igualdad de Género, con la finalidad de fortalecer el cambio de cultura institucional a favor de la igualdad sustantiva entre mujeres y hombres dentro y fuera de la institución.  </t>
    </r>
  </si>
  <si>
    <r>
      <t>Justificación de diferencia de avances con respecto a las metas programadas
UR:</t>
    </r>
    <r>
      <rPr>
        <sz val="10"/>
        <rFont val="Soberana Sans"/>
        <family val="2"/>
      </rPr>
      <t xml:space="preserve"> 311
Durante el primer trimestre del presente año, se realizó el trámite administrativo para la contratación de servicios de capacitación.  
</t>
    </r>
    <r>
      <rPr>
        <b/>
        <sz val="10"/>
        <rFont val="Soberana Sans"/>
        <family val="2"/>
      </rPr>
      <t>UR:</t>
    </r>
    <r>
      <rPr>
        <sz val="10"/>
        <rFont val="Soberana Sans"/>
        <family val="2"/>
      </rPr>
      <t xml:space="preserve"> 311
Durante el primer trimestre del presente año, se realizó el trámite administrativo para la contratación de servicios de impresión y elaboración de material informativo en materia de Igualdad de Género.</t>
    </r>
  </si>
  <si>
    <r>
      <t>Acciones realizadas en el periodo
UR:</t>
    </r>
    <r>
      <rPr>
        <sz val="10"/>
        <rFont val="Soberana Sans"/>
        <family val="2"/>
      </rPr>
      <t xml:space="preserve"> 311
Sin información
</t>
    </r>
    <r>
      <rPr>
        <b/>
        <sz val="10"/>
        <rFont val="Soberana Sans"/>
        <family val="2"/>
      </rPr>
      <t>UR:</t>
    </r>
    <r>
      <rPr>
        <sz val="10"/>
        <rFont val="Soberana Sans"/>
        <family val="2"/>
      </rPr>
      <t xml:space="preserve"> 311
Durante el primer trimestre del presente año, se realizó el trámite administrativo para la contratación de los servicios de impresión y elaboración de material informativo en materia de Igualdad de Género para atenciones de los Mandos Superiores, Medios, Homólogos, Operativos y Administrativos de la Secretaría de Marina-Armada de México, de acuerdo a lo establecido en la Ley General de Adquisiciones, Arrendamiento y Servicios del sector público, así como su respectivo reglamento, a fin de identificar a las empresas que ofrecieran las mejores condiciones de calidad y precios, toda vez que se tiene programado distribuir 44,000 artículos de difusión en materia de Igualdad de Género a los 36 Mandos Navales, Direcciones Generales, Direcciones Generales Adjuntas, Unidades y Establecimientos Navales del Área Metropolitana, del mes de abril a noviembre del presente año.</t>
    </r>
  </si>
  <si>
    <t>6.0</t>
  </si>
  <si>
    <t>5,000.00</t>
  </si>
  <si>
    <t>Porcentaje de personal naval (mujeres y hombres) capacitado en materia de igualdad de género.</t>
  </si>
  <si>
    <t>44,000.00</t>
  </si>
  <si>
    <t>Artículo</t>
  </si>
  <si>
    <t>Porcentaje de material informativo distribuido al personal naval (mujeres y hombres) relativo a la igualdad de género en la SEMAR.</t>
  </si>
  <si>
    <t>39200</t>
  </si>
  <si>
    <t>9800</t>
  </si>
  <si>
    <t>2.35</t>
  </si>
  <si>
    <t>22.20</t>
  </si>
  <si>
    <t>27.70</t>
  </si>
  <si>
    <t>18.00</t>
  </si>
  <si>
    <t xml:space="preserve">Porcentaje de acciones realizadas vs acciones programadas del programa de cultura institucional en la SEDATU        </t>
  </si>
  <si>
    <t>6.00</t>
  </si>
  <si>
    <t>Porcentaje de programas con reglas de operación de la SEDATU que incorporan la perspectiva de género</t>
  </si>
  <si>
    <t xml:space="preserve"> Secretaria de Desarrollo Agrario, Territorial y Urbano </t>
  </si>
  <si>
    <t>(Dirección General de Programación y Presupuestación)</t>
  </si>
  <si>
    <t>2.3</t>
  </si>
  <si>
    <t>Desarrollo Agrario, Territorial y Urbano</t>
  </si>
  <si>
    <r>
      <t>Acciones de mejora para el siguiente periodo
UR:</t>
    </r>
    <r>
      <rPr>
        <sz val="10"/>
        <rFont val="Soberana Sans"/>
        <family val="2"/>
      </rPr>
      <t xml:space="preserve"> QCW
El primer trimestre siempre es peculiar en lo que se refiere a la operación, debido a que en enero algunas de las entidades ejecutoras es cuando establecen sus planes, metas y capacidades de financiamiento para vivienda para todo el ejercicio fiscal, y hasta entonces empiezan operación, mientras que otras comienzan con el otorgamiento de créditos inmediatamente, conforme a la demanda. Lo anterior afecta positiva o negativamente en particular a esquemas enfocados a mujeres.  Durante el segundo semestre es cuando se tendrán ya más alineadas las coordinaciones interinstitucionales que se requieren para la estabilidad operativa del esquema de autoproducción para jefas de familia (con Sociedad Hipotecaria federal, FONHAPO, etc.)</t>
    </r>
  </si>
  <si>
    <r>
      <t>Justificación de diferencia de avances con respecto a las metas programadas
UR:</t>
    </r>
    <r>
      <rPr>
        <sz val="10"/>
        <rFont val="Soberana Sans"/>
        <family val="2"/>
      </rPr>
      <t xml:space="preserve"> QCW
Derivado de que el otorgamiento del subsidio es reactivo a la demanda de vivienda en las diferentes modalidades, por ser complemento para la obtención de una solución habitacional, una vez que se acreditó tener un financiamiento y el aportar un ahorro previo, este primer trimestre la meta se superó en 2.40 puntos porcentuales. Es de resaltar que si bien la diferencia no es muy grande con respecto a la meta, en número absoluto de subsidios otorgados a mujeres (y el total) es mayor a lo programado. Siendo este trimestre principalmente subsidios para la adquisición de vivienda, seguido de mejoramientos y después autoproducciones en lo que refiere a mujeres.</t>
    </r>
  </si>
  <si>
    <r>
      <t>Acciones realizadas en el periodo
UR:</t>
    </r>
    <r>
      <rPr>
        <sz val="10"/>
        <rFont val="Soberana Sans"/>
        <family val="2"/>
      </rPr>
      <t xml:space="preserve"> QCW
Derivado del recorte presupuestal a la CONAVI por 300 MDP en enero, se ajustaron metas y proyecciones para el otorgamiento de subsidio durante el 2016.    Asimismo, se enfocaron realinearon y enfocaron las acciones de fomento en temas de subsidios para mujeres.</t>
    </r>
  </si>
  <si>
    <t>448.52</t>
  </si>
  <si>
    <t>1367.34</t>
  </si>
  <si>
    <t>UR: QCW</t>
  </si>
  <si>
    <t>1458.57</t>
  </si>
  <si>
    <t>37.40</t>
  </si>
  <si>
    <t>QCW</t>
  </si>
  <si>
    <t>Porcentaje de mujeres que recibieron subsidio respecto a la población total atendida por el Programa acumulado hasta el trimestre del ejercicio fiscal en curso (PMS).</t>
  </si>
  <si>
    <t xml:space="preserve"> QCW- Comisión Nacional de Vivienda </t>
  </si>
  <si>
    <t xml:space="preserve"> Acorde a lo estipulado por la Ley de Vivienda y en sintonía con la Política Urbana y de Vivienda, las Reglas de Operación del Programa de Acceso al Financiamiento para Soluciones Habitacionales ofrece a la población de bajos ingresos una alternativa para complementar su capacidad de pago a fin de acceder a una solución habitacional digna y sustentable, previo otorgamiento del financiamiento a una Solución Habitacional y de la acreditación de una determinada cantidad de ahorro. El subsidio, en apoyo a la población de más bajos ingresos, contemplará un estímulo adicional para provocar que este segmento de la población acceda a una solución habitacional acorde a sus necesidades. El subsidio a la vivienda priorizará las soluciones habitacionales que se encuentren dentro de los perímetros de contención urbana determinados por la Comisión Nacional de Vivienda. Esta acción permitirá que las/los beneficiarias(os) encuentren en el entorno concentración de fuentes de empleo así como infraestructura, equipamientos y servicios urbanos instalados que mejoren o incrementen su calidad de vida. Las soluciones habitacionales que se ofrezcan por vía del subsidio, serán de mejor calidad. El instrumento para medir la calidad de la vivienda se ha perfeccionado y ahora cuenta con estándares más elevados que garantizan una vivienda no sólo mejor ubicada, sino más sustentable y con mejores características en su proceso constructivo. </t>
  </si>
  <si>
    <t>84442</t>
  </si>
  <si>
    <t>66347</t>
  </si>
  <si>
    <t>1612310</t>
  </si>
  <si>
    <t>1266815</t>
  </si>
  <si>
    <t>(Comisión Nacional de Vivienda)</t>
  </si>
  <si>
    <t>1458.5</t>
  </si>
  <si>
    <t>Programa de acceso al financiamiento para soluciones habitacionales</t>
  </si>
  <si>
    <t>S177</t>
  </si>
  <si>
    <r>
      <t>Acciones de mejora para el siguiente periodo
UR:</t>
    </r>
    <r>
      <rPr>
        <sz val="10"/>
        <rFont val="Soberana Sans"/>
        <family val="2"/>
      </rPr>
      <t xml:space="preserve"> 510
Vertiente Infraestructura para el Hábitat - Porcentaje de mujeres asistentes a los talleres y cursos dirigidos a promover la igualdad entre mujeres y hombres: No aplica.;  Vertiente Infraestructura para el Hábitat y Vertiente Ampliación y/o Mejoramiento de la Vivienda - porcentaje de obras y acciones realizadas que promueven la igualdad entre mujeres y hombres: No Aplica.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No aplica.</t>
    </r>
  </si>
  <si>
    <r>
      <t>Justificación de diferencia de avances con respecto a las metas programadas
UR:</t>
    </r>
    <r>
      <rPr>
        <sz val="10"/>
        <rFont val="Soberana Sans"/>
        <family val="2"/>
      </rPr>
      <t xml:space="preserve"> 510
Vertiente Infraestructura para el Hábitat - Porcentaje de mujeres asistentes a los talleres y cursos dirigidos a promover la igualdad entre mujeres y hombres: La recepción de las propuestas de acciones para la vertiente, se encuentran en proceso de revisión técnica y normativa por parte de la UPAIS. ;  Vertiente Infraestructura para el Hábitat y Vertiente Ampliación y/o Mejoramiento de la Vivienda - porcentaje de obras y acciones realizadas que promueven la igualdad entre mujeres y hombres: La recepción de las propuestas de obras y acciones de las vertientes, se encuentran en proceso de revisión técnica y normativa por parte de la UPAIS.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La recepción de las propuestas de obras y acciones para la vertiente de Espacios Públicos y Participación Comunitaria, se encuentran en proceso de revisión técnica y normativa por parte de la DGREP.</t>
    </r>
  </si>
  <si>
    <r>
      <t>Acciones realizadas en el periodo
UR:</t>
    </r>
    <r>
      <rPr>
        <sz val="10"/>
        <rFont val="Soberana Sans"/>
        <family val="2"/>
      </rPr>
      <t xml:space="preserve"> 510
Vertiente Infraestrutura para el Hábitat, Vertiente Ampliación y/o Mejoramiento de la Vivienda - Indicador porcentaje de obras y acciones realizadas que promueven la igualdad entre mujeres y hombres: El avance del cumplimiento de la meta se reportará en el tercer y cuarto trimestre conforme a lo programado.  La meta anual del indicador considera infraestructura básica, infraestructura complementaria y equipamiento, obras para la movilidad; así como obras relacionadas a mejorar las condiciones de las viviendas de las mujeres.;  Vertiente Infraestrutura para el Hábitat - Porcentaje de mujeres asistentes a los talleres y cursos dirigidos a promover la igualdad entre mujeres y hombres: El avance del cumplimiento de la meta se reportará en el cuarto trimestre conforme a lo programado.  La meta anual del indicador considera talleres y cursos referentes al desarrollo de capacidades y habilidades para el trabajo, promoción de la igualdad de género, promoción de los derechos ciudadanos y no descriminación y, prevención de la violencia; un 50% de asistencia de las mujeres, respecto al total de los asistentes.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El avance del cumplimiento de la meta se reportará en el tercer trimestre conforme a lo programado.  La meta anual del indicador considera para los talleres y cursos dirigidos a promover la igualdad entre mujeres y hombres, realizados en la vertiente Espacios Públicos y Participación Comunitaria, un 50% de asistencia de las mujeres, respecto al total de los asistentes.</t>
    </r>
  </si>
  <si>
    <t>181.42</t>
  </si>
  <si>
    <t>UR: 512</t>
  </si>
  <si>
    <t>208.17</t>
  </si>
  <si>
    <t>744.55</t>
  </si>
  <si>
    <t>UR: 510</t>
  </si>
  <si>
    <t>856.84</t>
  </si>
  <si>
    <t>512</t>
  </si>
  <si>
    <t>Porcentaje de mujeres asistentes a los talleres y cursos dirigidos a promover la igualdad entre mujeres y hombres (vertiente Espacios Públicos y Participación Comunitaria)</t>
  </si>
  <si>
    <t>50.40</t>
  </si>
  <si>
    <t>510</t>
  </si>
  <si>
    <t>Porcentaje de obras y acciones realizadas que promueven la igualdad entre mujeres y hombres (Vertiente Infraestructura para el Hábitat y Vertiente de Ampliación y/o Mejoramiento de la Vivienda)</t>
  </si>
  <si>
    <t>Porcentaje de mujeres asistentes a los talleres y cursos dirigidos a promover la igualdad entre mujeres y hombres (vertiente infraestructura para el hábitat)</t>
  </si>
  <si>
    <t xml:space="preserve">   En las zonas urbanas del país, los espacios públicos generalmente presentan condiciones de deterioro y abandono y, con ello, se observa la pérdida de la función para la cual fueron originalmente creados. Esta problemática, conlleva a dos situaciones distintas e inversas: por un lado, la población vecina al espacio deja de asistir y aprovechar sus instalaciones, y por otra, da paso a la presencia y su apropiación por parte de individuos o grupos de personas que acuden a consumir drogas, alcohol, o cometer actos  delictivos, convirtiéndose en sitios inseguros y con alta posibilidad de acciones de violencia.  El abandono o subutilización del espacio público, impacta negativamente en la disponibilidad de sitios comunitarios en donde los vecinos puedan realizar actividades tendientes a reforzar los lazos familiares, la convivencia, la comunicación, las relaciones sociales, o bien para que las y los niños, jóvenes, adultos y adultos mayores puedan practicar alguna actividad deportiva, cultural, recreativa o de desarrollo personal; así mismo, incrementa la percepción de inseguridad ciudadana.  La población que habita en el entorno del espacio público puede verse afectada por la presencia de conductas antisociales y de riesgo, además de exhibirse violencia en sus diversas manifestaciones, lo que ha repercutido de manera negativa en la vida de las comunidades. En los espacios públicos abandonados o deteriorados se observa generalmente una incidencia mayor de problemas sociales, provocando que las y los habitantes perciban estos lugares como inseguros; con todo ello, se deteriora el tejido y consecuentemente la cohesión social.  Las mujeres son las principales receptoras de los fenómenos que ponen en riesgo su integridad física o el ejercicio de sus derechos, la convivencia, la reunión, el desarrollo físico e intelectual, entre otros. </t>
  </si>
  <si>
    <t>1065.0</t>
  </si>
  <si>
    <t>Programa de Infraestructura</t>
  </si>
  <si>
    <t>S273</t>
  </si>
  <si>
    <r>
      <t>Acciones de mejora para el siguiente periodo
UR:</t>
    </r>
    <r>
      <rPr>
        <sz val="10"/>
        <rFont val="Soberana Sans"/>
        <family val="2"/>
      </rPr>
      <t xml:space="preserve"> QIQ
Se continúa trabajando bajo los criterios de priorización para la selección de los Beneficiarios.</t>
    </r>
  </si>
  <si>
    <r>
      <t>Justificación de diferencia de avances con respecto a las metas programadas
UR:</t>
    </r>
    <r>
      <rPr>
        <sz val="10"/>
        <rFont val="Soberana Sans"/>
        <family val="2"/>
      </rPr>
      <t xml:space="preserve"> QIQ
En el contexto del avance, el programa reporta que en promedio a lo largo del trimestre se atiende de manera equitativa a mujeres y hombres como beneficiarios del programa en todas sus modalidades. De los 21, 397 subsidios (234.5 mdp)  que se otorgaron en el 1er trimestre del año,  12,523 fueron para mujeres jefas de familia por un importe de 205.17 mdp en las modalidades de UBV (15.07 mdp) y Ampliación y/o Mejoramiento (190.10 mdp) y, 8,874 a hombres jefes de familia con un importe de 169.17 mdp en ambas modalidades del programa.</t>
    </r>
  </si>
  <si>
    <r>
      <t>Acciones realizadas en el periodo
UR:</t>
    </r>
    <r>
      <rPr>
        <sz val="10"/>
        <rFont val="Soberana Sans"/>
        <family val="2"/>
      </rPr>
      <t xml:space="preserve"> QIQ
Otorgamiento de subsidios a mujeres jefas de familia.</t>
    </r>
  </si>
  <si>
    <t>383.86</t>
  </si>
  <si>
    <t>1186.96</t>
  </si>
  <si>
    <t>UR: QIQ</t>
  </si>
  <si>
    <t>22.03</t>
  </si>
  <si>
    <t>20.26</t>
  </si>
  <si>
    <t>54,566.00</t>
  </si>
  <si>
    <t>QIQ</t>
  </si>
  <si>
    <t>Porcentaje de subsidios otorgados en la modalidad de Ampliación y Mejoramiento a mujeres jefas de familia.</t>
  </si>
  <si>
    <t>13.29</t>
  </si>
  <si>
    <t>3,761.00</t>
  </si>
  <si>
    <t>Porcentaje de subsidios otorgados para UBV a mujeres jefas de familia.</t>
  </si>
  <si>
    <t xml:space="preserve"> QIQ- Fideicomiso Fondo Nacional de Habitaciones Populares </t>
  </si>
  <si>
    <t xml:space="preserve"> En México, parte de la población habita en condiciones precarias, por lo que se considera imperativo llevar a cabo acciones para combatir el problema de acceso a viviendas dignas sustentables y de calidad, el cual tiene una muy fuerte correlación con la pobreza y del atraso histórico de algunas regiones. El problema es el limitado acceso a opciones de vivienda y condiciones precarias habitacionales de la población en condiciones de pobreza en zonas rurales y urbanas. Todo esto se refleja en un alto porcentaje de los hogares pobres habitando viviendas con hacinamiento, con materiales de mala calidad o inadecuados y/o sin servicios básicos de vivienda como agua, luz o drenaje.  </t>
  </si>
  <si>
    <t>8874</t>
  </si>
  <si>
    <t>12523</t>
  </si>
  <si>
    <t>1186.9</t>
  </si>
  <si>
    <t>Programa de Apoyo a la Vivienda</t>
  </si>
  <si>
    <t>S274</t>
  </si>
  <si>
    <t>0.58</t>
  </si>
  <si>
    <t>UR: 116</t>
  </si>
  <si>
    <t>116</t>
  </si>
  <si>
    <t>Porcentaje de documentos orientadores producidos por la Dirección de Equidad de Género y/o en coordinación con otras áreas, respecto a los programados.</t>
  </si>
  <si>
    <t>Porcentaje de avance en el número de acciones realizadas que promuevan la incorporación de la perspectiva de género en la ejecución de programas y proyectos del sector ambiental.</t>
  </si>
  <si>
    <t>Número de servidoras y servidores públicos.</t>
  </si>
  <si>
    <t>Número de servidoras y servidores públicos capacitados en criterios de igualdad de género.</t>
  </si>
  <si>
    <t xml:space="preserve"> Secretaria de Medio Ambiente y Recursos Naturales </t>
  </si>
  <si>
    <t xml:space="preserve"> Políticas públicas carentes de enfoque de género.  </t>
  </si>
  <si>
    <t>(Unidad Coordinadora de Participación Social y Transparencia)</t>
  </si>
  <si>
    <t>0.6</t>
  </si>
  <si>
    <t>Planeación, Dirección yEvaluación Ambiental</t>
  </si>
  <si>
    <t>Medio Ambiente y Recursos Naturales</t>
  </si>
  <si>
    <t>16</t>
  </si>
  <si>
    <r>
      <t>Acciones de mejora para el siguiente periodo
UR:</t>
    </r>
    <r>
      <rPr>
        <sz val="10"/>
        <rFont val="Soberana Sans"/>
        <family val="2"/>
      </rPr>
      <t xml:space="preserve"> F00
Sin información</t>
    </r>
  </si>
  <si>
    <r>
      <t>Justificación de diferencia de avances con respecto a las metas programadas
UR:</t>
    </r>
    <r>
      <rPr>
        <sz val="10"/>
        <rFont val="Soberana Sans"/>
        <family val="2"/>
      </rPr>
      <t xml:space="preserve"> F00
Respecto del PROCODES no se tiene recursos ejercidos a la fecha, lo anterior obedece a que en cumplimiento a la normatividad vigente del programa, se están realizando las actividades pre-operativas del mismo, entre ellas:    1.- Publicación de convocatoria, 29 de enero de 2016  2.- Recepción de solicitudes, el plazo venció el 1 de marzo de 2016  3.- Dictamen técnico y económico de las solicitudes, el plazo venció el 23 de marzo de 2016  4.- Oficios de notificación a beneficiarios, el plazo vence el próximo 14 de abril de 2016  </t>
    </r>
  </si>
  <si>
    <r>
      <t>Acciones realizadas en el periodo
UR:</t>
    </r>
    <r>
      <rPr>
        <sz val="10"/>
        <rFont val="Soberana Sans"/>
        <family val="2"/>
      </rPr>
      <t xml:space="preserve"> F00
Sin información</t>
    </r>
  </si>
  <si>
    <t>81.64</t>
  </si>
  <si>
    <t>UR: F00</t>
  </si>
  <si>
    <t>F00</t>
  </si>
  <si>
    <t>Porcentaje de mujeres que participan en la estructura de los Comités de Seguimiento del Programa de Conservación para el Desarrollo Sostenible.</t>
  </si>
  <si>
    <t>84.00</t>
  </si>
  <si>
    <t>Proporción de inversión del Programa de Conservación para el Desarrollo Sostenible en proyectos, cursos de capacitación y estudios técnicos, con participación de mujeres.</t>
  </si>
  <si>
    <t>51.50</t>
  </si>
  <si>
    <t>Porcentaje de mujeres que participan en proyectos para la conservación de los ecosistemas y su biodiversidad.</t>
  </si>
  <si>
    <t xml:space="preserve"> F00- Comisión Nacional de Áreas Naturales Protegidas </t>
  </si>
  <si>
    <t xml:space="preserve"> Deficiente conservación de los ecosistemas y su biodiversidad en las regiones prioritarias, así como poco fortalecimiento del aprovechamiento sostenible de los mismos. </t>
  </si>
  <si>
    <t>(Comisión Nacional de Áreas Naturales Protegidas)</t>
  </si>
  <si>
    <t>81.6</t>
  </si>
  <si>
    <t>Programa de Conservación para el Desarrollo Sostenible</t>
  </si>
  <si>
    <t>S046</t>
  </si>
  <si>
    <r>
      <t>Acciones de mejora para el siguiente periodo
UR:</t>
    </r>
    <r>
      <rPr>
        <sz val="10"/>
        <rFont val="Soberana Sans"/>
        <family val="2"/>
      </rPr>
      <t xml:space="preserve"> 413
Alcanzar el porcentaje deseado de atención a mujeres y de jornales generados.</t>
    </r>
  </si>
  <si>
    <r>
      <t>Justificación de diferencia de avances con respecto a las metas programadas
UR:</t>
    </r>
    <r>
      <rPr>
        <sz val="10"/>
        <rFont val="Soberana Sans"/>
        <family val="2"/>
      </rPr>
      <t xml:space="preserve"> 413
Para ambos indicadores, no se programaron metas para el primer trimestre, debido a que durante este primer trimestre se actualiza la normatividad del programa, se conforma la cartera de proyectos y se validan los primeros proyectos para ejecutarse a partir del segundo trimestre del año.</t>
    </r>
  </si>
  <si>
    <r>
      <t>Acciones realizadas en el periodo
UR:</t>
    </r>
    <r>
      <rPr>
        <sz val="10"/>
        <rFont val="Soberana Sans"/>
        <family val="2"/>
      </rPr>
      <t xml:space="preserve"> 413
Para ambos indicadores, no se programaron metas para el primer trimestre, debido a que durante este primer trimestre se actualiza la normatividad del programa, se conforma la cartera de proyectos y se validan los primeros proyectos para ejecutarse a partir del segundo trimestre del año.</t>
    </r>
  </si>
  <si>
    <t>203.22</t>
  </si>
  <si>
    <t>226.13</t>
  </si>
  <si>
    <t>2,386,942.00</t>
  </si>
  <si>
    <t>Jornal</t>
  </si>
  <si>
    <t>Jornales pagados a beneficiarias.</t>
  </si>
  <si>
    <t>49.00</t>
  </si>
  <si>
    <t>Porcentaje de mujeres atendidas con proyectos aprobados.</t>
  </si>
  <si>
    <t xml:space="preserve"> La oferta laboral puede disminuir en algunas regiones a lo largo del año debido a emergencias o por efecto de los ciclos productivos, afectando principalmente a la población de escasos recursos que enfrenta periódicamente etapas con una grave disminución en sus ingresos y patrimonio.  </t>
  </si>
  <si>
    <t>(Dirección General de Política Ambiental e Integración Regional y Sectorial)</t>
  </si>
  <si>
    <t>226.1</t>
  </si>
  <si>
    <t>Programa de Empleo Temporal (PET)</t>
  </si>
  <si>
    <t>S071</t>
  </si>
  <si>
    <r>
      <t>Acciones de mejora para el siguiente periodo
UR:</t>
    </r>
    <r>
      <rPr>
        <sz val="10"/>
        <rFont val="Soberana Sans"/>
        <family val="2"/>
      </rPr>
      <t xml:space="preserve"> RHQ
Sin información</t>
    </r>
  </si>
  <si>
    <r>
      <t>Justificación de diferencia de avances con respecto a las metas programadas
UR:</t>
    </r>
    <r>
      <rPr>
        <sz val="10"/>
        <rFont val="Soberana Sans"/>
        <family val="2"/>
      </rPr>
      <t xml:space="preserve"> RHQ
Al primer trimestre de 2016, se logró asignar recurso a 370 apoyos solicitados por mujeres, lo que representa 4.9% con relación al total de apoyos previstos a asignar a personas físicas de 7,500 apoyos.   Es importante recalcar que el resultado alcanzado se refiere a la información disponible respecto de las mujeres con apoyos asignados al 30 de marzo del presente 2016, en el cual con base al archivo anexo de excel se refiere a lo asignado en 15 entidades federativas únicamente: sin embargo existen evidencias (SIGA II) en  la respuesta por parte de las mujeres que están participando en las diferentes categorías de apoyo, como resultado de la promoción y difusión de los apoyos dirigida a mujeres. Dicha información se reflejará en el segundo trimestre.  </t>
    </r>
  </si>
  <si>
    <r>
      <t>Acciones realizadas en el periodo
UR:</t>
    </r>
    <r>
      <rPr>
        <sz val="10"/>
        <rFont val="Soberana Sans"/>
        <family val="2"/>
      </rPr>
      <t xml:space="preserve"> RHQ
Al primer trimestre de 2016, se logró asignar recurso a 370 apoyos solicitados por mujeres, lo que representa 4.9% con relación al total de apoyos previstos a asignar a personas físicas de 7,500 apoyos.   Es importante recalcar que el resultado alcanzado se refiere a la información disponible respecto de las mujeres con apoyos asignados al 30 de marzo del presente 2016, en el cual con base al archivo anexo de excel se refiere a lo asignado en 15 entidades federativas únicamente: sin embargo existen evidencias (SIGA II) en  la respuesta por parte de las mujeres que están participando en las diferentes categorías de apoyo, como resultado de la promoción y difusión de los apoyos dirigida a mujeres. Dicha información se reflejará en el segundo trimestre.  </t>
    </r>
  </si>
  <si>
    <t>15.39</t>
  </si>
  <si>
    <t>26.57</t>
  </si>
  <si>
    <t>193.21</t>
  </si>
  <si>
    <t>UR: RHQ</t>
  </si>
  <si>
    <t>215.04</t>
  </si>
  <si>
    <t>4.90</t>
  </si>
  <si>
    <t>13.00</t>
  </si>
  <si>
    <t>22.60</t>
  </si>
  <si>
    <t>RHQ</t>
  </si>
  <si>
    <t>Porcentaje de apoyos asignados a mujeres.</t>
  </si>
  <si>
    <t xml:space="preserve"> RHQ- Comisión Nacional Forestal </t>
  </si>
  <si>
    <t xml:space="preserve"> La superficie forestal y preferentemente forestal incorporada por sus dueñas y/o poseedoras a procesos integrales de conservación, restauración, aprovechamiento sustentable, así como el desarrollo de capacidades. Los apoyos se dirigen a personas propietarios, poseedoras o usuarias, mujeres u hombres, de terrenos forestales o preferentemente forestales que se encuentren dentro de las zonas de elegibilidad definidas por la CONAFOR. </t>
  </si>
  <si>
    <t>(Comisión Nacional Forestal)</t>
  </si>
  <si>
    <t>215.0</t>
  </si>
  <si>
    <t>Apoyos para el Desarrollo Forestal Sustentable</t>
  </si>
  <si>
    <t>S219</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</si>
  <si>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</si>
  <si>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Para el indicador Porcentaje de mujeres rurales  y de mujeres de pueblos indígenas que declaran estar satisfechas  del beneficio ambiental y social generado con la ejecución de los proyectos productivos apoyados, al concluir los proyectos se llevará a cabo el levantamiento de la encuesta, lo cual sucederá a finales de 2016.;  Para los indicadores: Porcentaje de apoyos otorgados a organizaciones de la sociedad civil para el desarrollo de proyectos productivos con perspectiva de género y atención diferenciada a pueblos y comunidades indígenas para la conservación y aprovechamiento de los recursos naturales, respecto a los proyectos recibidos y Porcentaje de mujeres que participan en la ejecución de proyectos productivos sustentables con perspectiva de género y atención diferenciada a pueblos y comunidades indígenas, se reportarán hasta el segundo semestre debido a que aún se están en proceso de autorización del recurso para este Programa Presupuestario.</t>
    </r>
  </si>
  <si>
    <r>
      <t>Acciones realizadas en el periodo
UR:</t>
    </r>
    <r>
      <rPr>
        <sz val="10"/>
        <rFont val="Soberana Sans"/>
        <family val="2"/>
      </rPr>
      <t xml:space="preserve"> 116
Sin información</t>
    </r>
  </si>
  <si>
    <t>10.66</t>
  </si>
  <si>
    <t>Porcentaje de avance en la ejecución del programa anual de trabajo para el otorgamiento de subsidios a organizaciones de la sociedad civil que realizan acciones para la sustentabilidad ambiental y la igualdad entre mujeres y hombres.</t>
  </si>
  <si>
    <t>18.60</t>
  </si>
  <si>
    <t>Porcentaje de apoyos otorgados a organizaciones de la sociedad civil para el desarrollo de proyectos productivos con perspectiva de género y atención diferenciada a pueblos y comunidades indígenas para la conservación y aprovechamiento de los recursos naturales, respecto a los proyectos recibidos.</t>
  </si>
  <si>
    <t>79.00</t>
  </si>
  <si>
    <t>Porcentaje de mujeres que participan en la ejecución de proyectos productivos sustentables con perspectiva de género y atención diferenciada a pueblos y comunidades indígenas.</t>
  </si>
  <si>
    <t>75.00</t>
  </si>
  <si>
    <t>Porcentaje de mujeres rurales  y de mujeres de pueblos indígenas que declaran estar satisfechas  del beneficio ambiental y social generado con la ejecución de los proyectos productivos apoyados.</t>
  </si>
  <si>
    <t xml:space="preserve"> Mujeres que no tienen acceso a la capacitación y a recursos tecnológicos y económicos para la conservación, aprovechamiento y manejo sustentable de sus recursos naturales.  </t>
  </si>
  <si>
    <t>10.6</t>
  </si>
  <si>
    <t>Programa hacia la igualdad y la sustentabilidad ambiental</t>
  </si>
  <si>
    <t>U022</t>
  </si>
  <si>
    <r>
      <t>Acciones de mejora para el siguiente periodo
UR:</t>
    </r>
    <r>
      <rPr>
        <sz val="10"/>
        <rFont val="Soberana Sans"/>
        <family val="2"/>
      </rPr>
      <t xml:space="preserve"> VUY
LOS AVANCES SE VERÁN REFLEJADOS EN EL SEGUNDO TRIMESTRE, YA QUE NUESTROS INDICADORES SON SEMESTRALES</t>
    </r>
  </si>
  <si>
    <r>
      <t>Justificación de diferencia de avances con respecto a las metas programadas
UR:</t>
    </r>
    <r>
      <rPr>
        <sz val="10"/>
        <rFont val="Soberana Sans"/>
        <family val="2"/>
      </rPr>
      <t xml:space="preserve"> VUY
LOS AVANCES SE VERÁN REFLEJADOS EN EL SEGUNDO TRIMESTRE, YA QUE NUESTROS INDICADORES SON SEMESTRALES</t>
    </r>
  </si>
  <si>
    <r>
      <t>Acciones realizadas en el periodo
UR:</t>
    </r>
    <r>
      <rPr>
        <sz val="10"/>
        <rFont val="Soberana Sans"/>
        <family val="2"/>
      </rPr>
      <t xml:space="preserve"> VUY
SE ESTA REALIZANDO LA CALENDARIZACION, METODOLOGIA Y SISTEMATIZACIÓN PARA LAS CAPACITACIONES CORRESPONDIENTES AL TEMA DE IGUALDAD Y NO DISCRIMINACIÓN Y TEMAS RELACIONADOS DE ERRADICACIÓN DE CUALQUIER FORMA DEDISCRIMINACIÓN DE GÉNERO, PARA PROMOVER LA IGUALDAD ENTRE HOMBRES Y MUJERES.</t>
    </r>
  </si>
  <si>
    <t>20.63</t>
  </si>
  <si>
    <t>20.68</t>
  </si>
  <si>
    <t>256.07</t>
  </si>
  <si>
    <t>UR: VUY</t>
  </si>
  <si>
    <t>VUY</t>
  </si>
  <si>
    <t>Porcentaje de Líneas de acción cumplidas del Programa de Desarrollo de capacidades Institucionales para incorporar la perspectiva de género (PDCIIPG)</t>
  </si>
  <si>
    <t xml:space="preserve"> VUY- Instituto Mexicano de la Juventud </t>
  </si>
  <si>
    <t xml:space="preserve"> De acuerdo a la Encuesta Intercensal 2015 (INEGI), en México existe una población juvenil de 37,504,392 personas de 12 a 29 años, de las cuales 18,995,248 son mujeres (50.6%) y 18,509,144 son hombres (49.4%). Esto significa que existe cerca de medio millón más de mujeres jóvenes en México, respecto a los hombres jóvenes. Del total de jóvenes, el 68% son solteros, pero esta proporción en mujeres es del 63% mientras que en hombres es del 74%, es decir, que las mujeres suelen iniciar una vida de pareja a edades más tempranas respeto a los hombres. El promedio de hijos nacidos vivos de las mujeres de 15 a 49 años es de 1.7 hijos; el promedio para las mujeres jóvenes es de 0.7 hijos (mujeres de 15 a 29 años). Del total de hogares, el 29% tiene una mujer como jefa de hogar, pero entre las  Jefaturas juveniles esta proporción baja al 23%.De acuerdo a la Encuesta Nacional de Ocupación y Empleo (INEGI), para el cuarto trimestre de 2015, el 54% de los jóvenes en edad de trabajar (de 15 a 29 años) se considera económicamente activa (PEA), pero en mujeres es sólo del 39% mientras que en hombres es del 69%; la desocupación también afecta más a las mujeres, pues la tasa de desocupación juvenil en mujeres es del 8.2% por el 6.6% en hombres. Esto quiere decir que no sólo hay una menor participación económica de las mujeres, sino que también hay una mayor dificultad por conseguir empleo. Mientras que el 16.2% de los hombres jóvenes ocupados reciben más de tres salarios mínimos mensuales de ingreso, entre las mujeres esta proporción es de apenas el 11.2%; la posición que ocupan los jóvenes como empleadores es baja, pero en hombres es el doble (1.5%) que entre las mujeres (0.7%).  </t>
  </si>
  <si>
    <t>(Instituto Mexicano de la Juventud)</t>
  </si>
  <si>
    <t>256.0</t>
  </si>
  <si>
    <t>Articulación de políticas públicas integrales de juventud</t>
  </si>
  <si>
    <t>E016</t>
  </si>
  <si>
    <t>Desarrollo Social</t>
  </si>
  <si>
    <t>123.85</t>
  </si>
  <si>
    <t>UR: 210</t>
  </si>
  <si>
    <t>160.04</t>
  </si>
  <si>
    <t>3.15</t>
  </si>
  <si>
    <t>3.56</t>
  </si>
  <si>
    <t>210</t>
  </si>
  <si>
    <t>Porcentaje de apoyos otorgados para proyectos productivos exclusivos o mayoritarios de mujeres</t>
  </si>
  <si>
    <t xml:space="preserve"> Secretaria de Desarrollo Social </t>
  </si>
  <si>
    <t>1035.7</t>
  </si>
  <si>
    <t>Programa de Fomento a la Economía Social</t>
  </si>
  <si>
    <t>S017</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</si>
  <si>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</si>
  <si>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Al corte del primer trimestre del ejercicio fiscal 2016, el PCS ha publicado un total de cuatro convocatorias, se recibieron 870 proyectos, logrando apoyar ocho de la convocatoria Desarrollo Integral Sustentable con Participación Comunitaria (DI).  Es importante dejar claro, que el PCS no tenía una meta planeada a este periodo, sin embargo, a raíz de las disposiciones emitidas mediante el oficio Circular 001/2016 suscrito por el Abogado General y Comisionado para la Transparencia así como el Titular del Órgano Interno de Control de la SEDESOL,  en el marco del Programa de Blindaje Electoral de los Programas Sociales (PBE), el Programa realizó una serie de acciones centrales y preventivas, entre ellas, el apoyo a 8 proyectos que serían llevados a cabo por actores sociales cuyas entidades entrarían en periodo de campaña el 3 y 4 de abril de 2016.  De los proyectos apoyados se identificó que tres de ellos contemplan acciones que promueven la igualdad entre mujeres y hombres, la incidencia de estos proyectos en los estado de Oaxaca y Veracruz. El avance reportado en el indicador Porcentaje de proyectos apoyados que manifiestan trabajar para la igualdad entre mujeres y hombres (37.5%), supera la meta anual planeada, a raíz del número tan pequeño de proyectos apoyados (8) con los que se cuenta a este periodo, sin embargo, esta tendencia se verá modificada en el segundo y tercer trimestre de manera de descendente al incrementarse la cantidad de proyectos apoyados.</t>
    </r>
  </si>
  <si>
    <r>
      <t>Acciones realizadas en el periodo
UR:</t>
    </r>
    <r>
      <rPr>
        <sz val="10"/>
        <rFont val="Soberana Sans"/>
        <family val="2"/>
      </rPr>
      <t xml:space="preserve"> D00
Al corte del primer trimestre del ejercicio fiscal 2016, el PCS ha publicado un total de cuatro convocatorias:    1. Fortalecimiento de la Igualdad y Equidad de Género (IG),  2. Mejora Alimentaria, Nutrición y Salud (AL),   3. Desarrollo Integral Sustentable con Participación Comunitaria (DI),   4. Convocatoria de Capacitación para el Fortalecimiento Institucional de OSC y otros Actores de la Sociedad (PF).   Se recibieron 870 proyectos, logrando apoyar ocho de la convocatoria Desarrollo Integral Sustentable con Participación Comunitaria (DI).  Por otro lado, se señala que, durante el primer trimestre del año, se brindaron 5 capacitaciones para la elaboración de proyectos con perspectiva de género, en las que participaron un total de 222 personas, de las cuales 166 son mujeres y 56 son hombres.  Asimismo, se bridaron 4 sesiones del Taller de Inducción y sensibilización al proceso de dictaminación de proyectos PCS 2016, en las que asistieron 90 mujeres y 84 hombres. Adicionalmente se llevaron a cabo 3 conferencias en el Museo de Memoria y Tolerancia en los siguientes temas: Inclusión Social: políticas públicas para las mujeres, Trata de Mujeres y niñas en México y Perspectiva de género: diversidad sexual en México. </t>
    </r>
  </si>
  <si>
    <t>UR: D00</t>
  </si>
  <si>
    <t>D00</t>
  </si>
  <si>
    <t>Porcentaje de Actores Sociales apoyados que atienden a las acciones que se asignaron al Programa de Coinversión Social en el Anexo 13 del Presupuesto de Egresos de la Federación 2016</t>
  </si>
  <si>
    <t>8.00</t>
  </si>
  <si>
    <t>Porcentaje de proyectos apoyados que manifiestan trabajar para prevenir y atender la discriminación por género</t>
  </si>
  <si>
    <t>Porcentaje de proyectos apoyados que manifiestan trabajar para prevenir y atender la violencia de género</t>
  </si>
  <si>
    <t>37.50</t>
  </si>
  <si>
    <t>Porcentaje de proyectos apoyados que manifiestan trabajar para la igualdad entre mujeres y hombres</t>
  </si>
  <si>
    <t xml:space="preserve"> D00- Instituto Nacional de Desarrollo Social </t>
  </si>
  <si>
    <t xml:space="preserve"> En el documento Diagnostico del Programa de Coinversión Social (PCS), se definió como problema central la existencia de actores sociales con niveles de fortalecimiento y vinculación insuficientes que impiden su contribución al fomento del capital social y realización de actividades que fortalezcan la cohesión social y el desarrollo humano de grupos, comunidades o grupos que viven en situación de vulnerabilidad o exclusión. Se encontraron cinco causas principales que originan este problema: 1) Insuficientes mecanismos para la articulación entre actores sociales y gubernamentales, 2) Limitados recursos públicos para la realización de acciones por parte de los actores sociales, 3) Insuficiente desarrollo institucional de los actores sociales, 4) Insuficiente información sobre el impacto e incidencia de trabajo social de los actores sociales en la atención de grupos en situación de vulnerabilidad y 5) Nula o escasa sinergia entre actores sociales y servidores públicos. Entre los efectos encontrados se mencionan los siguientes: 1) Políticas sociales no logran cabalmente sus objetivos de desarrollo comunitario y social a través de esquema de inclusión y cohesión social, 2) Reducción de actividades de los actores sociales debido a la desvinculación con la sociedad y la ruptura del tejido social, 3) Desaprovechamiento de las potenciales sinergias entre actores sociales y gobierno para el desarrollo social, 4) Dificultad de generación de estrategias comunes para el desarrollo social entre los actores sociales, y 5) Limitada participación social en el desarrollo social y comunitario.    Fuente:  Diagnostico y Propuesta de Atención del Programa de Coinversión Social (PCS), Diciembre 2015.  </t>
  </si>
  <si>
    <t>218</t>
  </si>
  <si>
    <t>(Instituto Nacional de Desarrollo Social)</t>
  </si>
  <si>
    <t>155.5</t>
  </si>
  <si>
    <t>Programa de Coinversión Social</t>
  </si>
  <si>
    <t>S070</t>
  </si>
  <si>
    <r>
      <t>Justificación de diferencia de avances con respecto a las metas programadas
UR:</t>
    </r>
    <r>
      <rPr>
        <sz val="10"/>
        <rFont val="Soberana Sans"/>
        <family val="2"/>
      </rPr>
      <t xml:space="preserve"> D00
Aun no hay resultados de acuerdo a las ROPS hasta el siguiente trimestre se darán resultados.</t>
    </r>
  </si>
  <si>
    <r>
      <t>Acciones realizadas en el periodo
UR:</t>
    </r>
    <r>
      <rPr>
        <sz val="10"/>
        <rFont val="Soberana Sans"/>
        <family val="2"/>
      </rPr>
      <t xml:space="preserve"> D00
De acuerdo con el PEF, los recursos autorizados al PAIMEF para 2016 fueron $315,023,475.00 pesos, de los cuales $295,271,503.00 pesos se distribuyen a las IMEF, mediante una fórmula de distribución que considera aspectos sociales, demográficos y de desempeño, de las todas las IMEF, 13 cuentan ya con sus recursos dado que además de cumplir con el ajuste de sus programas de acuerdo con las recomendaciones de las mesas, concluyeron satisfactoriamente el cierre del ejercicio anterior.   Durante el primer trimestre se recibieron las 32 propuestas de Programas Anuales y se revisaron 31 en mesas de análisis con especialistas. Durante el primer trimestre, se llevó a cabo el monitoreo de los registros en el Sistema Informático de Contraloría Social (SICS) correspondientes al ejercicio fiscal 2015 misma que se validó con la información proporcionada por la Secretaría de la Función Pública (SFP) y se elaboró el informe final de la Contraloría Social del PAIMEF 2015.En lo que se refiere al Índice de Fortalecimiento Institucional (IFI), se elaboró el Informe de Resultados del IFI para prevenir y atender la violencia contra las mujeres de las IMEF, 2015. Con el fin de agilizar la entrega y sistematización de la información enviada por las IMEF, se diseñó y habilitó una aplicación gramada ?Sistema de Seguimiento del PAIMEF?, para el registro y revisión de la información de las calificaciones de las IMEF, se liberó una segunda etapa para que las IMEF realizaran la solventación de las observaciones emitidas por él Indesol.</t>
    </r>
  </si>
  <si>
    <t>129.15</t>
  </si>
  <si>
    <t>298.42</t>
  </si>
  <si>
    <t>303.09</t>
  </si>
  <si>
    <t xml:space="preserve">Porcentaje de unidades de atención especializada apoyadas por las IMEF con recursos del PAIMEF </t>
  </si>
  <si>
    <t>0.60</t>
  </si>
  <si>
    <t>Porcentaje de mujeres de 15 años y más que declararon haber sufrido al menos un incidente de violencia a lo largo de la relación con su última pareja beneficiadas por los servicios de atención especializada en las Unidades apoyadas por el PAIMEF</t>
  </si>
  <si>
    <t>303.0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</si>
  <si>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</si>
  <si>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</si>
  <si>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</si>
  <si>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Porcentaje de beneficiarias(os) del Programa en la Modalidad de Apoyo a Madres Trabajadoras y Padres solos.    La falta de cumplimiento de la meta del indicador está asociada al tiempo de inicio de levantamiento de CUIS. Debido a que durante el primer trimestre del año se realizaron las adecuaciones pertinentes a los sistemas informáticos, para iniciar dicho levantamiento, no fue posible realizar sustituciones e incorporaciones de beneficiarias(os) durante el primer trimestre.;  Estancias Infantiles en municipios contenidos en el catálogo de Comisión Nacional para el Desarrollo de los Pueblos Indígenas señalados como población predominantemente indígena.    El Programa tiene como objetivo contribuir a que los grupos vulnerables puedan mejorar sus condiciones de vida, en este sentido el Programa se enmarca en los esfuerzos para atender prioritariamente a municipios con alto y con muy alto grado de marginación, eso ha permitido superar la meta de éste indicador ya que existe una alta cor;  Porcentaje de Estancias Infantiles operando en el Programa.    Cada año el Programa requiere que las Responsables de Estancias Infantiles renueven su convenio de afiliación con la Sedesol para que de común acuerdo continúen operando en el Programa. Durante el primer trimestre, la proporción de estancias que renovaron convenio fue un poco mayor que lo esperado, por lo que se alcanzó y superó la meta establecida en el periodo. </t>
    </r>
  </si>
  <si>
    <r>
      <t>Acciones realizadas en el periodo
UR:</t>
    </r>
    <r>
      <rPr>
        <sz val="10"/>
        <rFont val="Soberana Sans"/>
        <family val="2"/>
      </rPr>
      <t xml:space="preserve"> 211
De acuerdo al Programa Anual de Evaluación de los Programas Federales de la Administración Pública Federal (PAE) 2016, emitido conjuntamente por la Secretaría de Hacienda y Crédito Público (SHCP), la Secretaría de la Función Pública (SFP) y el Consejo Nacional de Evaluación de la Política de Desarrollo Social (CONEVAL); el Programa de Estancias Infantiles para Apoyar a Madres Trabajadoras, estará sujeto a la Ficha de Monitoreo y Evaluación 2015-2016, que será coordinada por el CONEVAL, la cual es considerada como la evaluación anual establecida en el artículo 78 de la Ley General de Desarrollo Social (LGDS). ;  Para el primer trimestre de 2016,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13 días naturales como promedio a nivel nacional, cabe señalar que el número de días establecidos para realizar la entrega del subsidio de manera oportuna es de 15 días naturales.</t>
    </r>
  </si>
  <si>
    <t>6,973.00</t>
  </si>
  <si>
    <t>5,811.00</t>
  </si>
  <si>
    <t>6,000.00</t>
  </si>
  <si>
    <t xml:space="preserve">Estancia Infantil </t>
  </si>
  <si>
    <t>Estancias Infantiles en municipios contenidos en el catálogo de Comisión Nacional para el Desarrollo de los Pueblos Indígenas señalados como población predominantemente indígena</t>
  </si>
  <si>
    <t>5,429.00</t>
  </si>
  <si>
    <t>5,500.00</t>
  </si>
  <si>
    <t>niño y niña</t>
  </si>
  <si>
    <t>Número de niñas(os) con alguna discapacidad que se atienden en las Estancias Infantiles</t>
  </si>
  <si>
    <t>100.34</t>
  </si>
  <si>
    <t>Porcentaje de Estancias Infantiles operando en el Programa</t>
  </si>
  <si>
    <t>96.71</t>
  </si>
  <si>
    <t>Porcentaje de beneficiarias(os) del Programa en la Modalidad de Apoyo a Madres Trabajadoras y Padres solos</t>
  </si>
  <si>
    <t>96.50</t>
  </si>
  <si>
    <t>Porcentaje de hijas(os) o niñas(os) al cuidado de beneficiarias(os) en la modalidad de Apoyo a Madres Trabajadoras y Padres Solos que reciben servicio de Estancias Infantiles</t>
  </si>
  <si>
    <t>(Delegación SEDESOL en Chihuahua)</t>
  </si>
  <si>
    <t>128</t>
  </si>
  <si>
    <t>(Delegación SEDESOL en Chiapas)</t>
  </si>
  <si>
    <t>127</t>
  </si>
  <si>
    <t>(Delegación SEDESOL en Colima)</t>
  </si>
  <si>
    <t>126</t>
  </si>
  <si>
    <t>(Delegación SEDESOL en Coahuila)</t>
  </si>
  <si>
    <t>125</t>
  </si>
  <si>
    <t>(Delegación SEDESOL en Campeche)</t>
  </si>
  <si>
    <t>124</t>
  </si>
  <si>
    <t>5716</t>
  </si>
  <si>
    <t>277123</t>
  </si>
  <si>
    <t>(Delegación SEDESOL en Baja California Sur)</t>
  </si>
  <si>
    <t>123</t>
  </si>
  <si>
    <t>(Delegación SEDESOL en Baja California)</t>
  </si>
  <si>
    <t>(Delegación SEDESOL en Aguascalientes)</t>
  </si>
  <si>
    <t>121</t>
  </si>
  <si>
    <t>3925.5</t>
  </si>
  <si>
    <r>
      <t>Acciones de mejora para el siguiente periodo
UR:</t>
    </r>
    <r>
      <rPr>
        <sz val="10"/>
        <rFont val="Soberana Sans"/>
        <family val="2"/>
      </rPr>
      <t xml:space="preserve"> 215
Sin información</t>
    </r>
  </si>
  <si>
    <r>
      <t>Justificación de diferencia de avances con respecto a las metas programadas
UR:</t>
    </r>
    <r>
      <rPr>
        <sz val="10"/>
        <rFont val="Soberana Sans"/>
        <family val="2"/>
      </rPr>
      <t xml:space="preserve"> 215
Los pre registros de jefas de familia que las 32 coordinaciones en las Delegaciones Federales de la Sedesol registraron al primer trimestre, permitieron cumplir la meta de alcanzar el 94.5% de la población objetivo de jefas de familia  en situación de pobreza o vulnerabilidad.    En el caso de los beneficiarios, los trabajos en coordinación con Prospera Programa de Inclusión Social, la Secretaría de Salud, el Registro Nacional de Población (Renapo), y los registros civiles estatales, para intercambiar las bases de datos que identifiquen a mujeres fallecidas para registrarlas, conforme a los lineamientos de las Reglas de Operación, están permitiendo superar los beneficiarios registrados en el mismo periodo de 2015.  </t>
    </r>
  </si>
  <si>
    <r>
      <t>Acciones realizadas en el periodo
UR:</t>
    </r>
    <r>
      <rPr>
        <sz val="10"/>
        <rFont val="Soberana Sans"/>
        <family val="2"/>
      </rPr>
      <t xml:space="preserve"> 215
Durante el primer trimestre del 2016, las 32 coordinaciones en las entidades federativas cuentan con un pre registro acumulado de 6.1 millones de jefas de familia, lo que representa el 94.5% de la población objetivo de jefas de familia  en situación de pobreza o vulnerabilidad.    Asimismo, destaca el incremento en el número de beneficiarios incorporados al programa, que al primer trimestre hace una cifra acumulada de 27,224 niñas, niños y jóvenes en orfandad que ya tienen el apoyo económico que les brinda el programa para poder continuar con sus estudios.  </t>
    </r>
  </si>
  <si>
    <t>1,017.28</t>
  </si>
  <si>
    <t>1017.28</t>
  </si>
  <si>
    <t>UR: 215</t>
  </si>
  <si>
    <t>1014.2</t>
  </si>
  <si>
    <t>55.70</t>
  </si>
  <si>
    <t>215</t>
  </si>
  <si>
    <t>Cambio porcentual en el número de hijas e hijos de jefas de familia fallecidas, incorporados en el programa</t>
  </si>
  <si>
    <t>94.60</t>
  </si>
  <si>
    <t>94.00</t>
  </si>
  <si>
    <t>Proporción de pre-registros entregados en función de la población de jefas de familia en situación de pobreza o vulnerabilidad</t>
  </si>
  <si>
    <t>(Dirección General de Seguro de Vida para Jefas de Familia)</t>
  </si>
  <si>
    <t>Seguro de vida para jefas de familia</t>
  </si>
  <si>
    <t>S241</t>
  </si>
  <si>
    <r>
      <t>Acciones de mejora para el siguiente periodo
UR:</t>
    </r>
    <r>
      <rPr>
        <sz val="10"/>
        <rFont val="Soberana Sans"/>
        <family val="2"/>
      </rPr>
      <t xml:space="preserve"> 600
Durante el segundo trimestre se realizarán los procesos administrativos para la adjudicación de los programas y proyectos planeados.</t>
    </r>
  </si>
  <si>
    <r>
      <t>Justificación de diferencia de avances con respecto a las metas programadas
UR:</t>
    </r>
    <r>
      <rPr>
        <sz val="10"/>
        <rFont val="Soberana Sans"/>
        <family val="2"/>
      </rPr>
      <t xml:space="preserve"> 600
SE ESTABLECE EN UNA NOTA ADICIONAL</t>
    </r>
  </si>
  <si>
    <r>
      <t>Acciones realizadas en el periodo
UR:</t>
    </r>
    <r>
      <rPr>
        <sz val="10"/>
        <rFont val="Soberana Sans"/>
        <family val="2"/>
      </rPr>
      <t xml:space="preserve"> 600
De febrero a abril del presente, la Secretaría de Turismo a través de la Dirección General Adjunta de Género ha sido convocada por diversas instancias como: el INMUJERES, la CNDH, la OFICINA DE LAS NACIONES UNIDAS CONTRA LA DROGA Y EL DELITO UNODC, las COMISIONES INTERSECRETARIALES EN MATERIA DE TRATA DE PERSONAS  Y TRABAJO INFANTIL, SEDESOL a través de INDESOL y el  COMITÉ DE LOS DERECHOS DEL NIÑO DE LA ONU, entre otras; para ser informadas sobre los compromisos institucionales que en el marco de la legislación vigente, cada  Dependencia deberá considerar en sus programas anuales de trabajo  para dar cumplimiento con acciones afirmativas a los objetivos encaminados a promover la igualdad entre mujeres y hombres y erradicar la violencia y la discriminación por cuestiones de género, establecidos en las diversas Leyes Generales que sobre los temas se establecen, en el Plan Nacional de Desarrollo y en las recomendaciones emitidas por Organismos Internacionales.  Derivado de estas reuniones la DGAG, integra en su programa de trabajo lo que corresponde y analiza cómo las diversas unidades responsables de la SECTUR pueden contribuir para dar cumplimiento a los objetivos nacionales.  Por lo anterior de enero a abril de 2016, gran parte todos los proyectos institucionales de la DGAG se encuentran en etapa de planeación, bajo los siguientes ejes:  1. Instrumentar el programa para el empoderamiento económico de las mujeres en las mipymes turísticas.  2. Instrumentar el programa para incorporar la transversalidad de la perspectiva de género en la Secretaría de Turismo.  3. Operación de la Unidad de Igualdad de Género para la transversalización de a perspectiva de género e instrumentación y seguimiento del programa de cultura institucional del PROIGUALDAD  4. Promover la aplicación de la Ley General para la igualdad de las mujeres y hombres y su política nacional; así como los mecanismos que orienten hacia la igualdad entre los mismos.  </t>
    </r>
  </si>
  <si>
    <t>9.57</t>
  </si>
  <si>
    <t xml:space="preserve">Porcentaje de Cumplimiento en la implementación del Programa Integral Turismo Libre de Trabajo Infantil en el sector de los viajes y el turismo  </t>
  </si>
  <si>
    <t xml:space="preserve">Porcentaje de cumplimiento en la implementación del Programa Integral de Prevención a la Trata de Personas en el Sector de los Viajes y el Turismo </t>
  </si>
  <si>
    <t>Porcentaje de Acuerdos Cumplidos de los Comités para Promover la Institucionalización de la Perspectiva de Género en el Sector Turismo</t>
  </si>
  <si>
    <t xml:space="preserve">Porcentaje de proyectos productivos turísticos apoyados con perspectiva de género </t>
  </si>
  <si>
    <t>Porcentaje servidoras y servidores públicos de la SECTUR  capacitados en temas de género y derechos humanos en 2016</t>
  </si>
  <si>
    <t>Porcentaje Mujeres emprendedoras satisfechas con la capacitación en temas de empoderamiento en el sector de los viajes y el turismo</t>
  </si>
  <si>
    <t xml:space="preserve"> Secretaria de Turismo </t>
  </si>
  <si>
    <t xml:space="preserve"> La Unidad de Igualdad de Género de la Secretaría de Turismo, instrumenta diversas estrategias y acciones para cumplir con lo establecido en el Plan Nacional de Desarrollo 2013-2018, la estrategia transversal del Programa Sectorial de la Secretaría de Turismo y el Programa Nacional para la Igualdad de Oportunidades y no Discriminación contra las Mujeres 2013-2018 (Proigualdad), en relación con la política de igualdad y no discriminación contra las mujeres. Esta Unidad funge como un órgano rector- asesor para la instrumentación de las acciones que promuevan la igualdad de oportunidades y la generación de resultados al interior de las Unidades Administrativas de la SECTUR; así como al exterior de cada uno de sus Órganos descentralizados y Organismos Sectorizados, así como hacia el sector turístico; que incida en la regulación administrativa; genere estadísticas de igualdad; y, sobre todo, construya e implemente políticas públicas, proyectos y programas con una perspectiva integral de género; contribuyendo así, de manera fundamental, a impulsar la igualdad entre mujeres y hombres, prevenir y erradicar la violencia y la discriminación por cuestiones de género. En este contexto se trabajará en cuatro vertientes: 1. Instrumentar el programa para el empoderamiento económico de las mujeres en las mipymes turísticas; 2. Instrumentar el programa para incorporar la transversalidad de la perspectiva de género en la Secretaría de Turismo; 3. Operación de la Unidad de Igualdad de Género para la transversalización de a perspectiva de género e instrumentación y seguimiento del programa de cultura institucional del PROIGUALDAD; 4. Promover la aplicación de la Ley General para la igualdad de las mujeres y hombres y su política nacional; así como los mecanismos que orienten hacia la igualdad entre los mismos. </t>
  </si>
  <si>
    <t>2040</t>
  </si>
  <si>
    <t>3060</t>
  </si>
  <si>
    <t>(Subsecretaría de Planeación y Política Turística)</t>
  </si>
  <si>
    <t>9.5</t>
  </si>
  <si>
    <t>Planeación y conducción de la política de turismo</t>
  </si>
  <si>
    <t>Turismo</t>
  </si>
  <si>
    <t>21</t>
  </si>
  <si>
    <r>
      <t>Acciones de mejora para el siguiente periodo
UR:</t>
    </r>
    <r>
      <rPr>
        <sz val="10"/>
        <rFont val="Soberana Sans"/>
        <family val="2"/>
      </rPr>
      <t xml:space="preserve"> AYJ
Al corte del primer trimestre no se cuenta con avances que reportar debido a que en este período se han realizado las gestiones administrativas para el desarrollo de las acciones de este Comité programadas en el presente ejercicio fiscal.</t>
    </r>
  </si>
  <si>
    <r>
      <t>Justificación de diferencia de avances con respecto a las metas programadas
UR:</t>
    </r>
    <r>
      <rPr>
        <sz val="10"/>
        <rFont val="Soberana Sans"/>
        <family val="2"/>
      </rPr>
      <t xml:space="preserve"> AYJ
Al corte del primer trimestre no se cuenta con avances que reportar debido a que en este período se han realizado las gestiones administrativas para el desarrollo de las acciones de este Comité programadas en el presente ejercicio fiscal.</t>
    </r>
  </si>
  <si>
    <r>
      <t>Acciones realizadas en el periodo
UR:</t>
    </r>
    <r>
      <rPr>
        <sz val="10"/>
        <rFont val="Soberana Sans"/>
        <family val="2"/>
      </rPr>
      <t xml:space="preserve"> AYJ
Al corte del primer trimestre no se cuenta con avances que reportar debido a que en este período se han realizado las gestiones administrativas para el desarrollo de las acciones de este Comité programadas en el presente ejercicio fiscal.</t>
    </r>
  </si>
  <si>
    <t>0.54</t>
  </si>
  <si>
    <t>0.55</t>
  </si>
  <si>
    <t>7.42</t>
  </si>
  <si>
    <t>UR: AYJ</t>
  </si>
  <si>
    <t>AYJ</t>
  </si>
  <si>
    <t>Porcentaje de personal de la CEAV capacitado en PG, DDHH y enfoque diferencial y especializado para la atención a personas en situación de víctimas que en la evaluación post alcanzan al menos el 80% de aciertos.</t>
  </si>
  <si>
    <t>Porcentaje de personal de la CEAV capacitado en PG, DDHH y enfoque diferencial y especializado para la atención a personas en situación de víctimas</t>
  </si>
  <si>
    <t xml:space="preserve"> AYJ- Comisión Ejecutiva de Atención a Víctimas </t>
  </si>
  <si>
    <t xml:space="preserve"> Las mujeres históricamente han sido vulneradas en sus derechos y expuestas a un mayor riesgo de padecer delitos en razón de las nociones de género que prevalecen en las culturas contemporáneas. Por ello requieren que quienes las atiendan las apoyen para superar dicha discriminación (que, por ejemplo, las ayuden a reconstruir sus tejidos o redes sociales trastocadas, a alcanzar la agencia económica, o a mejorar su autoestima) mediante la deconstrucción de estereotipos o roles de género que las limitan como ciudadanas de pleno derecho. De esta manera se detona el proceso de empoderamiento y de apropiación de la ciudadanía, de recuperación de sí mismas como sujetas de derechos con capacidad de oponer límites al poder abusivo y nunca más permitir la victimización.  Las perspectivas de derechos humanos, género y protección integral de derechos de la infancia, y al enfoque diferencial y especializado son indispensables para una atención que empodere a las víctimas. El 97% de los/las servidores/as públicos/as de PROVÍCTIMA (actualmente Comisión Ejecutiva de Atención a Víctimas) que respondieron una encuesta aplicada en julio de 2012 por la Unidad de Género afirmó saber qué es la igualdad de género y 43.75% dijo que había recibido capacitación en la materia, mientras que 95.19% dijo requerir capacitación y 19.71% que si una mujer es maltratada frecuentemente la culpa es suya por seguir viviendo con el agresor. Fue por ello que en 2012 se les capacitó. En ocasión de esa capacitación se aplicaron cuestionarios prepost de los que resultó que: solamente 3% de quienes los contestaron (4 % de las mujeres y 2% de los hombres) respondió bien todas las preguntas desde el pre; 62 % (63 % de las mujeres y 60% de los hombres) mejoró sus conocimientos y sus percepciones respecto del principio de igualdad;  23% (21% de las mujeres y 27% de los hombres) se mantuvo igual; y 15% (15% de las mujeres y 13% de los hombres) empeoró sus conocimientos y percepciones.  </t>
  </si>
  <si>
    <t>74</t>
  </si>
  <si>
    <t>93</t>
  </si>
  <si>
    <t>(Comisión Ejecutiva de Atención a Víctimas)</t>
  </si>
  <si>
    <t>Atención a Víctimas</t>
  </si>
  <si>
    <t>E033</t>
  </si>
  <si>
    <t>Entidades no Sectorizadas</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</si>
  <si>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</si>
  <si>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Porcentaje de personas certificadas en estándares para la igualdad de género. Este resultado representa 1% menos de la meta programada para el primer trimestre. La diferencia radica en que algunas de las personas proyectadas de certificarse no pudieron hacerlo ya que en sus instituciones hubo recortes presupuestarios que impactaron su proceso.;  Porcentaje de personas capacitadas  en igualdad de género presencialmente y en línea. La meta programada de  (40 personas capacitadas) se superó ya que se capacitaron 51 personas en total.  Esto se debió a que en el  curso ?Comunicación sin sexismo? asistieron más personas de las contempladas inicialmente. Inicialmente.</t>
    </r>
  </si>
  <si>
    <r>
      <t>Acciones realizadas en el periodo
UR:</t>
    </r>
    <r>
      <rPr>
        <sz val="10"/>
        <rFont val="Soberana Sans"/>
        <family val="2"/>
      </rPr>
      <t xml:space="preserve"> HHG
Porcentaje de personas certificadas en estándares para la igualdad de género. Se certificaron 63 personas (52 mujeres y 11 hombres) en el EC0308 Capacitación presencial a servidoras y servidores públicos en y desde el enfoque de Igualdad entre mujeres y hombres. Nivel básico 63 personas certificadas y 2 personas (1 mujer y 1 hombre) en el EC0539 Atención presencial de primer contacto a mujeres víctimas de violencia de género.;  Porcentaje de personas capacitadas  en igualdad de género presencialmente y en línea. Se capacitaron 51 servidoras y servidores públicos, 46 (90%) mujeres y 5 (10%) hombres pertenecientes al Instituto de las mujeres de San Luis Potosí ?IMSLP- la Academia, medios de comunicación, los consejos consultivos del IMSLP y de las organizaciones de la sociedad civil Las personas capacitadas en línea se empezarán a reportar a partir del segundo trimestre.;  Porcentaje de informes de rendición de cuentas del Inmujeres emitidos. Para atender los compromisos de transparencia y rendición de cuentas, durante el periodo enero-marzo de 2016 se presentaron los siguientes informes:  1. Informe de Resultados del INMUJERES y de la APF, correspondiente al periodo octubre-diciembre de 2015 y remitido a la Comisión de Igualdad de Género de la Cámara de Diputados, que incluye el anexo del Informe sobre la situación económica, las finanzas públicas y la deuda pública de las dependencias de la APF que cuentan con presupuesto etiquetado en el Anexo 13 del PEF 2015, en coordinación con la SHCP.   2. Informe correspondiente al cuarto trimestre de 2015 sobre el avance de los indicadores de la Matriz de Indicadores para Resultados (MIR) de los programas P010 Fortalecimiento de la Igualdad Sustantiva entre Mujeres y Hombres; y S010 Fortalecimiento a la Transversalidad de la Perspectiva de Género.  3. Informe Anual de Auto Evaluación del INMUJERES enero-diciembre de 2015 y el Informe Ejecutivo Anual de Auto Evaluación del INMUJERES enero-diciembre de 2015, presentado al Delegado y Comisario Público Propietario de la Secretaría de la Función Pública el 31 de marzo de 2016 para su consideración.  4. Aportación del INMUJERES al apartado VI. A. Estrategias y líneas de acción transversales: Perspectiva de género del Tercer Informe de Ejecución del Plan Nacional de Desarrollo 2013?2018. Coordinado por el INMUJERES con información de las dependencias de la APF.  5. Apartado ?Introducción-Resumen Institucional? para la integración de la Cuenta Pública correspondiente al ejercicio fiscal 2015.  Al finalizar el primer trimestre del año se reporta un total de cinco informes realizados.</t>
    </r>
  </si>
  <si>
    <t>48.16</t>
  </si>
  <si>
    <t>53.18</t>
  </si>
  <si>
    <t>467.24</t>
  </si>
  <si>
    <t>UR: HHG</t>
  </si>
  <si>
    <t>466.8</t>
  </si>
  <si>
    <t>9.30</t>
  </si>
  <si>
    <t>HHG</t>
  </si>
  <si>
    <t>Porcentaje de entidades federativas que adoptan medidas para la prevención, atención, sanción y erradicación de la violencia contra las mujeres.</t>
  </si>
  <si>
    <t>Porcentaje de Organizaciones de la Sociedad Civil apoyadas por el Programa PROEQUIDAD</t>
  </si>
  <si>
    <t>Porcentaje de informes de avances del Programa de Trabajo del Comié Tecnico Especializado en Información con Perspectiva de Género del SNIEG</t>
  </si>
  <si>
    <t>35.70</t>
  </si>
  <si>
    <t>Porcentaje de informes de rendición de cuentas del Inmujeres emitidos</t>
  </si>
  <si>
    <t>83.30</t>
  </si>
  <si>
    <t>Porcentaje de convenios de colaboración entre el INMUJERES y otras dependencias y entidades para promover y fortalecer las acciones para el logro de la Igualdad sustantiva firmados</t>
  </si>
  <si>
    <t>16.25</t>
  </si>
  <si>
    <t>17.50</t>
  </si>
  <si>
    <t xml:space="preserve">Porcentaje de personas certificadas en estándares para la igualdad de género </t>
  </si>
  <si>
    <t>Porcentaje de personas capacitadas  en igualdad de género presencialmente y en línea</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</si>
  <si>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</si>
  <si>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</si>
  <si>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(Instituto Nacional de las Mujeres)</t>
  </si>
  <si>
    <t>Fortalecimiento de la Igualdad Sustantiva entre Mujeres y Hombres</t>
  </si>
  <si>
    <t>P010</t>
  </si>
  <si>
    <t>78.92</t>
  </si>
  <si>
    <t>99.09</t>
  </si>
  <si>
    <t>323.86</t>
  </si>
  <si>
    <t>9.20</t>
  </si>
  <si>
    <t>Porcentaje de presupuesto transferido a los MAM para la instalación de CDM</t>
  </si>
  <si>
    <t>Porcentaje de presupuesto transferido a las IMM/Municipios y Delegaciones para la ejecución del proyecto</t>
  </si>
  <si>
    <t>Porcentaje de presupuesto transferido a los MAM en las entidades federativas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</si>
  <si>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2016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</si>
  <si>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323.8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</si>
  <si>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</si>
  <si>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</si>
  <si>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</si>
  <si>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Los estados de Querétaro y Guanajuato están iniciando acciones de capacitación y asistencia; dichos recursos se otorgarán en especie a los grupos de trabajo, sociedades y empresas indígenas, a través de convenios con instituciones académicas o de investigación.;  La variación en el cumplimiento de la meta establecida en este indicador, se debe a que, se apoyó un mayor número de proyectos, dando prioridad a aquellos que eran de Continuidad y Consolidación,  de los cuales 442 proyectos fueron apoyados con la vertiente mujer indígena.   </t>
    </r>
  </si>
  <si>
    <r>
      <t>Acciones realizadas en el periodo
UR:</t>
    </r>
    <r>
      <rPr>
        <sz val="10"/>
        <rFont val="Soberana Sans"/>
        <family val="2"/>
      </rPr>
      <t xml:space="preserve"> AYB
La capacitación y asistencia técnica tiene como objetivo: apoyar, brindar e impulsar los servicios de capacitación y asistencia técnica a grupos de trabajo y sociedades o empresas indígenas beneficiadas con proyectos productivos del PROIN para que cuenten con las condiciones necesarias para producir bienes y/o servicios de calidad, que permitan su desarrollo económico, ambiental, humano y social.   Los estados de Querétaro y Guanajuato están iniciando acciones de capacitación y asistencia; dichos recursos se otorgarán en especie a los grupos de trabajo, sociedades y empresas indígenas, a través de convenios con instituciones académicas o de investigación.;  En las Reglas de Operación del Programa se considera un tipo de apoyo denominado Mujer indígena, orientado exclusivamente a las mujeres indígenas,   Al primer trimestre de 2016, se apoyaron 442 proyectos en la modalidad Mujer Indígena, en beneficio de 2,966 mujeres, de 215 municipios de 23 entidades federativas; asimismo, en la modalidad de Proyectos Productivos Comunitarios, se apoyaron 650 proyectos en beneficio de 6,604 productores indígenas (2,696 mujeres y 3,908 hombres), de 229 municipios ubicados en 24 estados de la república.  Entre las acciones realizadas en este periodo destacan:  - Se abrió la ventanilla para la recepción de solicitudes de apoyo a proyectos productivos; en sus vertientes de autoabasto, inicio y fortalecimiento de actividad productiva, continuidad y consolidación, a la población objetivo, del 29 de febrero al 2 de marzo.   - Se llevó a cabo la validación social y de campo de las solicitudes de apoyo de las vertientes de Continuidad y Consolidación, con el propósito de revisar su viabilidad técnica, económica y social, a través de las Delegaciones Estatales.  </t>
    </r>
  </si>
  <si>
    <t>90.13</t>
  </si>
  <si>
    <t>91.07</t>
  </si>
  <si>
    <t>552.61</t>
  </si>
  <si>
    <t>UR: AYB</t>
  </si>
  <si>
    <t>554.3</t>
  </si>
  <si>
    <t>12.77</t>
  </si>
  <si>
    <t>3.77</t>
  </si>
  <si>
    <t>77.00</t>
  </si>
  <si>
    <t>AYB</t>
  </si>
  <si>
    <t>Porcentaje de mujeres beneficiadas por el Programa.</t>
  </si>
  <si>
    <t>Porcentaje de mujeres apoyadas con acciones de capacitación y asistencia técnica.</t>
  </si>
  <si>
    <t xml:space="preserve"> AYB- Comisión Nacional para el Desarrollo de los Pueblos Indígenas </t>
  </si>
  <si>
    <t xml:space="preserve"> El objetivo del Programa es mejorar el ingreso monetario y no monetario de la población indígena a través del impulso a proyectos productivos, para lo cual propone las estrategia para impulsar el desarrollo de las capacidades y potencialidades productivas de las comunidades y regiones indígenas; impulsar esquemas de capacitación y la integración productiva de la población indígena; así como impulsar acciones que impacten favorablemente la productividad, la innovación y el nivel de ingreso de las comunidades y familias indígenas.  De igual forma, se atiende a lo dispuesto en el Sistema Nacional para la Cruzada contra el Hambre, en el sentido de que el Programa podrá apoyar en la instrumentación de la Cruzada contra el Hambre, la cual es una estrategia de inclusión y bienestar social, que se implementará a partir de un proceso participativo de amplio alcance para el cumplimiento de los objetivos consistentes en cero hambre a partir de una alimentación y nutrición adecuada de las personas en pobreza multidimensional extrema y carencia de acceso a la alimentación; eliminar la desnutrición infantil aguda y mejorar los indicadores de peso y talla de la niñez; aumentar la producción de alimentos y el ingreso de los campesinos y pequeños productores agrícolas; minimizar las pérdidas post-cosecha y de alimentos durante su almacenamiento, transporte, distribución y comercialización y promover la participación comunitaria para la erradicación del hambre.  Con base en lo anterior, así como la necesidad de que la población indígena cuente con esquemas de apoyo y financiamiento de fácil acceso que le permitan desarrollar su actividad económica para el mejoramiento de sus procesos productivos, se creó el Programa que, a partir del ejercicio 2014, constituye una herramienta fundamental para incrementar las oportunidades de ingreso, capacitación y empleo en las comunidades indígenas. </t>
  </si>
  <si>
    <t>22307</t>
  </si>
  <si>
    <t>34758</t>
  </si>
  <si>
    <t>70453</t>
  </si>
  <si>
    <t>119306</t>
  </si>
  <si>
    <t>(Comisión Nacional para el Desarrollo de los Pueblos Indígenas)</t>
  </si>
  <si>
    <t>Programa para el Mejoramiento de la Producción y la Productividad Indígena</t>
  </si>
  <si>
    <t>S249</t>
  </si>
  <si>
    <r>
      <t>Acciones de mejora para el siguiente periodo
UR:</t>
    </r>
    <r>
      <rPr>
        <sz val="10"/>
        <rFont val="Soberana Sans"/>
        <family val="2"/>
      </rPr>
      <t xml:space="preserve"> AYB
  Dar seguimiento a la ministración de recursos a las instancias beneficiarias.  Dar seguimiento al desarrollo de los proyectos y recopilación de la información correspondiente.  </t>
    </r>
  </si>
  <si>
    <r>
      <t>Justificación de diferencia de avances con respecto a las metas programadas
UR:</t>
    </r>
    <r>
      <rPr>
        <sz val="10"/>
        <rFont val="Soberana Sans"/>
        <family val="2"/>
      </rPr>
      <t xml:space="preserve"> AYB
No hay diferencias ya que se trata de proyectos operados por convocatoria.    </t>
    </r>
  </si>
  <si>
    <r>
      <t>Acciones realizadas en el periodo
UR:</t>
    </r>
    <r>
      <rPr>
        <sz val="10"/>
        <rFont val="Soberana Sans"/>
        <family val="2"/>
      </rPr>
      <t xml:space="preserve"> AYB
1. Publicación de los Lineamientos del Programa de Derechos Indígenas.   2. Apertura las tres convocatorias del Tipo de Apoyo del 24 de diciembre de 2015 al 25 de enero de 2016, se recibieron 520 proyectos.  3. Los resultados se publicaron el 17 de marzo; para el desarrollo de:   a. 24 proyectos de continuidad de la Modalidad  Casas de la Mujer Indígena (CAMI);  b. 5 proyectos que pasan a la segunda etapa de dictaminación para la Modalidad Casas de la Mujer Indigena de Apertura.   c. 54 proyectos de la Modalidad Coordinación para la Prevención y Atención de la Violencia contra Mujeres con Enfoque Intercultural;  d. 88 proyectos de la Modalidad Fortalecimiento para el ejercicio de derechos de Mujeres Indígenas.  </t>
    </r>
  </si>
  <si>
    <t>4.86</t>
  </si>
  <si>
    <t>12.36</t>
  </si>
  <si>
    <t>95.27</t>
  </si>
  <si>
    <t>Porcentaje de población indígena fortalecida para el ejercicio de sus Derechos a la Igualdad de Género debido a la intervención del Programa en el año t.</t>
  </si>
  <si>
    <t xml:space="preserve"> México es un país pluricultural en el cual se identifican 68 pueblos indígenas. Los pueblos y las comunidades que dan origen y sustento a esta diversidad tienen, entre otros, como rasgos comunes, el uso de lenguas originarias, sentido de pertenencia a un colectivo, culturas diferentes y sistemas sociales propios, mediante los cuales organizan sus vidas y toman sus decisiones. Según el Censo de Población y Vivienda de 2010, 15.7 millones de mexicanos se consideraron a sí mismos como indígenas. De ellos, 6.6 millones hablan alguna lengua indígena y 11.1 millones viven en un hogar indígena. Ellos representan el 9.9 por ciento de la población nacional y son hombres y mujeres de todas las edades, que viven en más de 64 mil localidades.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</si>
  <si>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20000</t>
  </si>
  <si>
    <t>80000</t>
  </si>
  <si>
    <t>95.2</t>
  </si>
  <si>
    <t>Programa de Derechos Indígenas</t>
  </si>
  <si>
    <t>U011</t>
  </si>
  <si>
    <t xml:space="preserve">Avance en los Programas Presupuestarios con Erogaciones para la Igualdad entre Mujeres y Hombres, Anexo 13, PEF 2016
    Periodo Enero - Marzo  </t>
  </si>
  <si>
    <t>Presupuesto anual aprobado para el Programa presupuestario registrado en el Anexo 13 del PEF 2016</t>
  </si>
  <si>
    <t>UR: 700</t>
  </si>
  <si>
    <t>Oficialía Mayor</t>
  </si>
  <si>
    <t>UR: NBV</t>
  </si>
  <si>
    <t>UR: NBB</t>
  </si>
  <si>
    <t>UR: K00</t>
  </si>
  <si>
    <t>UR: NBD</t>
  </si>
  <si>
    <t>Instituto Nacional de Enfermedades Respiratorias Ismael Cosío Villegas</t>
  </si>
  <si>
    <t>UR: M7F</t>
  </si>
  <si>
    <t>Centro Nacional de Equidad de Género y Salud Reproductiva</t>
  </si>
  <si>
    <t>M7F</t>
  </si>
  <si>
    <t>Instituto Nacional de Psiquiatría Ramón de la Fuente Muñiz</t>
  </si>
  <si>
    <t>Instituto Nacional de Cancerología</t>
  </si>
  <si>
    <t>Instituto Nacional de Ciencias Médicas y Nutrición Salvador Zubirán</t>
  </si>
  <si>
    <t>Instituto Nacional de Perinatología Isidro Espinosa de los Reyes</t>
  </si>
  <si>
    <t>Dirección General de Opciones Productivas</t>
  </si>
  <si>
    <t>Instituto Nacional de la Economía Social</t>
  </si>
  <si>
    <t>UR: 121</t>
  </si>
  <si>
    <t>UR: 123</t>
  </si>
  <si>
    <t>UR: 124</t>
  </si>
  <si>
    <t>UR: 125</t>
  </si>
  <si>
    <t>UR: 126</t>
  </si>
  <si>
    <t>UR: 127</t>
  </si>
  <si>
    <t>UR: 128</t>
  </si>
  <si>
    <t>UR: 129</t>
  </si>
  <si>
    <t>UR: 130</t>
  </si>
  <si>
    <t>UR: 131</t>
  </si>
  <si>
    <t>UR: 132</t>
  </si>
  <si>
    <t>UR: 134</t>
  </si>
  <si>
    <t>UR: 135</t>
  </si>
  <si>
    <t>UR: 136</t>
  </si>
  <si>
    <t>UR: 137</t>
  </si>
  <si>
    <t>UR: 140</t>
  </si>
  <si>
    <t>UR: 141</t>
  </si>
  <si>
    <t>UR: 142</t>
  </si>
  <si>
    <t>UR: 143</t>
  </si>
  <si>
    <t>UR: 145</t>
  </si>
  <si>
    <t>UR: 146</t>
  </si>
  <si>
    <t>UR: 147</t>
  </si>
  <si>
    <t>UR: 148</t>
  </si>
  <si>
    <t>UR: 149</t>
  </si>
  <si>
    <t>UR: 150</t>
  </si>
  <si>
    <t>UR: 151</t>
  </si>
  <si>
    <t>UR: 152</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</si>
  <si>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</si>
  <si>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</si>
  <si>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</si>
  <si>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</si>
  <si>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</si>
  <si>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</si>
  <si>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</si>
  <si>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</si>
  <si>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</si>
  <si>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</si>
  <si>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</si>
  <si>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EVOLUCIÓN DE LAS EROGACIONES CORRESPONDIENTES AL ANEXO PARA LA IGUALDAD ENTRE MUJERES Y HOMBRES
Enero-marzo de 2016
(Pesos)</t>
  </si>
  <si>
    <t>Primer trimestre de 2016</t>
  </si>
  <si>
    <t>Informes Sobre la Situación Económica, las Finanzas
Públicas y la Deuda Pública, Anexos</t>
  </si>
  <si>
    <t>Fuente: Dependencias y entidades de la Administración Pública Federal.</t>
  </si>
  <si>
    <r>
      <rPr>
        <vertAlign val="superscript"/>
        <sz val="11"/>
        <color theme="1"/>
        <rFont val="Soberana Sans"/>
        <family val="3"/>
      </rPr>
      <t>1_/</t>
    </r>
    <r>
      <rPr>
        <sz val="11"/>
        <color theme="1"/>
        <rFont val="Soberana Sans"/>
        <family val="3"/>
      </rPr>
      <t xml:space="preserve"> Los recursos no se suman en el total por ser propios.</t>
    </r>
  </si>
  <si>
    <t>Nota: Las sumas parciales pueden no coincidir con el total, así como los cálculos porcentuales, debido al redondeo de las cifras.</t>
  </si>
  <si>
    <r>
      <t xml:space="preserve">Comisión Federal de Electricidad </t>
    </r>
    <r>
      <rPr>
        <vertAlign val="superscript"/>
        <sz val="11"/>
        <color indexed="8"/>
        <rFont val="Soberana Sans"/>
        <family val="3"/>
      </rPr>
      <t>1_/</t>
    </r>
  </si>
  <si>
    <r>
      <t xml:space="preserve">Instituto de Seguridad y Servicios Sociales de los Trabajadores del Estado </t>
    </r>
    <r>
      <rPr>
        <vertAlign val="superscript"/>
        <sz val="11"/>
        <color indexed="8"/>
        <rFont val="Soberana Sans"/>
        <family val="3"/>
      </rPr>
      <t>1_/</t>
    </r>
  </si>
  <si>
    <r>
      <t xml:space="preserve">Instituto Mexicano del Seguro Social </t>
    </r>
    <r>
      <rPr>
        <vertAlign val="superscript"/>
        <sz val="11"/>
        <color indexed="8"/>
        <rFont val="Soberana Sans"/>
        <family val="3"/>
      </rPr>
      <t>1_/</t>
    </r>
  </si>
  <si>
    <t>(f)/( c )*100</t>
  </si>
  <si>
    <t>(f)/(b)*100</t>
  </si>
  <si>
    <t>(f)</t>
  </si>
  <si>
    <t>( c )</t>
  </si>
  <si>
    <t>(b)</t>
  </si>
  <si>
    <t>(a)</t>
  </si>
  <si>
    <t>Autorizado al
período</t>
  </si>
  <si>
    <t>Aprobado 
anual</t>
  </si>
  <si>
    <t>Enero-marzo</t>
  </si>
  <si>
    <t>Porcentaje de avance</t>
  </si>
  <si>
    <t>Autorizado
al período</t>
  </si>
  <si>
    <t>Autorizado
anual</t>
  </si>
  <si>
    <t>Aprobado
anual</t>
  </si>
  <si>
    <t>Avance en el ejercicio del presupuesto</t>
  </si>
  <si>
    <t>Indicadores
Reportados</t>
  </si>
  <si>
    <t>Programas
Presupuestarios</t>
  </si>
  <si>
    <t>Primer Trimestre de 2016</t>
  </si>
  <si>
    <t>Presupuesto anual aprobado para el Programa presupuestario registrado en el Anexo 13 del PEF 2015</t>
  </si>
  <si>
    <t>Presupuesto anual aprobado para el Programa presupuestario registrado en el anexo 10 del PEF 2015</t>
  </si>
  <si>
    <r>
      <t xml:space="preserve">Justificación de diferencia de avances con respecto a las metas programadas
UR: </t>
    </r>
    <r>
      <rPr>
        <sz val="10"/>
        <rFont val="Soberana Sans"/>
        <family val="3"/>
      </rPr>
      <t>HHG</t>
    </r>
    <r>
      <rPr>
        <sz val="10"/>
        <rFont val="Soberana Sans"/>
        <family val="2"/>
      </rPr>
      <t xml:space="preserve">
Sin información</t>
    </r>
  </si>
  <si>
    <t>Sistema Educativo naval y programa de becas</t>
  </si>
  <si>
    <t>A006</t>
  </si>
  <si>
    <t>Porcentaje de personal naval (mujeres y hombres) capacitado en perspectiva de género</t>
  </si>
  <si>
    <t>Programa orientado a las actividades de apoyo administrativo (servicios basicos, arrendamiento y mantenimiento del inmueble).</t>
  </si>
  <si>
    <r>
      <t xml:space="preserve">Acciones realizadas en el periodo
</t>
    </r>
    <r>
      <rPr>
        <sz val="10"/>
        <rFont val="Soberana Sans"/>
        <family val="3"/>
      </rPr>
      <t>Se cumplieron con las obligaciones de pago para contar con los servicios de energia electrica, agua y telefonia, ademas cubrir las erogaciones por arrendamiento del inmueble sede del Inmujeres y servicios de matenimiento para el optimo funcionamiento de las instalciones institucionales. Los recursos erogados representan el 81.9 porciento conn respecto a lo programado, lo que permitio contar con los servicios necesarios para el desarrollo de las actvidades institucionales.</t>
    </r>
    <r>
      <rPr>
        <b/>
        <sz val="10"/>
        <rFont val="Soberana Sans"/>
        <family val="2"/>
      </rPr>
      <t xml:space="preserve">
</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</si>
  <si>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</si>
  <si>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</si>
  <si>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</si>
  <si>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r>
      <t>Acciones realizadas en el periodo
UR:</t>
    </r>
    <r>
      <rPr>
        <sz val="10"/>
        <rFont val="Soberana Sans"/>
        <family val="2"/>
      </rPr>
      <t xml:space="preserve"> HHG
AUDITORÍAS REALIZADAS. 
El Órgano Interno de Control programó y llevó acabo conforme al Programa Anual de Trabajo para el primer trimestre del ejercicio 2016 lo siguiente:  Auditoría No.01/2016 “Auditoría de Legalidad al cumplimiento de la Ley General de Contabilidad Gubernamental, Presupuesto de Egresos de la Federación y Disposiciones en materia de Austeridad, Racionalidad, Disciplina y Control Presupuestario de la Administración Pública Federal” a la fecha del presente informe se encuentra en proceso y cuenta con un avance del 85%, esta auditoría se concluirá en la segunda quincena del mes de abril.
SEGUIMIENTO DE OBSERVACIONES
Al inicio del primer trimestre de 2016 se contaba con 16 observaciones pendientes por solventar, derivadas de la Auditoría No. 04/2015, 05/2015 y 06/2015, solventándose 5 observaciones correspondientes a la Auditoría No. 04/2015 “Auditoría Administrativa al Programa de Fortalecimiento a la Transversalidad de la Perspectiva de Género” durante el “Seguimiento de Medidas Preventivas y Correctivas 07/2016”. Quedando 11 observaciones pendientes por solventar, derivadas de la Auditoría No.05/2015 “Auditoría Financiera al ejercicio del Presupuesto y al Programa Anual de Adquisiciones, arrendamientos y Servicios” (5) y Auditoría No. 06/2015 “Auditoría Administrativa a las funciones que se realizan para la integración, seguimiento y evaluación de los avances e informes de la Política Nacional en Materia de Igualdad entre Mujeres y Hombres” (6).
QUEJAS, DENUNCIAS, RESPONSABILIDADES, INCONFORMIDADES Y SANCIONES A PROVEEDORES. Pendientes al término del mes de diciembre de 2015: 1 queja, 3 denuncias y 9 responsabilidades al término de diciembre. En el periodo enero-marzo de 2016 se recibieron 5 denuncias y el mismo número de denuncias de las cuales 4 denuncias fueron resueltas y el total de responsabilidades, asimismo, se resolvió la queja de 2015. Pendientes al término del mes de marzo: 4 denuncias y 9 responsabilidades.
OTRAS ACTIVIDADES DEL ÓRGANO INTERNO DE CONTROL. 
En apego a las acciones calendarizadas dentro del Programa Anual de Trabajo de este Órgano Interno de Control, se llevaron a cabo acciones de asesoría, acompañamiento y seguimiento con las diferentes unidades responsables, respecto a las líneas de acción programadas para llevarse a cabo al cierre del primer trimestre del año 2016, a fin de vigilar el cumplimiento de los compromisos asumidos en las Bases de Colaboración suscritas por el Instituto, al amparo del Programa Transversal “Programa de Gobierno Cercano y Moderno”. Durante el periodo, se participó en sesiones de los siguientes Órganos Colegiados en calidad de asesoro como invitado: una Sesión de la Junta de Gobierno, una sesión del COCODI, cuatro sesiones del Comité de Adquisiciones, siete sesiones de Subcomités Revisores de Convocatorias, una sesión del Comité de Bienes Muebles, dos sesiones del Comité de Ética y de Prevención de Conflictos de Interés. Adicionalmente, el Órgano Interno de Control en materia de Adquisiciones y Servicios, durante el ejercicio 2016 participó en dos Juntas de Aclaraciones, seis Aperturas de Propuestas Técnicas y Económicas y seis Fallos.</t>
    </r>
  </si>
  <si>
    <t>EVOLUCIÓN DE LAS EROGACIONES CORRESPONDIENTES AL ANEXO PARA LA IGUALDAD ENTRE MUJERES Y HOMBRES
Enero-marzo de 2016</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</si>
  <si>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Se revisó y modificó el reglamento de médicos residentes y se impartió el curso de Liderazgo para dichos médicos.  Para el segundo trimestre se impartirán los siguientes cursos:  Formación de auditores Internos, integral de Brigadas, pagos Provisionales de ISR y las conferencias de Mejora Continua e Integración y trabajo en equipo entre otros.     
</t>
    </r>
    <r>
      <rPr>
        <b/>
        <sz val="10"/>
        <rFont val="Soberana Sans"/>
        <family val="2"/>
      </rPr>
      <t>UR:</t>
    </r>
    <r>
      <rPr>
        <sz val="10"/>
        <rFont val="Soberana Sans"/>
        <family val="2"/>
      </rPr>
      <t xml:space="preserve"> 160
Implementación del programa de inducción para los recedentes médicos que inician como R1 y que ingresan en el mes de marzo, de cada ciclo.</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</si>
  <si>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E010 163 de los médicos que ingresan al INPer para realizar alguna especialidad el 61% son mujeres.  E010 302 de las 385 acciones de capacitación en materia de Derechos Humanos, programadas para el primer semestre, sólo asistieron 32 mujeres y hombres. 
</t>
    </r>
    <r>
      <rPr>
        <b/>
        <sz val="10"/>
        <rFont val="Soberana Sans"/>
        <family val="2"/>
      </rPr>
      <t>UR:</t>
    </r>
    <r>
      <rPr>
        <sz val="10"/>
        <rFont val="Soberana Sans"/>
        <family val="2"/>
      </rPr>
      <t xml:space="preserve"> 160
Indicador que se reporta anual, en el cierre del cuarto trimestre.</t>
    </r>
  </si>
  <si>
    <r>
      <t>Acciones realizadas en el periodo
UR:</t>
    </r>
    <r>
      <rPr>
        <sz val="10"/>
        <rFont val="Soberana Sans"/>
        <family val="2"/>
      </rPr>
      <t xml:space="preserve"> NBV
Durante el primer trimestre del año se egresaron a 15 médicos especialistas en radiología e imagen con curso de alta especialidad en imagen de mama y radiología oncológica.    En este ciclo académico se encuentran matriculados en el curso de imagen e intervención de mama 16 médicos radiólogos y  se capacitara a 100 técnicas radiólogas durante los congresos nacionales de Mastología y el del propio INCAN.    Así mismo con este programa se pretende dar capacitación a 40 ingenieros para realizar pruebas de control de calidad en equipos de mastografía posterior a los mantenimientos y/instalaciones de equipamiento    Hemos programado una campaña oportunista de Tamizaje en cáncer de mama la cual está dirigida a pacientes de alto riesgo.  
</t>
    </r>
    <r>
      <rPr>
        <b/>
        <sz val="10"/>
        <rFont val="Soberana Sans"/>
        <family val="2"/>
      </rPr>
      <t>UR:</t>
    </r>
    <r>
      <rPr>
        <sz val="10"/>
        <rFont val="Soberana Sans"/>
        <family val="2"/>
      </rPr>
      <t xml:space="preserve"> NDY
El proceso de selección de la generación 2016 esta siendo llevado a cabo, inició en diciembre del 2015 y finaliza en agosto del 2016.  El indicador se reporta de forma anual considerando la generación más reciente. Fecha a reportarse tercer trimestre.  El proceso de graduación se esta lleva a cado durante todo el año, esto dependen de los programas académicos.  El indicador se reporta de forma anual considerando a todos los alumnos inscritos en Programas Académicos que han cubierto los requisitos para graduarse. Fecha a reportarse cuarto trimestre.  El proceso de graduación se esta lleva a cado durante todo el año, esto dependen de los programas académicos.  El indicador se reporta de forma anual considerando a todos los alumnos inscritos en Programas Académicos que han cubierto los requisitos para graduarse. Fecha a reportarse cuarto trimestre.
</t>
    </r>
    <r>
      <rPr>
        <b/>
        <sz val="10"/>
        <rFont val="Soberana Sans"/>
        <family val="2"/>
      </rPr>
      <t>UR:</t>
    </r>
    <r>
      <rPr>
        <sz val="10"/>
        <rFont val="Soberana Sans"/>
        <family val="2"/>
      </rPr>
      <t xml:space="preserve"> NDE
E010 163 Durante el periodo, Se sistematizó el proceso de selección, participación en las entrevistas y supervisión, a fin de garantizar la transparencia del proceso e inicio del trámite del Programa de Alta Calidad para el Curso de Ginecología y Obstetricia.  E010 302 Se impartieron 4 cursos  de Inducción Institucional y 3 Cursos de Protección Civil y Seguridad y Salud en el Trabajo, se capacitaron a 288 trabajadoras representando el 74.8%.
</t>
    </r>
    <r>
      <rPr>
        <b/>
        <sz val="10"/>
        <rFont val="Soberana Sans"/>
        <family val="2"/>
      </rPr>
      <t>UR:</t>
    </r>
    <r>
      <rPr>
        <sz val="10"/>
        <rFont val="Soberana Sans"/>
        <family val="2"/>
      </rPr>
      <t xml:space="preserve"> 160
Indicador de comportamiento anual, se informa en el cuarto trimestre, sin embargo durante este primer trimestre se reciben a los residentes de nuevo ingresos, en las áreas de especialización de ginecología y obstetricia y neonatología se aplica el programa de inducción. Por ser indicador anual, no se adjunta el anexo 1  </t>
    </r>
  </si>
  <si>
    <t>1.67</t>
  </si>
  <si>
    <t>12.43</t>
  </si>
  <si>
    <t>15.07</t>
  </si>
  <si>
    <t>Porcentaje de mujeres tamizadas</t>
  </si>
  <si>
    <t xml:space="preserve">Porcentaje de técnicos (as) radiólogos(as) capacitados en radiología e imagen  </t>
  </si>
  <si>
    <t>Porcentaje de médicos radiólogos capacitados en radiología e imagen</t>
  </si>
  <si>
    <t xml:space="preserve"> NBV- Instituto Nacional de Cancerología  NDE- Instituto Nacional de Perinatología Isidro Espinosa de los Reyes  NDY- Instituto Nacional de Salud Pública  Secretaria de Salud </t>
  </si>
  <si>
    <t xml:space="preserve"> Fortalecimiento de diversos puntos clave del proceso de detección de cáncer de mama, mediante la implementación de estrategias de capacitación de médicos y técnicos radiólogos.  En el sector salud se requiere de personal sanitario que contribuya, en cantidad y conocimientos, a atender las enfermedades de las distintas regiones del país. Asimismo, es necesario fortalecer la capacitación profesional del personal médico, enfatizando la investigación y la actualización sobre los adelantos e innovaciones más recientes de la medicina en sus diferentes especialidades.  Lo anterior, contribuirá a evitar las evaluaciones clínicas esquemáticas y rutinarias que conduzcan a diagnósticos superficiales, en perjuicio de la salud e incluso de la vida de los pacientes.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Complejidad técnica, administrativa y financiera, para lograr la formación de especialistas médicos y que se contribuya en ampliar el número de especialistas en las áreas de ginecología y obstetricia y neonatología para atender a los problemas de salud que demanda la población femenina.  </t>
  </si>
  <si>
    <t>768</t>
  </si>
  <si>
    <t>317</t>
  </si>
  <si>
    <t>1152</t>
  </si>
  <si>
    <t>25.96</t>
  </si>
  <si>
    <t>36.94</t>
  </si>
  <si>
    <t>235.38</t>
  </si>
  <si>
    <t>264.7</t>
  </si>
  <si>
    <t>182.19</t>
  </si>
  <si>
    <t>183.02</t>
  </si>
  <si>
    <t>769.77</t>
  </si>
  <si>
    <t>838.12</t>
  </si>
  <si>
    <t>42.50</t>
  </si>
  <si>
    <t>Promedio</t>
  </si>
  <si>
    <t>Concentración de consultas subsecuentes a mujeres</t>
  </si>
  <si>
    <t>95.80</t>
  </si>
  <si>
    <t>96.60</t>
  </si>
  <si>
    <t>Porcentaje de recetas surtidas en forma completa a mujeres hospitalizadas con cáncer</t>
  </si>
  <si>
    <t>Porcentaje de egresos hospitalarios por mejoría de mujeres</t>
  </si>
  <si>
    <t>63.92</t>
  </si>
  <si>
    <t>58.00</t>
  </si>
  <si>
    <t>Porcentaje de pacientes mujeres atendidas  en Consulta Externa .</t>
  </si>
  <si>
    <t>65.09</t>
  </si>
  <si>
    <t>62.00</t>
  </si>
  <si>
    <t>Porcentaje de pacientes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</si>
  <si>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</si>
  <si>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Fortalecimiento de los servicios que otorga el Instituto Nacional de Cancerología, mediante el adecuado suministro de medicamentos, que contribuya a ofrecer un tratamiento integral que coadyuve en una mejor supervivencia, curación y control de las pacientes mujeres con padecimientos oncológicos.  El Instituto Nacional de Enfermedades Respiratorias Ismael Cosío Villegas tiene como uno de sus objetivos principales la atención médica de enfermedades de  alta complejidad del aparato respiratorio, actualmente las estadísticas médicas muestran que las mujeres representan aproximadamente el 45% de la población hospitalizada por complicaciones de salud en vías áreas,  lo cual puede ser el resultado del estilo de vida actual en que se desenvuelven las mujeres aunado a la situación económica de nuestro país. El Instituto anualmente invierte gran cantidad de sus recursos en la hospitalización de estas mujeres ya que la mayoría de nuestras pacientes son de escasos recursos, por lo que su nivel socioeconómico es bajo, lo que conlleva a que el Instituto subsidie los gastos casi en su totalidad afectando las cuotas de recuperación.  En  las familias residentes de zonas con alto índice de marginación y eminentemente rurales, son las mujeres quienes se encargan del hogar, permaneciendo durante largos períodos de tiempo diariamente realizando la preparación y cocción de alimentos en fogón, recibiendo al 100% la exposición al humo que produce esta forma de cocinado;  mientras tanto, los hombres se encargan de salir a trabajar, generalmente, al campo. Al momento de reunirse la familia en la habitación destinada para consumir alimentos que en un gran porcentaje también es donde se ubica el espacio para dormir- las mujeres ya estuvieron expuestas al humo de leña durante la preparación de los alimentos y lo hacen también, en el momento de calentar y servir a la familia.  La Esclerosis Múltiple es un padecimiento progresivo en el sistema nervioso central el cual provoca lesiones afectando el cerebro y la médula espinal. En el sistema de salud aparece entre las primeras 10 causas de atención neurológica, principalmente en jóvenes entre 20 y 40 años de edad y predomina más en mujeres. Actualmente hay tratamientos innovadores y se espera que todos estén disponibles para los pacientes, pues estos suelen ser muy costosos y pueden estar sólo al alcance de quienes tengan seguridad social o seguros de gastos médicos mayores.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Atender la Política de Cero Rechazo, de acuerdo a la misión del hospital, sin embargo los presupuestos continúa siendo inerciales e insuficientes para atender la demanda sin demeritar la calidad. </t>
  </si>
  <si>
    <t>15976</t>
  </si>
  <si>
    <t>229691</t>
  </si>
  <si>
    <t>90580</t>
  </si>
  <si>
    <t>341178</t>
  </si>
  <si>
    <r>
      <t>Acciones de mejora para el siguiente periodo
UR:</t>
    </r>
    <r>
      <rPr>
        <sz val="10"/>
        <rFont val="Soberana Sans"/>
        <family val="2"/>
      </rPr>
      <t xml:space="preserve"> K00
Ninguna.
</t>
    </r>
    <r>
      <rPr>
        <b/>
        <sz val="10"/>
        <rFont val="Soberana Sans"/>
        <family val="2"/>
      </rPr>
      <t>UR:</t>
    </r>
    <r>
      <rPr>
        <sz val="10"/>
        <rFont val="Soberana Sans"/>
        <family val="2"/>
      </rPr>
      <t xml:space="preserve"> NCD
Las acciones más importantes que se implementan en el CIENI son el dar apoyos de transporte a las personas de bajos recursos, principalmente mujeres, que así lo requieran.  También el desagregar los datos en hombres y mujeres y personas trans para asegurarse de cubrir las necesidades de todas nuestras poblaciones, y en particular las más vulnerables.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En el presente año, el propósito del Instituto es incrementar el número de mujeres embarazadas a las que se les haga detección de VIH, con el propósito de instaurar un tratamiento oportuno y así lograr mejores resultados maternos y neonatales.     
</t>
    </r>
    <r>
      <rPr>
        <b/>
        <sz val="10"/>
        <rFont val="Soberana Sans"/>
        <family val="2"/>
      </rPr>
      <t>UR:</t>
    </r>
    <r>
      <rPr>
        <sz val="10"/>
        <rFont val="Soberana Sans"/>
        <family val="2"/>
      </rPr>
      <t xml:space="preserve"> NBD
Se llevaran a cabo reuniones de trabajo con personal de la Dirección de Educación y Capacitación en Salud, de la Subdirección de Enfermería y del Departamento de Trabajo Social, con el objetivo de sensibilizar a la población objetivo del Programa, incrementando así su protección y acceso a información del cuidado para la salud de estas mujeres.</t>
    </r>
  </si>
  <si>
    <r>
      <t>Justificación de diferencia de avances con respecto a las metas programadas
UR:</t>
    </r>
    <r>
      <rPr>
        <sz val="10"/>
        <rFont val="Soberana Sans"/>
        <family val="2"/>
      </rPr>
      <t xml:space="preserve"> K00
En este primer trimestre, Baja California Sur solicitó una ampliación del presupuesto y Michoacán solicitó recursos, comprometiéndose los Servicios de Salud, a no presentar adeudos. Ambas solicitudes se autorizaron, por lo cual aumentó a 19 las entidades que tendrán programas de acompañamiento.
</t>
    </r>
    <r>
      <rPr>
        <b/>
        <sz val="10"/>
        <rFont val="Soberana Sans"/>
        <family val="2"/>
      </rPr>
      <t>UR:</t>
    </r>
    <r>
      <rPr>
        <sz val="10"/>
        <rFont val="Soberana Sans"/>
        <family val="2"/>
      </rPr>
      <t xml:space="preserve"> NCD
El indicador Porcentaje de mujeres que viven con VIH atendidas en las diferentes especialidades que otorga el CIENI, mostro un cumplimiento del 13.1 por ciento, 1.1 puntos porcentuales menos con respecto a lo programado, esto obedece a  que en el trimestre se suspendieron actividades por días inhábiles en el CIENI. El indicador Porcentaje de mujeres reclutadas al protocolo de investigación de embarazadas a quienes se les realizaron pruebas de detección mostró un cumplimiento del 33.1 por ciento, 8.1 puntos porcentuales más con respecto a lo programado, debido a un aumento en el número de pruebas de detección contempladas en el protocolo en el periodo, sin embargo el aumento es positivo ya que estas mujeres representan  población que en general se considera exenta de riesgos sin estarlo necesariamente. En lo que respecta al indicador Porcentaje de mujeres a quienes se les realizaron estudios de laboratorio en el Laboratorio de Diagnóstico Virológico, mostró un cumplimiento del 19.3 por ciento, 2.3 puntos porcentuales más con respecto a lo programado, en este periodo se ha logrado un aumento importante con respecto al mismo periodo del año pasado, del número absoluto de mujeres que se han beneficiado con la realización de un estudio de laboratorio en el Laboratorio de Diagnóstico Virológico (LDV-CIENI) en el periodo. Por lo que se refiere al indicador Porcentaje de mujeres que recibieron una consejería en VIH, mostró un cumplimiento del 35.5 por ciento, 0.5 puntos porcentuales más con respecto a lo programado, lo que indica que se obtuvieron los resultados que se tenían programados.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Las pruebas de detección de VIH/SIDA y otras ITS, se les práctica únicamente a mujeres, sin embargo dichas pruebas también se les realiza a los donadores, el INPer no tiene la capacidad instalada para atender al personal masculino.  
</t>
    </r>
    <r>
      <rPr>
        <b/>
        <sz val="10"/>
        <rFont val="Soberana Sans"/>
        <family val="2"/>
      </rPr>
      <t>UR:</t>
    </r>
    <r>
      <rPr>
        <sz val="10"/>
        <rFont val="Soberana Sans"/>
        <family val="2"/>
      </rPr>
      <t xml:space="preserve"> NBD
El indicador al final del primer trimestre de 2016 tuvo un cumplimiento del (4.2 alcanzado al mes de marzo / 4.0 programado al mismo periodo) x 100 = 105.0%. La variación en el cumplimiento de los resultados, se debe a que en números absolutos, se programaron 25 resultados positivos a VIH/SIDA en mujeres al periodo, obteniéndose 27 resultados positivos; así también se estimó que se programarían a estudios de VIH/SIDA, en el periodo enero ? marzo de 2016, a un total de 632 mujeres, realizándose la prueba, en el periodo de reporte a 638, lo que aumentó el cumplimiento del indicador en un 5.0%. Programado (25/632) x 100= 4.0, Alcanzado (27/638) x 100= 4.2  Como efecto de la variación, se realizaron 6 pruebas más de detección de VIH/SIDA de las programadas, obteniéndose 2 resultados positivos más. </t>
    </r>
  </si>
  <si>
    <r>
      <t>Acciones realizadas en el periodo
UR:</t>
    </r>
    <r>
      <rPr>
        <sz val="10"/>
        <rFont val="Soberana Sans"/>
        <family val="2"/>
      </rPr>
      <t xml:space="preserve"> K00
En este primer  trimestre (enero-marzo), se proporcionó tratamiento con antirretrovirales (TAR) a 16,609 mujeres, con lo cual se logra un avance 94.91% respecto de la meta anual (16, 645). Con lo anterior, se mantiene el acceso universal a tratamiento de mujeres y hombres que son  detectados en los servicios de la Secretaría de Salud.    ;  En este 1er trimestre (enero-marzo) se publicó la ?Convocatoria de Prevención 2016?y se dio apertura al Sistema de Registro de proyectos para que las Organizaciones de la Sociedad Civil participen con propuestas.   Las Organizaciones de la sociedad civil y académicas, integraron propuestas de proyectos de prevención de VIH e ITS para la implementación de estrategias de prevención a nivel nacional para este año. El Sistema de Monitoreo en Actividades de Prevención sirvió de plataforma para el registro de proyectos.  http://smap.censida.net/principalCensida/index.php    Hasta el momento se han recibido 300 proyectos que serán enviados a evaluadores co;  Para el 2016, se programaron 18 entidades para tener programas de acompañamiento. La distribución se realizó con base en el número de mujeres que se encuentran en control en los servicios de atención de VIH en la Secretaría de Salud.  En este primer trimestre, Baja California Sur solicitó una ampliación del presupuesto y Michoacán solicitó recursos, comprometiéndose los Servicios de Salud, a no presentar adeudos. Ambas solicitudes se autorizaron, por lo cual aumentó a 19 las entidades que tendrán programas de acompañamiento.     Las entidades que no recibirán recursos son las siguientes: Aguascalientes, Baja California, Campeche, Coahuila, Chiapas, Durango, Guanajuato, Jalisco, Nayarit, Nuevo León, Oaxaca, Querétaro y Veracruz, debido a que tenían adeudos de años anteriores o porque no informaron sobre el número de mujeres beneficiadas con el recurso otorgado en el 2014 y 2015.    Asimismo, se llevaron a cabo las acciones necesarias para que este recurso quedara legalizado en el Convenios Específico y en el Primer convenio modificatorio al convenio específico en materia de ministración de subsidios para el fortalecimiento de acciones de salud pública en las entidades federativas (AFASPE) 2016.  
</t>
    </r>
    <r>
      <rPr>
        <b/>
        <sz val="10"/>
        <rFont val="Soberana Sans"/>
        <family val="2"/>
      </rPr>
      <t>UR:</t>
    </r>
    <r>
      <rPr>
        <sz val="10"/>
        <rFont val="Soberana Sans"/>
        <family val="2"/>
      </rPr>
      <t xml:space="preserve"> NCD
Se ha cumplido con el propósito de brindar una atención integral y de calidad a las personas con VIH/SIDA atendidas en el CIENI y en el INER, y se fortalecen cada vez más los programas centrados en mujeres y en erradicar brechas de género y promover la igualdad en la atención en salud a mujeres y en particular mujeres que viven con VIH, como lo muestran nuestros indicadores en este primer trimestre de 2016.
</t>
    </r>
    <r>
      <rPr>
        <b/>
        <sz val="10"/>
        <rFont val="Soberana Sans"/>
        <family val="2"/>
      </rPr>
      <t>UR:</t>
    </r>
    <r>
      <rPr>
        <sz val="10"/>
        <rFont val="Soberana Sans"/>
        <family val="2"/>
      </rPr>
      <t xml:space="preserve"> NBV
  Respecto a las pruebas rápidas de pacientes de la Clínica de Hemato-oncología se han probado 130 pacientes dos pacientes positivos una mujer de 69 años y un hombre de 53, no se detectaron casos secundarios, todas ya ligados a atención VIH.    El número de total de muestras realizadas en el primer trimestre Enero-Marzo 2016 fue de 248 muestras.      En la Clínica de Displasias se detectó a una mujer con Cancer cervicouterino VIH positiva y en los contactos a su esposo también resulto positivo, ambos enlazados a la atención a la Clínica Especializada Condesa, y se suspendió el mismo día de la detección la lactancia materna de su hijo de 11 meses, este hasta el momento negativo así como otro hijo de 3 años.    Respecto al protocolo de Supresión de VHH-8, se han reclutado al 30 de marzo 3 pacientes, activos a esa fecha dos, uno falleció.
</t>
    </r>
    <r>
      <rPr>
        <b/>
        <sz val="10"/>
        <rFont val="Soberana Sans"/>
        <family val="2"/>
      </rPr>
      <t>UR:</t>
    </r>
    <r>
      <rPr>
        <sz val="10"/>
        <rFont val="Soberana Sans"/>
        <family val="2"/>
      </rPr>
      <t xml:space="preserve"> NDE
Durante el primer trimestre se recibieron 3 pacientes menos que las que se programaron originalmente; ello no es imputable a la Institución toda vez que se recibe toda paciente obstétrica seropositiva.  Las 7 pacientes seropositivas atendidas en  este periodo recibieron tratamiento antirretroviral y los 8 recién nacidos (hubo un gemelar) recibieron profilaxis y fueron sometidos a estudio de carga viral, pero continúan bajo vigilancia para completar esquema de cargas virales para estable</t>
    </r>
  </si>
  <si>
    <t>0.24</t>
  </si>
  <si>
    <t>2.14</t>
  </si>
  <si>
    <t>0.27</t>
  </si>
  <si>
    <t>1.66</t>
  </si>
  <si>
    <t>5.72</t>
  </si>
  <si>
    <t>6.10</t>
  </si>
  <si>
    <t>247.46</t>
  </si>
  <si>
    <t>270.18</t>
  </si>
  <si>
    <t>99.20</t>
  </si>
  <si>
    <t>Porcentaje de Mujeres atendidas en la Clínica de Displasias Tamizadas para VIH</t>
  </si>
  <si>
    <t>4.20</t>
  </si>
  <si>
    <t>4.00</t>
  </si>
  <si>
    <t>Porcentaje de pacientes mujeres, detectadas con VIH/SIDA</t>
  </si>
  <si>
    <t>95.10</t>
  </si>
  <si>
    <t>Porcentaje de Mujeres Satisfechas con la Atención Médica Recibida en el Área de VIH/SIDA y otras ITS</t>
  </si>
  <si>
    <t>Porcentaje de proyectos concluidos de prevención en VIH e ITS dirigidos a mujeres.</t>
  </si>
  <si>
    <t>105.56</t>
  </si>
  <si>
    <t xml:space="preserve">Porcentaje de entidades federativas con programas de acompañamiento para mujeres con VIH.  </t>
  </si>
  <si>
    <t>94.91</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</si>
  <si>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</si>
  <si>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</si>
  <si>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Reducción de los portadores de VIH en población de 15 a 49 años, así como los casos perinatales de las mujeres que viven con VIH, que han sido infectadas de sus parejas heterosexuales, concentración de la epidemia en hombres que tiene sexo con otros hombres, hace recomendable focalizar medidas preventivas en esta población para evitar el impacto de VIH y el sida en los hombres que tienen sexo con otros hombres.   Atender la salud de mujeres de edades de 0 a 65 años con problemas de VIH/SIDA y otras ITS, mediante la prevención, detección y atención de estos padecimientos en el Hospital General de México Dr. Eduardo Liceaga.  Contribuir a un diagnóstico y tratamiento más oportuno en pacientes con VIH y VPH.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costo mayor de $ 210,000.00/paciente (Vargas-Infante et al 2012. 19th IAS Conference). Por recibir a los pacientes más graves, el INER tiene una alta mortalidad hospitalaria por SIDA que, a pesar de haber logrado disminuirse en los últimos años, se mantiene elevada en 18% (de la Rosa et al, 2014. IDweek). %. El SIDA es la primera causa de muerte institucional en personas menores a 50 años.   La tasa de mortalidad por SIDA en 2005 fue de 16.6 por mil en los hombres, y de 3.1 por mil en las mujeres. Si bien los casos nuevos de SIDA se dan más frecuentemente entre los hombres, el porcentaje que representan las mujeres se ha ido incrementando con los años, de modo que en 2005 eran ya uno de cada cinco casos. </t>
  </si>
  <si>
    <t>20450</t>
  </si>
  <si>
    <t>276152</t>
  </si>
  <si>
    <t>descUnidad3</t>
  </si>
  <si>
    <t>claveUnidad3</t>
  </si>
  <si>
    <t>descUnidad2</t>
  </si>
  <si>
    <t>claveUnidad2</t>
  </si>
  <si>
    <r>
      <t>Acciones de mejora para el siguiente periodo
UR:</t>
    </r>
    <r>
      <rPr>
        <sz val="10"/>
        <rFont val="Soberana Sans"/>
        <family val="2"/>
      </rPr>
      <t xml:space="preserve"> NDE
1. El expediente clínico electrónico está en desarrollo, lo que reportará importantes beneficios en el futuro cercano, tanto en la oportunidad como calidad de la información y beneficiará al personal médico y de enfermería por la mayor facilidad para el registro de datos de cada paciente.  Lo anterior también redundará en mayor agilidad en las consultas, beneficiando a las pacientes.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Realizar mayor difusión de los cursos para que un mayor número de personas de instituciones gubernamentales y organizaciones sociales que atienden a la población en las diferentes entidades del país se beneficien de su contenido y puedan aplicarlo en sus sitios de trabajo.
</t>
    </r>
    <r>
      <rPr>
        <b/>
        <sz val="10"/>
        <rFont val="Soberana Sans"/>
        <family val="2"/>
      </rPr>
      <t>UR:</t>
    </r>
    <r>
      <rPr>
        <sz val="10"/>
        <rFont val="Soberana Sans"/>
        <family val="2"/>
      </rPr>
      <t xml:space="preserve"> NCG
Concretamente proponemos cubrir el costo de las citologías, pruebas de detección del DNA del VPH y mastografías que se practiquen a lo largo del año a pacientes con estados que comprometen el sistema inmunológico y a las de más escasos recursos, siempre y cuando no cuenten con dichos estudios durante el año previo. Se estiman 2400 estudios en frotis (20% más que el año anterior), y 1200 pruebas biomoleculares para el VPH. Además del beneficio individual que se proporcionará a las pacientes, esta intervención constituirá una excelente oportunidad para estimar la frecuencia de la infección por VPH y sus lesiones asociadas en condiciones de inmunodeficiencia.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En la acción 312 Atención a Cáncer Pulmonar en Mujeres se ha tenido la oportunidad de realizar pruebas para biopsia liquidas que nos permiten detectar con alta sensibilidad, en el plasma sanguíneo de las pacientes, las mutaciones que activan el receptor del factor de crecimiento epidérmico (EGFR) y la mutación T790M de resistencia del EGFR, esto permite ajustar el tratamiento para lograr una mejor respuesta.    En lo que se refiere a la Acción 314 Atención a las mujeres con enfermedad pulmonar intersticial difusa (EPID): neumonitis por hipersensibilidad y secundaria enfermedad autoinmunes/reumatológicas.  Con la experiencia obtenida en el año 2014 se considera  lograr  beneficiar a más mujeres con diagnóstico preciso ya que actualmente los médicos de consulta externa y de la clínica de intersticiales muestran interés en ingresar a sus pacientes al programa ya que al inició había cierta resistencia a hacerlo. Asimismo se buscaran nuevas oportunidades para realizar perfiles tanto reumatológicos como de alérgenos que actualmente no se realizan en el laboratorio del INER que permitan apoyar el diagnóstico en este tipo de EPID, así como la búsqueda a nivel de investigación básica (utilizando muestras de sangre) para identificar biomarcadores que permitan hacer diagnostico específico menos invasivos.  </t>
    </r>
  </si>
  <si>
    <r>
      <t>Justificación de diferencia de avances con respecto a las metas programadas
UR:</t>
    </r>
    <r>
      <rPr>
        <sz val="10"/>
        <rFont val="Soberana Sans"/>
        <family val="2"/>
      </rPr>
      <t xml:space="preserve"> NDE
El 91.3% del total de las consultas otorgadas, fue para pacientes de sexo femenino, lo que se explica por la naturaleza del Instituto cuyo población objetivo fundamental, aunque no exclusiva, está conformada por mujeres en edad reproductiva. El 8.7% restante de las consultas fue para población masculina pediátrica (Seguimiento Pediátrico) y en el Servicio de Andrología (para las parejas de mujeres con problemas de infertilidad).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Se logró capacitar a una persona más de las programadas, debido al interés generado en los cursos que se difundieron en el primer trimestre del año. Por ello, se obtuvo un 10.5% de avance en el indicador.
</t>
    </r>
    <r>
      <rPr>
        <b/>
        <sz val="10"/>
        <rFont val="Soberana Sans"/>
        <family val="2"/>
      </rPr>
      <t>UR:</t>
    </r>
    <r>
      <rPr>
        <sz val="10"/>
        <rFont val="Soberana Sans"/>
        <family val="2"/>
      </rPr>
      <t xml:space="preserve"> NCG
Este presupuesto será utilizado a lo largo del año para fortalecer y ampliar las actividades de prevención y control del cáncer cérvico-uterino y cáncer de mama, específicamente en aquellos nichos en los que aún existen rezagos que para superarse requieren de inversión. En base a un análisis situacional y la experiencia adquirida a lo largo de más de diez años consideramos que las actividades en las que la aplicación de los recursos puede redundar en mayores beneficios para la salud de las mujeres.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El indicador Porcentaje de mujeres a las que se les otorgo tratamiento dirigido por presentar mutaciones de gen EGFR y ALK, mostró un cumplimiento del 100 por ciento, ya que  de las  4 mujeres que  presentaron la mutación, las 4 comenzaron con el tratamiento. El indicador Porcentaje de mujeres con diagnóstico de asma a las que se les otorgo consulta y tratamiento gratuito, mostró un cumplimiento del 4.1 por ciento menor a lo que se tenía programado, debido a dificultades en el reclutamiento de las pacientes durante los primeros dos meses del año, sin embargo, el siguiente trimestre se regularizará. En lo que respecta al indicador Porcentaje de mujeres con EPID a quienes se les realizaron pruebas de función respiratoria de seguimiento gratuita, mostró un cumplimiento del 32.5 por ciento, 2.5 puntos porcentuales menos a lo que se programó originalmente,  debido a que algunas pacientes que tenían su cita de seguimiento en este periodo no pudieron asistir por lo que fueron reprogramadas para el siguiente trimestre. En lo referente al indicador Porcentaje de mujeres a quienes se les realizaron estudios gratuitos para diagnóstico diferencial de EPID, mostró un cumplimiento del 76.0 por ciento, presentó un incremento con relación a la meta programada, derivado de la aceptación del programa por los médicos adscritos a la clínica de intersticiales quienes han incorporado más pacientes al programa. El resultado del indicador Porcentaje de mujeres con diagnóstico de EPID a las que se les otorgo  tratamiento gratuito, mostró un cumplimiento del cero  por ciento con respecto a lo programado ya que en este trimestre  se comenzó con los trámites administrativos para la compra de los medicamentos, por lo que el tratamiento se les otorgará de manera gratuita a las mujeres de escasos recursos económicos a partir del segundo trimestre.</t>
    </r>
  </si>
  <si>
    <r>
      <t>Acciones realizadas en el periodo
UR:</t>
    </r>
    <r>
      <rPr>
        <sz val="10"/>
        <rFont val="Soberana Sans"/>
        <family val="2"/>
      </rPr>
      <t xml:space="preserve"> NDE
En el periodo, se obtuvieron cifras casi 5% mayores del indicador este trimestre respecto de la meta programada, sin embargo se mantiene dentro de los límites de variabilidad que pueden considerarse como adecuados.    .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Organización e impartición de 2 cursos de capacitación para profesionales de la salud de diversas instituciones públicas y organizaciones sociales tanto de la Ciudad de México como de 6 estados de la República Mexicana en los temas de: 1) Familia y adicciones y 2) Estrés y salud mental (Documentos asociados: Anexo 1. Población capacitada). 
</t>
    </r>
    <r>
      <rPr>
        <b/>
        <sz val="10"/>
        <rFont val="Soberana Sans"/>
        <family val="2"/>
      </rPr>
      <t>UR:</t>
    </r>
    <r>
      <rPr>
        <sz val="10"/>
        <rFont val="Soberana Sans"/>
        <family val="2"/>
      </rPr>
      <t xml:space="preserve"> NCG
Con la implementación del Programa el Instituto adquirió la posibilidad de realizar los diagnósticos colposcópicos e histopatológicos, así como la de proporcionar tratamiento a todas las mujeres que resultan afectadas. En las consultas de displasias creadas para tal fin los médicos ginecólogos adscritos tanto a la Clínica de Salud Reproductiva como al Servicio de Ginecología brindan atención ambulatoria a las pacientes. La mayoría de los casos se resuelven con procedimientos de criocirugía realizados en áreas de la Consulta Externa que cuentan con equipo de colposcopía y criocirugía.
</t>
    </r>
    <r>
      <rPr>
        <b/>
        <sz val="10"/>
        <rFont val="Soberana Sans"/>
        <family val="2"/>
      </rPr>
      <t>UR:</t>
    </r>
    <r>
      <rPr>
        <sz val="10"/>
        <rFont val="Soberana Sans"/>
        <family val="2"/>
      </rPr>
      <t xml:space="preserve"> NBV
Cáncer de Pulmón: Desde el inicio de operaciones de éste programa especial, se han integrado 107 mujeres a las que se les ha aplicado cada uno de los pasos para ser candidata al tratamiento: Detección de mutación EGFR, Consulta personalizada, Donación de medicamento, Consulta psico-oncológica, Consulta nutricional y Seguimiento de cita mensual.;  Cáncer de Mama Post-mastectomía: Durante el período enero-marzo el resultado alcanzado fue del 83.6%, ya que de las 61 reconstrucciones mamarias programadas a pacientes elegibles, diez fueron descartada por el equipo médico, ya que se presentaron condiciones médicas durante el procedimiento de reconstrucción que impidieron hacerlo seguro desde el punto de vista oncológico y vital para la paciente, por lo que fueron suspendidas. Las 51 reconstrucciones realizadas incluyen los diferentes tipos de procedimientos de reconstrucción, considerando que la reconstrucción puede requerir más de una fase o procedimiento quirúrgico que conlleva recursos hu;  Cáncer de Endometrio: Se atendió a 122 pacientes de las cuales el 72% recibió tratamiento de quimioterapia y el resto tratamientos quirúrgicos y de radioterapia.    
</t>
    </r>
    <r>
      <rPr>
        <b/>
        <sz val="10"/>
        <rFont val="Soberana Sans"/>
        <family val="2"/>
      </rPr>
      <t>UR:</t>
    </r>
    <r>
      <rPr>
        <sz val="10"/>
        <rFont val="Soberana Sans"/>
        <family val="2"/>
      </rPr>
      <t xml:space="preserve"> NCD
En la Acción 312 Atención a Cáncer Pulmonar en Mujeres, en este trimestre se identificaron 25  pacientes del sexo femenino en consulta externa y hospitalización con el diagnóstico de adenocarcinoma primario de pulmón, habiéndoseles realizado a todas ellas el análisis de mutación, con lo que se han identificado 4 pacientes con mutación al gen, mismas que han empezado a recibir un tratamiento dirigido.   En la Acción 313 Atención Integral de Mujeres con  Asma, en este trimestre fueron  atendidas  21 mujeres con asma a las cuales se les ha proporcionado medicamento para el tratamiento de mantenimiento y de rescate en el asma, además se les ha brindado consulta de seguimiento, se les han realizado estudios de laboratorio y gabinete que son parte del seguimiento cotidiano en la consulta de la Clínica de Asma  así como pruebas de función pulmonar.  Por lo que respecta a la Acción 314 Atención a las mujeres con enfermedad pulmonar intersticial difusa (EPID): neumonitis por hipersensibilidad y secundaria enfermedad autoinmunes/reumatológica, en el trimestre se  atendieron 19 pacientes de primera vez para definir su diagnóstico específico a través de la realización de estudios de laboratorio, pruebas de función respiratoria, tomografía de tórax, ecocardiograma transtorácico, broncoscopia diagnóstica y biopsia pulmonar con la finalidad de que las pacientes reciban un tratamiento dirigido y oportuno. Asimismo se realizaron 62 pruebas de función respiratoria de ma</t>
    </r>
  </si>
  <si>
    <t>11.38</t>
  </si>
  <si>
    <t>12.25</t>
  </si>
  <si>
    <t>6.04</t>
  </si>
  <si>
    <t>99.84</t>
  </si>
  <si>
    <t>1,032.66</t>
  </si>
  <si>
    <t>1,034.30</t>
  </si>
  <si>
    <t>2084.8</t>
  </si>
  <si>
    <t>2107.15</t>
  </si>
  <si>
    <t>9.40</t>
  </si>
  <si>
    <t>Porcentaje de mujeres con diagnóstico de EPID a las que se les otorgo tratamiento gratuito en el INER</t>
  </si>
  <si>
    <t>76.00</t>
  </si>
  <si>
    <t>Porcentaje de mujeres a quienes se les realizaron estudios gratuitos para diagnóstico diferencial de EPID en el INER</t>
  </si>
  <si>
    <t>32.50</t>
  </si>
  <si>
    <t>43.80</t>
  </si>
  <si>
    <t>Porcentaje de mujeres con EPID a quienes se les realizaron pruebas de función respiratoria de seguimiento gratuitas en el INER</t>
  </si>
  <si>
    <t>7.90</t>
  </si>
  <si>
    <t>Porcentaje de mujeres con diagnóstico de asma a las que se les otorgo consulta y tratamiento gratuito en el INER</t>
  </si>
  <si>
    <t>Porcentaje de mujeres a las que se les otorgo tratamiento dirigido gratuito por presentar mutaciones de gen EGFR y ALK en el INER</t>
  </si>
  <si>
    <t>46.30</t>
  </si>
  <si>
    <t>52.60</t>
  </si>
  <si>
    <t>Porcentaje de Mujeres con Diagnóstico de Cáncer de Endometrio Apoyadas con Quimioterapia</t>
  </si>
  <si>
    <t>61.00</t>
  </si>
  <si>
    <t xml:space="preserve">Porcentaje de Mujeres con Diagnóstico de Cáncer de Endometrio Atendidas </t>
  </si>
  <si>
    <t>Porcentaje de mujeres con Cáncer de Pulmón No Asociado a Tabaquismo que se realiza la detección de la mutación de EGFR</t>
  </si>
  <si>
    <t>Porcentaje de Mujeres Atendidas con Cáncer de Pulmón No Asociado a Tabaquismo de manera ambulatoria</t>
  </si>
  <si>
    <t>53.60</t>
  </si>
  <si>
    <t>Porcentaje de Mejoría de Calidad de Vida en Mujeres atendidas con Cáncer de Pulmón No Asociado a Tabaquismo</t>
  </si>
  <si>
    <t>72.00</t>
  </si>
  <si>
    <t>Porcentaje de mujeres dotadas con Terapia Molecular e Inmuno-oncología</t>
  </si>
  <si>
    <t>Porcentaje de profesionales de la salud capacitados en cáncer de ovario</t>
  </si>
  <si>
    <t>118.00</t>
  </si>
  <si>
    <t xml:space="preserve">Porcentaje de Pacientes Atendidas con Cáncer de Ovario Subsecuentes </t>
  </si>
  <si>
    <t>28.30</t>
  </si>
  <si>
    <t>Porcentaje de Mujeres Atendidas con Cáncer de Ovario de Nuevo Ingreso</t>
  </si>
  <si>
    <t>81.60</t>
  </si>
  <si>
    <t>Porcentaje de Mujeres Atendidas con Diagnóstico de Cáncer de Ovario</t>
  </si>
  <si>
    <t>88.60</t>
  </si>
  <si>
    <t>Porcentaje de mujeres atendidas a través de la Clínica de Cáncer Hereditario del Instituto Nacional de Cancerología</t>
  </si>
  <si>
    <t>73.30</t>
  </si>
  <si>
    <t>96.90</t>
  </si>
  <si>
    <t>Porcentaje de mujeres con cáncer de mama navegadas</t>
  </si>
  <si>
    <t>3.80</t>
  </si>
  <si>
    <t>4.40</t>
  </si>
  <si>
    <t>17.90</t>
  </si>
  <si>
    <t>Porcentaje de mujeres con cáncer de mama beneficiadas por el programa de post-mastectomía en el INCan</t>
  </si>
  <si>
    <t>Porcentaje de mujeres con cáncer de mama post-mastectomizadas reconstruidas</t>
  </si>
  <si>
    <t>10.50</t>
  </si>
  <si>
    <t>Porcentaje de personas capacitadas en el manejo de modelos de intervención en adicciones y salud mental con perspectiva de género</t>
  </si>
  <si>
    <t>Servicios amigables para adolescentes operando del programa de Salud Sexual y Reproductiva [3]</t>
  </si>
  <si>
    <t>72.05</t>
  </si>
  <si>
    <t>67.50</t>
  </si>
  <si>
    <t>Cobertura de anticoncepción post-evento obstétrico en adolescentes en la Secretaría de Salud [2]</t>
  </si>
  <si>
    <t>53.96</t>
  </si>
  <si>
    <t>54.27</t>
  </si>
  <si>
    <t>56.60</t>
  </si>
  <si>
    <t>Cobertura de adolescentes usuarias activas de métodos anticonceptivos modernos proporcionados o aplicados por al Secretaría de Salud.</t>
  </si>
  <si>
    <t>1.97</t>
  </si>
  <si>
    <t>2.27</t>
  </si>
  <si>
    <t>12.90</t>
  </si>
  <si>
    <t>Tasa de vasectomías en hombres de 20 a 64 años de edad en la Secretaría de Salud [3]</t>
  </si>
  <si>
    <t>68.12</t>
  </si>
  <si>
    <t>65.50</t>
  </si>
  <si>
    <t>Cobertura de anticoncepción posevento obstétrico en la Secretaría de Salud [2]</t>
  </si>
  <si>
    <t>49.27</t>
  </si>
  <si>
    <t>50.21</t>
  </si>
  <si>
    <t>53.90</t>
  </si>
  <si>
    <t>Cobertura de usuarias activas de métodos anticonceptivos modernos proporcionados o aplicados en la Secretaría de Salud [1]</t>
  </si>
  <si>
    <t>11.02</t>
  </si>
  <si>
    <t>Cobertura de tamiz neonatal en población sin seguridad social</t>
  </si>
  <si>
    <t>35.85</t>
  </si>
  <si>
    <t>35.40</t>
  </si>
  <si>
    <t>37.00</t>
  </si>
  <si>
    <t>Porcentaje de embarazadas atendidas desde el primer trimestre gestacional</t>
  </si>
  <si>
    <t>1.93</t>
  </si>
  <si>
    <t>26.10</t>
  </si>
  <si>
    <t xml:space="preserve">Porcentaje de mujeres de 40 a 69 años con mastografía </t>
  </si>
  <si>
    <t>3.64</t>
  </si>
  <si>
    <t>9.35</t>
  </si>
  <si>
    <t>62.30</t>
  </si>
  <si>
    <t xml:space="preserve">Porcentaje de mujeres de 25 a 64 años con detección de cáncer de cuello uterino por citología o prueba de virus de papiloma humano </t>
  </si>
  <si>
    <t>Avance de la Actualización 2015 de Cuentas en Salud Reproductiva y Equidad de Género</t>
  </si>
  <si>
    <t>Profesionales de la salud de entidades federativas y unidades centrales de la Secretaría de Salud capacitados en materia de Género y Salud</t>
  </si>
  <si>
    <t>6.25</t>
  </si>
  <si>
    <t>62.50</t>
  </si>
  <si>
    <t>Servicio</t>
  </si>
  <si>
    <t>Servicios estatales de salud con al menos 2 unidades de salud con acciones de atención con perspectiva de género realizadas</t>
  </si>
  <si>
    <t>3.62</t>
  </si>
  <si>
    <t>7.20</t>
  </si>
  <si>
    <t>Porcentaje de mujeres en situación de violencia severa que fueron atendidas.</t>
  </si>
  <si>
    <t>17.57</t>
  </si>
  <si>
    <t>Porcentaje de mujeres de 15 años o más a las que se aplicó la herramienta de detección y resultó positiva</t>
  </si>
  <si>
    <t>21.90</t>
  </si>
  <si>
    <t>Porcentaje de mujeres que ingresan a refugio.</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</si>
  <si>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</si>
  <si>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La descripción se anexa en el apartado de documentos asociados derivado de la longitud de ésta.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Contribuir a mejorar la salud de las pacientes con diagnóstico de cáncer del Instituto Nacional de Cancerología, aumentando la cobertura y acceso a tratamientos integrales e innovadores para mejorar su calidad de vida.  Actualmente la presencia de mutaciones de EGFR se asocia mayormente con el sexo femenino hasta en un 65% y principalmente en personas no fumadoras o en aquellas mujeres que estuvieron expuestas al humo de leña (cocinar o calentar su vivienda). Estos marcadores son más frecuentes en mujeres que en hombres y su caracterización no está implementada debido a su alto costo. Dentro de los grupos que se ven afectados y que frecuentemente llegan en estadios avanzados o tardíos para un tratamiento óptimo y a tiempo son las mujeres pertenecientes a estratos socioeconómicos bajos. Una mujer con recursos puede lograr un manejo ideal de su problema mientras que la mayoría no. El asma en mujeres es la primera causa de atención en los servicios de consulta externa, hospitalización y urgencias en el Instituto Nacional de Enfermedades Respiratorias.  El rango de edad es de los 25 a los 55 años.  El acceso al tratamiento permite que el 80% de las pacientes pueda alcanzar el control de la enfermedad y como resultado prevenir complicaciones a corto plazo como las crisis de asma  y largo plazo  desarrollar las formas graves de la enfermedad, asma casi fatal y remodelación de la vía aérea incrementándose el costo de la atención.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</si>
  <si>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5850</t>
  </si>
  <si>
    <t>6237953</t>
  </si>
  <si>
    <t>35210</t>
  </si>
  <si>
    <t>11922113</t>
  </si>
  <si>
    <t>1,000.00</t>
  </si>
  <si>
    <r>
      <t>Acciones realizadas en el periodo
UR:</t>
    </r>
    <r>
      <rPr>
        <sz val="10"/>
        <rFont val="Soberana Sans"/>
        <family val="2"/>
      </rPr>
      <t xml:space="preserve"> 311
Durante el primer trimestre del presente año, se realizó el trámite administrativo para la contratación de los servicios de capacitación a servidores públicos en modalidad E-Learning para atenciones de los  Mandos Superiores, Medios, Homólogos, Operativos y Administrativos de la Secretaría de Marina-Armada de México, de acuerdo a lo establecido a la Ley General de Adquisiciones, Arrendamiento y Servicios del sector público, así como su respectivo reglamento, a fin de identificar a las empresas que ofrecieran las mejores condiciones de calidad y precios, toda vez que se tiene programado capacitar a un total de 1,000 elementos navales en activo (mujeres y hombres) adscritos a los diversos Mandos Navales, Direcciones Generales, Direcciones Generales Adjuntas, Unidades y Establecimientos Navales del Área Metropolitana, del mes de abril a noviembre del presente año.    </t>
    </r>
  </si>
  <si>
    <r>
      <t>Justificación de diferencia de avances con respecto a las metas programadas
UR:</t>
    </r>
    <r>
      <rPr>
        <sz val="10"/>
        <rFont val="Soberana Sans"/>
        <family val="2"/>
      </rPr>
      <t xml:space="preserve"> 311
Durante el primer trimestre del presente año, se realizó el trámite administrativo para la contratación de servicios de capacitación.</t>
    </r>
  </si>
  <si>
    <r>
      <t>Acciones de mejora para el siguiente periodo
UR:</t>
    </r>
    <r>
      <rPr>
        <sz val="10"/>
        <rFont val="Soberana Sans"/>
        <family val="2"/>
      </rPr>
      <t xml:space="preserve"> 311
Continuar con la contratación de los servicios de especialistas en la materia, con la finalidad de fortalecer el cambio de cultura institucional a favor de la igualdad sustantiva entre mujeres y hombres dentro y fuera de la institución.  </t>
    </r>
  </si>
  <si>
    <t>6267</t>
  </si>
  <si>
    <t>1302</t>
  </si>
  <si>
    <t xml:space="preserve"> L00- Instituto Nacional de la Economía Social  Secretaria de Desarrollo Social </t>
  </si>
  <si>
    <t>45.90</t>
  </si>
  <si>
    <t>13.55</t>
  </si>
  <si>
    <t>875.71</t>
  </si>
  <si>
    <t>381.68</t>
  </si>
  <si>
    <r>
      <t>Acciones realizadas en el periodo
UR:</t>
    </r>
    <r>
      <rPr>
        <sz val="10"/>
        <rFont val="Soberana Sans"/>
        <family val="2"/>
      </rPr>
      <t xml:space="preserve"> L00
Durante el primer trimestre de 2016 las Unidades Responsables del Programa de Fomento a la Economía Social  otorgaron 1,207 apoyos para proyectos productivos exclusivos o mayoritarios de mujeres, con estos apoyos se benefició a 6,987empresarios sociales de los cuales el 83% (5,794) son mujeres.
</t>
    </r>
    <r>
      <rPr>
        <b/>
        <sz val="10"/>
        <rFont val="Soberana Sans"/>
        <family val="2"/>
      </rPr>
      <t>UR:</t>
    </r>
    <r>
      <rPr>
        <sz val="10"/>
        <rFont val="Soberana Sans"/>
        <family val="2"/>
      </rPr>
      <t xml:space="preserve"> 210
Se otorgaron 94 proyectos productivos a grupos sociales conformados por sólo mujeres (346 beneficiarias), lo que representa el 62.67% del total de proyectos otorgados (150) entre enero y marzo. Asimismo, de los 150 proyectos productivos apoyados en el primer trimestre, el 81.27% de los beneficiarios son mujeres (473 mujeres).</t>
    </r>
  </si>
  <si>
    <r>
      <t>Justificación de diferencia de avances con respecto a las metas programadas
UR:</t>
    </r>
    <r>
      <rPr>
        <sz val="10"/>
        <rFont val="Soberana Sans"/>
        <family val="2"/>
      </rPr>
      <t xml:space="preserve"> L00
Justificación a las variaciones en el avance del Indicador: Derivado de la demanda de apoyos y de que aún no se concluye el proceso de evaluación de solicitudes de apoyo, se han otorgado 61 apoyos menos de lo programado; sin embargo, el indicador observa un avance satisfactorio siendo superior al 95 %.  Adicionalmente a los 1,270 apoyos reportados, en el primer trimestre el Instituto Nacional de la Economía social autorizó 240 apoyos para Organismos del Sector Social de la Economía integrados exclusiva o mayoritariamente por mujeres, cuyo ejercicio se verá reflejado en los siguientes trimestres y beneficiará a 1,415 empresarios sociales.  Con estos apoyos se observa un avance total de 33.7% con respecto a la meta anual de apoyos a proyectos productivos exclusivos o mayoritarios de mujeres.  
</t>
    </r>
    <r>
      <rPr>
        <b/>
        <sz val="10"/>
        <rFont val="Soberana Sans"/>
        <family val="2"/>
      </rPr>
      <t>UR:</t>
    </r>
    <r>
      <rPr>
        <sz val="10"/>
        <rFont val="Soberana Sans"/>
        <family val="2"/>
      </rPr>
      <t xml:space="preserve"> 210
El resultado del indicador se encuentra dentro del umbral verde-amarillo de cumplimiento programado en el trimestre.</t>
    </r>
  </si>
  <si>
    <r>
      <t>Acciones de mejora para el siguiente periodo
UR:</t>
    </r>
    <r>
      <rPr>
        <sz val="10"/>
        <rFont val="Soberana Sans"/>
        <family val="2"/>
      </rPr>
      <t xml:space="preserve"> L00
Se ejercerán los apoyos autorizados en el primer trimestre, lo cual se verá reflejado en los siguientes trimestres
</t>
    </r>
    <r>
      <rPr>
        <b/>
        <sz val="10"/>
        <rFont val="Soberana Sans"/>
        <family val="2"/>
      </rPr>
      <t>UR:</t>
    </r>
    <r>
      <rPr>
        <sz val="10"/>
        <rFont val="Soberana Sans"/>
        <family val="2"/>
      </rPr>
      <t xml:space="preserve"> 210
A la fecha, la DGOP ha publicado 4 de las 8 convocatorias programadas para el presente  ejercicio fiscal, por lo que el Programa seguira priorizando la entrega de apoyos a grupos sociales de mujeres para avanzar en el reporte del indicador. </t>
    </r>
  </si>
  <si>
    <t xml:space="preserve"> Los Organismos del  Sector Social de la Economía tienen escasez de recursos y poco o nulo acceso al financiamiento comercial para la implementación de sus proyectos productivos.  El Programa de Fomento a la Economía Social busca resolver el problema público: Organismos del sector social de la economía, así como personas con ingresos por debajo de la línea de bienestar integradas en la forma de Grupo Social encuentran limitantes en el desarrollo de sus capacidades y medios para la inclusión productiva, laboral y financiera derivado del Diagnóstico de fusión del Programa de Fomento a la Economía Social S017. </t>
  </si>
  <si>
    <t xml:space="preserve">Avance en los Programas Presupuestarios con Erogaciones para la Igualdad entre Mujeres y Hombres, Anexo 13, PEF 2016
    Periodo Enero - Marzo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</si>
</sst>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_-* #,##0_-;\-* #,##0_-;_-* &quot;-&quot;??_-;_-@_-"/>
  </numFmts>
  <fonts count="45"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color indexed="8"/>
      <name val="Arial"/>
      <family val="2"/>
    </font>
    <font>
      <sz val="10"/>
      <color indexed="8"/>
      <name val="Soberana Sans"/>
      <family val="3"/>
    </font>
    <font>
      <b/>
      <sz val="10"/>
      <color indexed="8"/>
      <name val="Soberana Sans"/>
      <family val="3"/>
    </font>
    <font>
      <sz val="11"/>
      <color theme="1"/>
      <name val="Soberana Sans"/>
      <family val="3"/>
    </font>
    <font>
      <sz val="11"/>
      <name val="Soberana Sans"/>
      <family val="3"/>
    </font>
    <font>
      <b/>
      <sz val="11"/>
      <name val="Soberana Sans"/>
      <family val="3"/>
    </font>
    <font>
      <b/>
      <sz val="12"/>
      <color indexed="23"/>
      <name val="Soberana Sans"/>
      <family val="3"/>
    </font>
    <font>
      <sz val="14"/>
      <color theme="0"/>
      <name val="Soberana Sans"/>
      <family val="3"/>
    </font>
    <font>
      <vertAlign val="superscript"/>
      <sz val="11"/>
      <color theme="1"/>
      <name val="Soberana Sans"/>
      <family val="3"/>
    </font>
    <font>
      <sz val="11"/>
      <color indexed="8"/>
      <name val="Soberana Sans"/>
      <family val="3"/>
    </font>
    <font>
      <vertAlign val="superscript"/>
      <sz val="11"/>
      <color indexed="8"/>
      <name val="Soberana Sans"/>
      <family val="3"/>
    </font>
    <font>
      <b/>
      <sz val="11"/>
      <color indexed="8"/>
      <name val="Soberana Sans"/>
      <family val="3"/>
    </font>
    <font>
      <sz val="10"/>
      <name val="Soberana Sans"/>
      <family val="3"/>
    </font>
    <font>
      <b/>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C6E0B4"/>
        <bgColor indexed="64"/>
      </patternFill>
    </fill>
    <fill>
      <patternFill patternType="solid">
        <fgColor rgb="FF00B050"/>
        <bgColor indexed="64"/>
      </patternFill>
    </fill>
    <fill>
      <patternFill patternType="solid">
        <fgColor theme="0" tint="-4.9989318521683403E-2"/>
        <bgColor indexed="64"/>
      </patternFill>
    </fill>
  </fills>
  <borders count="1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ck">
        <color rgb="FF969696"/>
      </left>
      <right/>
      <top style="thick">
        <color rgb="FF969696"/>
      </top>
      <bottom/>
      <diagonal/>
    </border>
    <border>
      <left/>
      <right/>
      <top style="medium">
        <color indexed="64"/>
      </top>
      <bottom/>
      <diagonal/>
    </border>
    <border>
      <left style="medium">
        <color indexed="64"/>
      </left>
      <right style="medium">
        <color indexed="64"/>
      </right>
      <top/>
      <bottom/>
      <diagonal/>
    </border>
    <border>
      <left/>
      <right/>
      <top style="thick">
        <color rgb="FF969696"/>
      </top>
      <bottom style="medium">
        <color indexed="64"/>
      </bottom>
      <diagonal/>
    </border>
    <border>
      <left style="thick">
        <color rgb="FF969696"/>
      </left>
      <right/>
      <top style="thick">
        <color rgb="FF969696"/>
      </top>
      <bottom style="medium">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top style="thick">
        <color rgb="FFD8D8D8"/>
      </top>
      <bottom/>
      <diagonal/>
    </border>
    <border>
      <left/>
      <right style="thick">
        <color rgb="FF969696"/>
      </right>
      <top style="thick">
        <color rgb="FF969696"/>
      </top>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499">
    <xf numFmtId="0" fontId="0" fillId="0" borderId="0" xfId="0"/>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4" fillId="34" borderId="0" xfId="0" applyFont="1" applyFill="1" applyAlignment="1">
      <alignment vertical="center"/>
    </xf>
    <xf numFmtId="0" fontId="25" fillId="34" borderId="0" xfId="0" applyFont="1" applyFill="1" applyAlignment="1">
      <alignment vertical="center"/>
    </xf>
    <xf numFmtId="0" fontId="26"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1" xfId="0" applyFont="1" applyFill="1" applyBorder="1" applyAlignment="1">
      <alignment horizontal="centerContinuous" vertical="center"/>
    </xf>
    <xf numFmtId="0" fontId="28" fillId="35" borderId="12" xfId="0" applyFont="1" applyFill="1" applyBorder="1" applyAlignment="1">
      <alignment horizontal="centerContinuous" vertical="center"/>
    </xf>
    <xf numFmtId="0" fontId="28" fillId="35" borderId="12" xfId="0" applyFont="1" applyFill="1" applyBorder="1" applyAlignment="1">
      <alignment horizontal="centerContinuous" vertical="center" wrapText="1"/>
    </xf>
    <xf numFmtId="0" fontId="28" fillId="35" borderId="13" xfId="0" applyFont="1" applyFill="1" applyBorder="1" applyAlignment="1">
      <alignment horizontal="centerContinuous" vertical="center" wrapText="1"/>
    </xf>
    <xf numFmtId="0" fontId="0" fillId="0" borderId="0" xfId="0" applyFill="1" applyAlignment="1">
      <alignment vertical="top" wrapText="1"/>
    </xf>
    <xf numFmtId="0" fontId="20" fillId="0" borderId="14" xfId="0" applyFont="1" applyFill="1" applyBorder="1" applyAlignment="1">
      <alignment vertical="center" wrapText="1"/>
    </xf>
    <xf numFmtId="0" fontId="20"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9"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6" fillId="0" borderId="20" xfId="0" applyFont="1" applyBorder="1" applyAlignment="1">
      <alignment vertical="top" wrapText="1"/>
    </xf>
    <xf numFmtId="0" fontId="29" fillId="0" borderId="23" xfId="0" applyFont="1" applyBorder="1" applyAlignment="1">
      <alignment horizontal="center" vertical="center" wrapText="1"/>
    </xf>
    <xf numFmtId="0" fontId="26" fillId="0" borderId="0" xfId="0" applyFont="1" applyBorder="1" applyAlignment="1">
      <alignment vertical="top" wrapText="1"/>
    </xf>
    <xf numFmtId="3" fontId="30" fillId="0" borderId="23" xfId="0" applyNumberFormat="1" applyFont="1" applyBorder="1" applyAlignment="1">
      <alignment horizontal="center" vertical="center" wrapText="1"/>
    </xf>
    <xf numFmtId="0" fontId="19" fillId="0" borderId="24" xfId="0" applyFont="1" applyBorder="1" applyAlignment="1">
      <alignment horizontal="justify" vertical="center"/>
    </xf>
    <xf numFmtId="0" fontId="0" fillId="0" borderId="17" xfId="0" applyBorder="1" applyAlignment="1">
      <alignment vertical="top" wrapText="1"/>
    </xf>
    <xf numFmtId="0" fontId="19" fillId="0" borderId="17" xfId="0" applyFont="1" applyBorder="1" applyAlignment="1">
      <alignment vertical="top" wrapText="1"/>
    </xf>
    <xf numFmtId="0" fontId="19" fillId="0" borderId="0" xfId="0" applyFont="1" applyBorder="1" applyAlignment="1">
      <alignment vertical="top" wrapText="1"/>
    </xf>
    <xf numFmtId="0" fontId="19" fillId="0" borderId="27" xfId="0" applyFont="1" applyBorder="1" applyAlignment="1">
      <alignment horizontal="justify" vertical="top" wrapText="1"/>
    </xf>
    <xf numFmtId="0" fontId="19"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6" fillId="0" borderId="0" xfId="0" applyFont="1" applyAlignment="1">
      <alignment vertical="top" wrapText="1"/>
    </xf>
    <xf numFmtId="0" fontId="19" fillId="36" borderId="35" xfId="0" applyFont="1" applyFill="1" applyBorder="1" applyAlignment="1">
      <alignment vertical="center" wrapText="1"/>
    </xf>
    <xf numFmtId="0" fontId="19" fillId="36" borderId="35"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9"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19" fillId="36" borderId="35"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0" xfId="0" applyBorder="1" applyAlignment="1">
      <alignment vertical="top" wrapText="1"/>
    </xf>
    <xf numFmtId="0" fontId="0" fillId="0" borderId="65" xfId="0" applyFont="1" applyBorder="1" applyAlignment="1">
      <alignment horizontal="center" vertical="top" wrapText="1"/>
    </xf>
    <xf numFmtId="4" fontId="0" fillId="0" borderId="66" xfId="0" applyNumberFormat="1" applyFill="1" applyBorder="1" applyAlignment="1">
      <alignment horizontal="center" vertical="top" wrapText="1"/>
    </xf>
    <xf numFmtId="4" fontId="0" fillId="0" borderId="66" xfId="0" applyNumberFormat="1" applyFont="1" applyFill="1" applyBorder="1" applyAlignment="1">
      <alignment horizontal="center" vertical="top" wrapText="1"/>
    </xf>
    <xf numFmtId="4" fontId="0" fillId="0" borderId="66" xfId="0" applyNumberFormat="1" applyFont="1" applyBorder="1" applyAlignment="1">
      <alignment horizontal="center" vertical="top" wrapText="1"/>
    </xf>
    <xf numFmtId="4" fontId="0" fillId="0" borderId="66" xfId="0" applyNumberFormat="1" applyBorder="1" applyAlignment="1">
      <alignment vertical="top" wrapText="1"/>
    </xf>
    <xf numFmtId="0" fontId="0" fillId="0" borderId="66" xfId="0" applyBorder="1" applyAlignment="1">
      <alignment vertical="top" wrapText="1"/>
    </xf>
    <xf numFmtId="0" fontId="19" fillId="0" borderId="66" xfId="0" applyFont="1" applyBorder="1" applyAlignment="1">
      <alignment horizontal="justify" vertical="top" wrapText="1"/>
    </xf>
    <xf numFmtId="0" fontId="0" fillId="0" borderId="68" xfId="0" applyFont="1" applyBorder="1" applyAlignment="1">
      <alignment horizontal="center" vertical="top" wrapText="1"/>
    </xf>
    <xf numFmtId="0" fontId="19" fillId="36" borderId="70" xfId="0" applyFont="1" applyFill="1" applyBorder="1" applyAlignment="1">
      <alignment horizontal="center" vertical="center" wrapText="1"/>
    </xf>
    <xf numFmtId="0" fontId="19" fillId="36" borderId="59" xfId="0" applyFont="1" applyFill="1" applyBorder="1" applyAlignment="1">
      <alignment horizontal="center" vertical="center" wrapText="1"/>
    </xf>
    <xf numFmtId="0" fontId="0" fillId="0" borderId="73" xfId="0" applyFont="1" applyBorder="1" applyAlignment="1">
      <alignment horizontal="center" vertical="center" wrapText="1"/>
    </xf>
    <xf numFmtId="0" fontId="19" fillId="0" borderId="81" xfId="0" applyFont="1" applyBorder="1" applyAlignment="1">
      <alignment horizontal="justify" vertical="top" wrapText="1"/>
    </xf>
    <xf numFmtId="0" fontId="19" fillId="0" borderId="74" xfId="0" applyFont="1" applyBorder="1" applyAlignment="1">
      <alignment vertical="top" wrapText="1"/>
    </xf>
    <xf numFmtId="0" fontId="26" fillId="0" borderId="74" xfId="0" applyFont="1" applyBorder="1" applyAlignment="1">
      <alignment vertical="top" wrapText="1"/>
    </xf>
    <xf numFmtId="0" fontId="0" fillId="0" borderId="0" xfId="0" applyBorder="1" applyAlignment="1">
      <alignment vertical="top" wrapText="1"/>
    </xf>
    <xf numFmtId="0" fontId="19" fillId="36" borderId="35"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89" xfId="0" applyFont="1" applyBorder="1" applyAlignment="1">
      <alignment horizontal="center" vertical="top" wrapText="1"/>
    </xf>
    <xf numFmtId="4" fontId="0" fillId="0" borderId="90" xfId="0" applyNumberFormat="1" applyFill="1" applyBorder="1" applyAlignment="1">
      <alignment horizontal="center" vertical="top" wrapText="1"/>
    </xf>
    <xf numFmtId="4" fontId="0" fillId="0" borderId="90" xfId="0" applyNumberFormat="1" applyFont="1" applyFill="1" applyBorder="1" applyAlignment="1">
      <alignment horizontal="center" vertical="top" wrapText="1"/>
    </xf>
    <xf numFmtId="4" fontId="0" fillId="0" borderId="90" xfId="0" applyNumberFormat="1" applyFont="1" applyBorder="1" applyAlignment="1">
      <alignment horizontal="center" vertical="top" wrapText="1"/>
    </xf>
    <xf numFmtId="4" fontId="0" fillId="0" borderId="90" xfId="0" applyNumberFormat="1" applyBorder="1" applyAlignment="1">
      <alignment vertical="top" wrapText="1"/>
    </xf>
    <xf numFmtId="0" fontId="0" fillId="0" borderId="90" xfId="0" applyBorder="1" applyAlignment="1">
      <alignment vertical="top" wrapText="1"/>
    </xf>
    <xf numFmtId="0" fontId="19" fillId="0" borderId="90" xfId="0" applyFont="1" applyBorder="1" applyAlignment="1">
      <alignment horizontal="justify" vertical="top" wrapText="1"/>
    </xf>
    <xf numFmtId="0" fontId="0" fillId="0" borderId="92" xfId="0" applyFont="1" applyBorder="1" applyAlignment="1">
      <alignment horizontal="center" vertical="top" wrapText="1"/>
    </xf>
    <xf numFmtId="0" fontId="19" fillId="36" borderId="94" xfId="0" applyFont="1" applyFill="1" applyBorder="1" applyAlignment="1">
      <alignment horizontal="center" vertical="center" wrapText="1"/>
    </xf>
    <xf numFmtId="0" fontId="19" fillId="36" borderId="83" xfId="0" applyFont="1" applyFill="1" applyBorder="1" applyAlignment="1">
      <alignment horizontal="center" vertical="center" wrapText="1"/>
    </xf>
    <xf numFmtId="0" fontId="0" fillId="0" borderId="97" xfId="0" applyFont="1" applyBorder="1" applyAlignment="1">
      <alignment horizontal="center" vertical="center" wrapText="1"/>
    </xf>
    <xf numFmtId="0" fontId="19" fillId="0" borderId="105" xfId="0" applyFont="1" applyBorder="1" applyAlignment="1">
      <alignment horizontal="justify" vertical="top" wrapText="1"/>
    </xf>
    <xf numFmtId="0" fontId="19" fillId="0" borderId="98" xfId="0" applyFont="1" applyBorder="1" applyAlignment="1">
      <alignment vertical="top" wrapText="1"/>
    </xf>
    <xf numFmtId="0" fontId="26" fillId="0" borderId="98" xfId="0" applyFont="1" applyBorder="1" applyAlignment="1">
      <alignment vertical="top" wrapText="1"/>
    </xf>
    <xf numFmtId="0" fontId="0" fillId="0" borderId="113" xfId="0" applyFont="1" applyBorder="1" applyAlignment="1">
      <alignment horizontal="center" vertical="top" wrapText="1"/>
    </xf>
    <xf numFmtId="4" fontId="0" fillId="0" borderId="114" xfId="0" applyNumberFormat="1" applyFill="1" applyBorder="1" applyAlignment="1">
      <alignment horizontal="center" vertical="top" wrapText="1"/>
    </xf>
    <xf numFmtId="4" fontId="0" fillId="0" borderId="114" xfId="0" applyNumberFormat="1" applyFont="1" applyFill="1" applyBorder="1" applyAlignment="1">
      <alignment horizontal="center" vertical="top" wrapText="1"/>
    </xf>
    <xf numFmtId="4" fontId="0" fillId="0" borderId="114" xfId="0" applyNumberFormat="1" applyFont="1" applyBorder="1" applyAlignment="1">
      <alignment horizontal="center" vertical="top" wrapText="1"/>
    </xf>
    <xf numFmtId="4" fontId="0" fillId="0" borderId="114" xfId="0" applyNumberFormat="1" applyBorder="1" applyAlignment="1">
      <alignment vertical="top" wrapText="1"/>
    </xf>
    <xf numFmtId="0" fontId="0" fillId="0" borderId="114" xfId="0" applyBorder="1" applyAlignment="1">
      <alignment vertical="top" wrapText="1"/>
    </xf>
    <xf numFmtId="0" fontId="19" fillId="0" borderId="114" xfId="0" applyFont="1" applyBorder="1" applyAlignment="1">
      <alignment horizontal="justify" vertical="top" wrapText="1"/>
    </xf>
    <xf numFmtId="0" fontId="0" fillId="0" borderId="116" xfId="0" applyFont="1" applyBorder="1" applyAlignment="1">
      <alignment horizontal="center" vertical="top" wrapText="1"/>
    </xf>
    <xf numFmtId="0" fontId="19" fillId="36" borderId="118" xfId="0" applyFont="1" applyFill="1" applyBorder="1" applyAlignment="1">
      <alignment horizontal="center" vertical="center" wrapText="1"/>
    </xf>
    <xf numFmtId="0" fontId="19" fillId="36" borderId="107" xfId="0" applyFont="1" applyFill="1" applyBorder="1" applyAlignment="1">
      <alignment horizontal="center" vertical="center" wrapText="1"/>
    </xf>
    <xf numFmtId="0" fontId="0" fillId="0" borderId="121" xfId="0" applyFont="1" applyBorder="1" applyAlignment="1">
      <alignment horizontal="center" vertical="center" wrapText="1"/>
    </xf>
    <xf numFmtId="0" fontId="19" fillId="0" borderId="129" xfId="0" applyFont="1" applyBorder="1" applyAlignment="1">
      <alignment horizontal="justify" vertical="top" wrapText="1"/>
    </xf>
    <xf numFmtId="0" fontId="19" fillId="0" borderId="122" xfId="0" applyFont="1" applyBorder="1" applyAlignment="1">
      <alignment vertical="top" wrapText="1"/>
    </xf>
    <xf numFmtId="0" fontId="26" fillId="0" borderId="122" xfId="0" applyFont="1" applyBorder="1" applyAlignment="1">
      <alignment vertical="top" wrapText="1"/>
    </xf>
    <xf numFmtId="0" fontId="19" fillId="0" borderId="22" xfId="0" applyFont="1" applyBorder="1" applyAlignment="1">
      <alignment horizontal="justify" vertical="top" wrapText="1"/>
    </xf>
    <xf numFmtId="0" fontId="19" fillId="0" borderId="66" xfId="0" applyFont="1" applyBorder="1" applyAlignment="1">
      <alignment horizontal="justify" vertical="top" wrapText="1"/>
    </xf>
    <xf numFmtId="0" fontId="19" fillId="0" borderId="22" xfId="0" applyFont="1" applyBorder="1" applyAlignment="1">
      <alignment horizontal="justify" vertical="top" wrapText="1"/>
    </xf>
    <xf numFmtId="0" fontId="19" fillId="0" borderId="114" xfId="0" applyFont="1" applyBorder="1" applyAlignment="1">
      <alignment horizontal="justify" vertical="top" wrapText="1"/>
    </xf>
    <xf numFmtId="0" fontId="0" fillId="0" borderId="0" xfId="0" applyAlignment="1">
      <alignment vertical="top"/>
    </xf>
    <xf numFmtId="0" fontId="1" fillId="0" borderId="0" xfId="42"/>
    <xf numFmtId="0" fontId="1" fillId="0" borderId="0" xfId="42" applyBorder="1" applyAlignment="1">
      <alignment horizontal="right"/>
    </xf>
    <xf numFmtId="0" fontId="31" fillId="0" borderId="0" xfId="42" applyFont="1"/>
    <xf numFmtId="0" fontId="32" fillId="0" borderId="134" xfId="42" applyFont="1" applyBorder="1" applyAlignment="1">
      <alignment vertical="top" wrapText="1"/>
    </xf>
    <xf numFmtId="0" fontId="32" fillId="0" borderId="135" xfId="42" applyFont="1" applyBorder="1" applyAlignment="1">
      <alignment vertical="top"/>
    </xf>
    <xf numFmtId="166" fontId="32" fillId="0" borderId="136" xfId="42" applyNumberFormat="1" applyFont="1" applyBorder="1" applyAlignment="1">
      <alignment vertical="top"/>
    </xf>
    <xf numFmtId="0" fontId="32" fillId="0" borderId="141" xfId="42" applyFont="1" applyBorder="1" applyAlignment="1">
      <alignment vertical="top" wrapText="1"/>
    </xf>
    <xf numFmtId="0" fontId="32" fillId="0" borderId="142" xfId="42" applyFont="1" applyBorder="1" applyAlignment="1">
      <alignment vertical="top"/>
    </xf>
    <xf numFmtId="166" fontId="32" fillId="0" borderId="143" xfId="42" applyNumberFormat="1" applyFont="1" applyBorder="1" applyAlignment="1">
      <alignment vertical="top"/>
    </xf>
    <xf numFmtId="0" fontId="32" fillId="0" borderId="145" xfId="42" applyFont="1" applyBorder="1" applyAlignment="1">
      <alignment vertical="top" wrapText="1"/>
    </xf>
    <xf numFmtId="0" fontId="32" fillId="0" borderId="146" xfId="42" applyFont="1" applyBorder="1" applyAlignment="1">
      <alignment vertical="top"/>
    </xf>
    <xf numFmtId="166" fontId="32" fillId="0" borderId="147" xfId="42" applyNumberFormat="1" applyFont="1" applyBorder="1" applyAlignment="1">
      <alignment vertical="top"/>
    </xf>
    <xf numFmtId="0" fontId="32" fillId="0" borderId="116" xfId="42" applyFont="1" applyBorder="1" applyAlignment="1">
      <alignment vertical="top" wrapText="1"/>
    </xf>
    <xf numFmtId="0" fontId="32" fillId="0" borderId="144" xfId="42" applyFont="1" applyBorder="1" applyAlignment="1">
      <alignment vertical="top"/>
    </xf>
    <xf numFmtId="166" fontId="32" fillId="0" borderId="148" xfId="42" applyNumberFormat="1" applyFont="1" applyBorder="1" applyAlignment="1">
      <alignment vertical="top"/>
    </xf>
    <xf numFmtId="0" fontId="33" fillId="0" borderId="116" xfId="42" applyFont="1" applyBorder="1" applyAlignment="1">
      <alignment horizontal="center" vertical="center"/>
    </xf>
    <xf numFmtId="3" fontId="33" fillId="0" borderId="144" xfId="42" applyNumberFormat="1" applyFont="1" applyBorder="1" applyAlignment="1">
      <alignment vertical="center"/>
    </xf>
    <xf numFmtId="3" fontId="33" fillId="0" borderId="148" xfId="42" applyNumberFormat="1" applyFont="1" applyBorder="1" applyAlignment="1">
      <alignment vertical="center"/>
    </xf>
    <xf numFmtId="0" fontId="34" fillId="0" borderId="155" xfId="42" applyFont="1" applyBorder="1"/>
    <xf numFmtId="0" fontId="34" fillId="0" borderId="156" xfId="42" applyFont="1" applyBorder="1"/>
    <xf numFmtId="0" fontId="1" fillId="0" borderId="0" xfId="42" applyAlignment="1">
      <alignment vertical="center"/>
    </xf>
    <xf numFmtId="0" fontId="34" fillId="0" borderId="157" xfId="42" applyFont="1" applyBorder="1" applyAlignment="1">
      <alignment horizontal="center" vertical="center" wrapText="1"/>
    </xf>
    <xf numFmtId="0" fontId="1" fillId="0" borderId="0" xfId="42" applyAlignment="1">
      <alignment horizontal="center" vertical="center"/>
    </xf>
    <xf numFmtId="0" fontId="34" fillId="0" borderId="161" xfId="42" applyFont="1" applyBorder="1" applyAlignment="1">
      <alignment horizontal="center" vertical="center" wrapText="1"/>
    </xf>
    <xf numFmtId="0" fontId="35" fillId="0" borderId="0" xfId="42" applyFont="1" applyFill="1" applyBorder="1" applyAlignment="1">
      <alignment horizontal="center"/>
    </xf>
    <xf numFmtId="0" fontId="37" fillId="0" borderId="0" xfId="44" applyFont="1" applyFill="1" applyAlignment="1">
      <alignment vertical="center"/>
    </xf>
    <xf numFmtId="167" fontId="0" fillId="0" borderId="0" xfId="45" applyNumberFormat="1" applyFont="1"/>
    <xf numFmtId="0" fontId="34" fillId="0" borderId="0" xfId="42" applyFont="1"/>
    <xf numFmtId="0" fontId="34" fillId="0" borderId="0" xfId="44" applyFont="1" applyAlignment="1">
      <alignment horizontal="left" vertical="center"/>
    </xf>
    <xf numFmtId="3" fontId="34" fillId="0" borderId="0" xfId="44" applyNumberFormat="1" applyFont="1" applyAlignment="1">
      <alignment horizontal="left" vertical="center"/>
    </xf>
    <xf numFmtId="0" fontId="34" fillId="0" borderId="0" xfId="44" applyFont="1" applyBorder="1" applyAlignment="1">
      <alignment horizontal="left" vertical="center"/>
    </xf>
    <xf numFmtId="0" fontId="34" fillId="0" borderId="0" xfId="46" applyFont="1" applyAlignment="1">
      <alignment horizontal="left" vertical="center"/>
    </xf>
    <xf numFmtId="0" fontId="34" fillId="0" borderId="0" xfId="46" applyFont="1" applyBorder="1" applyAlignment="1">
      <alignment horizontal="left" vertical="center"/>
    </xf>
    <xf numFmtId="0" fontId="34" fillId="0" borderId="165" xfId="46" applyFont="1" applyBorder="1" applyAlignment="1">
      <alignment vertical="center"/>
    </xf>
    <xf numFmtId="165" fontId="40" fillId="0" borderId="134" xfId="42" applyNumberFormat="1" applyFont="1" applyBorder="1" applyAlignment="1">
      <alignment vertical="top"/>
    </xf>
    <xf numFmtId="165" fontId="40" fillId="0" borderId="135" xfId="42" applyNumberFormat="1" applyFont="1" applyBorder="1" applyAlignment="1">
      <alignment vertical="top"/>
    </xf>
    <xf numFmtId="3" fontId="40" fillId="0" borderId="135" xfId="42" applyNumberFormat="1" applyFont="1" applyBorder="1" applyAlignment="1">
      <alignment vertical="top"/>
    </xf>
    <xf numFmtId="3" fontId="40" fillId="0" borderId="135" xfId="42" applyNumberFormat="1" applyFont="1" applyBorder="1" applyAlignment="1">
      <alignment horizontal="center" vertical="top"/>
    </xf>
    <xf numFmtId="0" fontId="40" fillId="0" borderId="135" xfId="42" applyFont="1" applyBorder="1" applyAlignment="1">
      <alignment vertical="top" wrapText="1"/>
    </xf>
    <xf numFmtId="166" fontId="40" fillId="0" borderId="136" xfId="42" applyNumberFormat="1" applyFont="1" applyBorder="1" applyAlignment="1">
      <alignment vertical="top"/>
    </xf>
    <xf numFmtId="165" fontId="40" fillId="0" borderId="141" xfId="42" applyNumberFormat="1" applyFont="1" applyBorder="1" applyAlignment="1">
      <alignment vertical="top"/>
    </xf>
    <xf numFmtId="165" fontId="40" fillId="0" borderId="142" xfId="42" applyNumberFormat="1" applyFont="1" applyBorder="1" applyAlignment="1">
      <alignment vertical="top"/>
    </xf>
    <xf numFmtId="3" fontId="40" fillId="0" borderId="142" xfId="42" applyNumberFormat="1" applyFont="1" applyBorder="1" applyAlignment="1">
      <alignment vertical="top"/>
    </xf>
    <xf numFmtId="3" fontId="40" fillId="0" borderId="142" xfId="42" applyNumberFormat="1" applyFont="1" applyBorder="1" applyAlignment="1">
      <alignment horizontal="center" vertical="top"/>
    </xf>
    <xf numFmtId="0" fontId="40" fillId="0" borderId="142" xfId="42" applyFont="1" applyBorder="1" applyAlignment="1">
      <alignment vertical="top" wrapText="1"/>
    </xf>
    <xf numFmtId="166" fontId="40" fillId="0" borderId="143" xfId="42" applyNumberFormat="1" applyFont="1" applyBorder="1" applyAlignment="1">
      <alignment vertical="top"/>
    </xf>
    <xf numFmtId="165" fontId="40" fillId="0" borderId="116" xfId="42" applyNumberFormat="1" applyFont="1" applyBorder="1" applyAlignment="1">
      <alignment vertical="top"/>
    </xf>
    <xf numFmtId="165" fontId="40" fillId="0" borderId="144" xfId="42" applyNumberFormat="1" applyFont="1" applyBorder="1" applyAlignment="1">
      <alignment vertical="top"/>
    </xf>
    <xf numFmtId="3" fontId="40" fillId="0" borderId="144" xfId="42" applyNumberFormat="1" applyFont="1" applyBorder="1" applyAlignment="1">
      <alignment vertical="top"/>
    </xf>
    <xf numFmtId="3" fontId="40" fillId="0" borderId="144" xfId="42" applyNumberFormat="1" applyFont="1" applyBorder="1" applyAlignment="1">
      <alignment horizontal="center" vertical="top"/>
    </xf>
    <xf numFmtId="0" fontId="40" fillId="0" borderId="146" xfId="42" applyFont="1" applyBorder="1" applyAlignment="1">
      <alignment vertical="top" wrapText="1"/>
    </xf>
    <xf numFmtId="3" fontId="40" fillId="0" borderId="146" xfId="42" applyNumberFormat="1" applyFont="1" applyBorder="1" applyAlignment="1">
      <alignment vertical="top"/>
    </xf>
    <xf numFmtId="166" fontId="40" fillId="0" borderId="147" xfId="42" applyNumberFormat="1" applyFont="1" applyBorder="1" applyAlignment="1">
      <alignment vertical="top"/>
    </xf>
    <xf numFmtId="43" fontId="1" fillId="0" borderId="0" xfId="42" applyNumberFormat="1"/>
    <xf numFmtId="0" fontId="40" fillId="0" borderId="144" xfId="42" applyFont="1" applyBorder="1" applyAlignment="1">
      <alignment vertical="top" wrapText="1"/>
    </xf>
    <xf numFmtId="166" fontId="40" fillId="0" borderId="148" xfId="42" applyNumberFormat="1" applyFont="1" applyBorder="1" applyAlignment="1">
      <alignment vertical="top"/>
    </xf>
    <xf numFmtId="165" fontId="42" fillId="0" borderId="116" xfId="42" applyNumberFormat="1" applyFont="1" applyBorder="1" applyAlignment="1">
      <alignment vertical="top"/>
    </xf>
    <xf numFmtId="165" fontId="42" fillId="0" borderId="144" xfId="42" applyNumberFormat="1" applyFont="1" applyBorder="1" applyAlignment="1">
      <alignment vertical="top"/>
    </xf>
    <xf numFmtId="3" fontId="42" fillId="0" borderId="144" xfId="42" applyNumberFormat="1" applyFont="1" applyBorder="1" applyAlignment="1">
      <alignment vertical="top"/>
    </xf>
    <xf numFmtId="0" fontId="42" fillId="0" borderId="144" xfId="42" applyFont="1" applyBorder="1" applyAlignment="1">
      <alignment horizontal="center" vertical="top"/>
    </xf>
    <xf numFmtId="3" fontId="42" fillId="0" borderId="148" xfId="42" applyNumberFormat="1" applyFont="1" applyBorder="1" applyAlignment="1">
      <alignment vertical="top"/>
    </xf>
    <xf numFmtId="0" fontId="1" fillId="0" borderId="0" xfId="42" applyAlignment="1">
      <alignment vertical="top"/>
    </xf>
    <xf numFmtId="167" fontId="1" fillId="0" borderId="0" xfId="42" applyNumberFormat="1" applyAlignment="1">
      <alignment vertical="top"/>
    </xf>
    <xf numFmtId="167" fontId="0" fillId="0" borderId="0" xfId="45" applyNumberFormat="1" applyFont="1" applyAlignment="1">
      <alignment vertical="top"/>
    </xf>
    <xf numFmtId="0" fontId="34" fillId="0" borderId="160" xfId="42" applyFont="1" applyBorder="1" applyAlignment="1">
      <alignment horizontal="center" vertical="top"/>
    </xf>
    <xf numFmtId="0" fontId="34" fillId="0" borderId="160" xfId="42" applyFont="1" applyBorder="1" applyAlignment="1">
      <alignment horizontal="center" vertical="top" wrapText="1"/>
    </xf>
    <xf numFmtId="0" fontId="1" fillId="0" borderId="0" xfId="42" applyAlignment="1">
      <alignment horizontal="center" vertical="top"/>
    </xf>
    <xf numFmtId="0" fontId="32" fillId="0" borderId="145" xfId="42" applyFont="1" applyFill="1" applyBorder="1" applyAlignment="1">
      <alignment vertical="top" wrapText="1"/>
    </xf>
    <xf numFmtId="0" fontId="0" fillId="0" borderId="0" xfId="0" applyBorder="1" applyAlignment="1">
      <alignment vertical="top" wrapText="1"/>
    </xf>
    <xf numFmtId="0" fontId="19" fillId="36" borderId="35" xfId="0" applyFont="1" applyFill="1" applyBorder="1" applyAlignment="1">
      <alignment horizontal="center" vertical="center" wrapText="1"/>
    </xf>
    <xf numFmtId="0" fontId="19" fillId="36" borderId="107" xfId="0" applyFont="1" applyFill="1" applyBorder="1" applyAlignment="1">
      <alignment horizontal="center" vertical="center" wrapText="1"/>
    </xf>
    <xf numFmtId="0" fontId="15" fillId="0" borderId="0" xfId="42" applyFont="1"/>
    <xf numFmtId="164" fontId="0" fillId="39" borderId="0" xfId="0" applyNumberFormat="1" applyFill="1" applyBorder="1" applyAlignment="1">
      <alignment horizontal="center" vertical="center" wrapText="1"/>
    </xf>
    <xf numFmtId="0" fontId="0" fillId="39" borderId="121" xfId="0" applyFont="1" applyFill="1" applyBorder="1" applyAlignment="1">
      <alignment horizontal="center" vertical="center" wrapText="1"/>
    </xf>
    <xf numFmtId="0" fontId="19" fillId="36" borderId="35" xfId="0" applyFont="1" applyFill="1" applyBorder="1" applyAlignment="1">
      <alignment horizontal="center" vertical="center" wrapText="1"/>
    </xf>
    <xf numFmtId="0" fontId="0" fillId="0" borderId="0" xfId="0" applyBorder="1" applyAlignment="1">
      <alignment vertical="top" wrapText="1"/>
    </xf>
    <xf numFmtId="0" fontId="19" fillId="36" borderId="107" xfId="0" applyFont="1" applyFill="1" applyBorder="1" applyAlignment="1">
      <alignment horizontal="center" vertical="center" wrapText="1"/>
    </xf>
    <xf numFmtId="3" fontId="35" fillId="0" borderId="144" xfId="42" applyNumberFormat="1" applyFont="1" applyFill="1" applyBorder="1" applyAlignment="1">
      <alignment horizontal="center" vertical="top"/>
    </xf>
    <xf numFmtId="0" fontId="19" fillId="0" borderId="122" xfId="0" applyFont="1" applyFill="1" applyBorder="1" applyAlignment="1">
      <alignment vertical="top" wrapText="1"/>
    </xf>
    <xf numFmtId="0" fontId="0" fillId="0" borderId="0" xfId="0" applyFill="1" applyBorder="1" applyAlignment="1">
      <alignment horizontal="center" vertical="top" wrapText="1"/>
    </xf>
    <xf numFmtId="0" fontId="26" fillId="0" borderId="122" xfId="0" applyFont="1" applyFill="1" applyBorder="1" applyAlignment="1">
      <alignment vertical="top" wrapText="1"/>
    </xf>
    <xf numFmtId="0" fontId="29" fillId="0" borderId="23" xfId="0" applyFont="1" applyFill="1" applyBorder="1" applyAlignment="1">
      <alignment horizontal="center" vertical="center" wrapText="1"/>
    </xf>
    <xf numFmtId="0" fontId="26" fillId="0" borderId="0" xfId="0" applyFont="1" applyFill="1" applyBorder="1" applyAlignment="1">
      <alignment vertical="top" wrapText="1"/>
    </xf>
    <xf numFmtId="3" fontId="30" fillId="0" borderId="23" xfId="0" applyNumberFormat="1" applyFont="1" applyFill="1" applyBorder="1" applyAlignment="1">
      <alignment horizontal="center" vertical="center" wrapText="1"/>
    </xf>
    <xf numFmtId="0" fontId="19" fillId="0" borderId="24" xfId="0" applyFont="1" applyFill="1" applyBorder="1" applyAlignment="1">
      <alignment horizontal="justify" vertical="center"/>
    </xf>
    <xf numFmtId="0" fontId="19" fillId="0" borderId="0" xfId="0" applyFont="1" applyFill="1" applyAlignment="1">
      <alignment vertical="top" wrapText="1"/>
    </xf>
    <xf numFmtId="0" fontId="0" fillId="0" borderId="0" xfId="0" applyFill="1" applyAlignment="1">
      <alignment horizontal="right" vertical="top" wrapText="1"/>
    </xf>
    <xf numFmtId="0" fontId="27" fillId="0" borderId="11" xfId="0" applyFont="1" applyFill="1" applyBorder="1" applyAlignment="1">
      <alignment horizontal="centerContinuous" vertical="center"/>
    </xf>
    <xf numFmtId="0" fontId="28" fillId="0" borderId="12" xfId="0" applyFont="1" applyFill="1" applyBorder="1" applyAlignment="1">
      <alignment horizontal="centerContinuous" vertical="center"/>
    </xf>
    <xf numFmtId="0" fontId="28" fillId="0" borderId="12" xfId="0" applyFont="1" applyFill="1" applyBorder="1" applyAlignment="1">
      <alignment horizontal="centerContinuous" vertical="center" wrapText="1"/>
    </xf>
    <xf numFmtId="0" fontId="28" fillId="0" borderId="13" xfId="0" applyFont="1" applyFill="1" applyBorder="1" applyAlignment="1">
      <alignment horizontal="centerContinuous" vertical="center" wrapText="1"/>
    </xf>
    <xf numFmtId="0" fontId="0" fillId="0" borderId="17" xfId="0" applyFill="1" applyBorder="1" applyAlignment="1">
      <alignment vertical="top" wrapText="1"/>
    </xf>
    <xf numFmtId="0" fontId="19" fillId="0" borderId="17" xfId="0" applyFont="1" applyFill="1" applyBorder="1" applyAlignment="1">
      <alignment vertical="top" wrapText="1"/>
    </xf>
    <xf numFmtId="0" fontId="19" fillId="0" borderId="0" xfId="0" applyFont="1" applyFill="1" applyBorder="1" applyAlignment="1">
      <alignment vertical="top" wrapText="1"/>
    </xf>
    <xf numFmtId="0" fontId="19" fillId="0" borderId="22" xfId="0" applyFont="1" applyFill="1" applyBorder="1" applyAlignment="1">
      <alignment horizontal="justify" vertical="top" wrapText="1"/>
    </xf>
    <xf numFmtId="0" fontId="0" fillId="0" borderId="22" xfId="0" applyFill="1" applyBorder="1" applyAlignment="1">
      <alignment vertical="top" wrapText="1"/>
    </xf>
    <xf numFmtId="4" fontId="0" fillId="0" borderId="22" xfId="0" applyNumberFormat="1" applyFill="1" applyBorder="1" applyAlignment="1">
      <alignment vertical="top" wrapText="1"/>
    </xf>
    <xf numFmtId="0" fontId="0" fillId="0" borderId="116" xfId="0" applyFont="1" applyFill="1" applyBorder="1" applyAlignment="1">
      <alignment horizontal="center" vertical="top" wrapText="1"/>
    </xf>
    <xf numFmtId="0" fontId="19" fillId="0" borderId="114" xfId="0" applyFont="1" applyFill="1" applyBorder="1" applyAlignment="1">
      <alignment horizontal="justify" vertical="top" wrapText="1"/>
    </xf>
    <xf numFmtId="0" fontId="0" fillId="0" borderId="114" xfId="0" applyFill="1" applyBorder="1" applyAlignment="1">
      <alignment vertical="top" wrapText="1"/>
    </xf>
    <xf numFmtId="4" fontId="0" fillId="0" borderId="114" xfId="0" applyNumberFormat="1" applyFill="1" applyBorder="1" applyAlignment="1">
      <alignment vertical="top" wrapText="1"/>
    </xf>
    <xf numFmtId="0" fontId="0" fillId="0" borderId="113" xfId="0" applyFont="1" applyFill="1" applyBorder="1" applyAlignment="1">
      <alignment horizontal="center" vertical="top" wrapText="1"/>
    </xf>
    <xf numFmtId="0" fontId="19" fillId="0" borderId="129" xfId="0" applyFont="1" applyFill="1" applyBorder="1" applyAlignment="1">
      <alignment horizontal="justify" vertical="top" wrapText="1"/>
    </xf>
    <xf numFmtId="0" fontId="0" fillId="0" borderId="121" xfId="0" applyFont="1" applyFill="1" applyBorder="1" applyAlignment="1">
      <alignment horizontal="center" vertical="center" wrapText="1"/>
    </xf>
    <xf numFmtId="0" fontId="19" fillId="36" borderId="35" xfId="0" applyFont="1" applyFill="1" applyBorder="1" applyAlignment="1">
      <alignment horizontal="center" vertical="center" wrapText="1"/>
    </xf>
    <xf numFmtId="0" fontId="19" fillId="36" borderId="107" xfId="0" applyFont="1" applyFill="1" applyBorder="1" applyAlignment="1">
      <alignment horizontal="center" vertical="center" wrapText="1"/>
    </xf>
    <xf numFmtId="0" fontId="19" fillId="0" borderId="22" xfId="0" applyFont="1" applyFill="1" applyBorder="1" applyAlignment="1">
      <alignment horizontal="justify" vertical="top" wrapText="1"/>
    </xf>
    <xf numFmtId="0" fontId="19" fillId="0" borderId="114" xfId="0" applyFont="1" applyFill="1" applyBorder="1" applyAlignment="1">
      <alignment horizontal="justify" vertical="top" wrapText="1"/>
    </xf>
    <xf numFmtId="0" fontId="0" fillId="0" borderId="0" xfId="0" applyFill="1" applyBorder="1" applyAlignment="1">
      <alignment vertical="top" wrapText="1"/>
    </xf>
    <xf numFmtId="0" fontId="0" fillId="0" borderId="0" xfId="0" applyBorder="1" applyAlignment="1">
      <alignment vertical="top" wrapText="1"/>
    </xf>
    <xf numFmtId="0" fontId="19" fillId="36" borderId="35"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0" xfId="0" applyBorder="1" applyAlignment="1">
      <alignment horizontal="center" vertical="top" wrapText="1"/>
    </xf>
    <xf numFmtId="0" fontId="0" fillId="0" borderId="0" xfId="0" applyFill="1" applyBorder="1" applyAlignment="1">
      <alignment vertical="top" wrapText="1"/>
    </xf>
    <xf numFmtId="0" fontId="0" fillId="36" borderId="17" xfId="0" applyFill="1" applyBorder="1" applyAlignment="1">
      <alignment vertical="top" wrapText="1"/>
    </xf>
    <xf numFmtId="0" fontId="19" fillId="36" borderId="17" xfId="0" applyFont="1" applyFill="1" applyBorder="1" applyAlignment="1">
      <alignment vertical="top" wrapText="1"/>
    </xf>
    <xf numFmtId="166" fontId="43" fillId="0" borderId="147" xfId="42" applyNumberFormat="1" applyFont="1" applyFill="1" applyBorder="1" applyAlignment="1">
      <alignment vertical="top"/>
    </xf>
    <xf numFmtId="0" fontId="43" fillId="0" borderId="146" xfId="42" applyFont="1" applyFill="1" applyBorder="1" applyAlignment="1">
      <alignment vertical="top"/>
    </xf>
    <xf numFmtId="0" fontId="43" fillId="0" borderId="145" xfId="42" applyFont="1" applyFill="1" applyBorder="1" applyAlignment="1">
      <alignment vertical="top" wrapText="1"/>
    </xf>
    <xf numFmtId="0" fontId="0" fillId="0" borderId="176" xfId="0" applyFont="1" applyBorder="1" applyAlignment="1">
      <alignment horizontal="center" vertical="top" wrapText="1"/>
    </xf>
    <xf numFmtId="4" fontId="0" fillId="0" borderId="177" xfId="0" applyNumberFormat="1" applyFill="1" applyBorder="1" applyAlignment="1">
      <alignment horizontal="center" vertical="top" wrapText="1"/>
    </xf>
    <xf numFmtId="4" fontId="0" fillId="0" borderId="177" xfId="0" applyNumberFormat="1" applyFont="1" applyFill="1" applyBorder="1" applyAlignment="1">
      <alignment horizontal="center" vertical="top" wrapText="1"/>
    </xf>
    <xf numFmtId="4" fontId="0" fillId="0" borderId="177" xfId="0" applyNumberFormat="1" applyFont="1" applyBorder="1" applyAlignment="1">
      <alignment horizontal="center" vertical="top" wrapText="1"/>
    </xf>
    <xf numFmtId="4" fontId="0" fillId="0" borderId="177" xfId="0" applyNumberFormat="1" applyBorder="1" applyAlignment="1">
      <alignment vertical="top" wrapText="1"/>
    </xf>
    <xf numFmtId="0" fontId="0" fillId="0" borderId="177" xfId="0" applyBorder="1" applyAlignment="1">
      <alignment vertical="top" wrapText="1"/>
    </xf>
    <xf numFmtId="0" fontId="19" fillId="0" borderId="177" xfId="0" applyFont="1" applyBorder="1" applyAlignment="1">
      <alignment horizontal="justify" vertical="top" wrapText="1"/>
    </xf>
    <xf numFmtId="0" fontId="0" fillId="0" borderId="179" xfId="0" applyFont="1" applyBorder="1" applyAlignment="1">
      <alignment horizontal="center" vertical="top" wrapText="1"/>
    </xf>
    <xf numFmtId="0" fontId="19" fillId="36" borderId="181" xfId="0" applyFont="1" applyFill="1" applyBorder="1" applyAlignment="1">
      <alignment horizontal="center" vertical="center" wrapText="1"/>
    </xf>
    <xf numFmtId="0" fontId="19" fillId="36" borderId="170" xfId="0" applyFont="1" applyFill="1" applyBorder="1" applyAlignment="1">
      <alignment horizontal="center" vertical="center" wrapText="1"/>
    </xf>
    <xf numFmtId="0" fontId="0" fillId="0" borderId="184" xfId="0" applyFont="1" applyBorder="1" applyAlignment="1">
      <alignment horizontal="center" vertical="center" wrapText="1"/>
    </xf>
    <xf numFmtId="0" fontId="19" fillId="0" borderId="192" xfId="0" applyFont="1" applyBorder="1" applyAlignment="1">
      <alignment horizontal="justify" vertical="top" wrapText="1"/>
    </xf>
    <xf numFmtId="0" fontId="19" fillId="0" borderId="185" xfId="0" applyFont="1" applyBorder="1" applyAlignment="1">
      <alignment vertical="top" wrapText="1"/>
    </xf>
    <xf numFmtId="0" fontId="26" fillId="0" borderId="185" xfId="0" applyFont="1" applyBorder="1" applyAlignment="1">
      <alignment vertical="top" wrapText="1"/>
    </xf>
    <xf numFmtId="3" fontId="33" fillId="0" borderId="152" xfId="42" applyNumberFormat="1" applyFont="1" applyBorder="1" applyAlignment="1">
      <alignment horizontal="center" vertical="top"/>
    </xf>
    <xf numFmtId="3" fontId="33" fillId="0" borderId="151" xfId="42" applyNumberFormat="1" applyFont="1" applyBorder="1" applyAlignment="1">
      <alignment horizontal="center" vertical="top"/>
    </xf>
    <xf numFmtId="3" fontId="33" fillId="0" borderId="154" xfId="42" applyNumberFormat="1" applyFont="1" applyBorder="1" applyAlignment="1">
      <alignment vertical="top"/>
    </xf>
    <xf numFmtId="3" fontId="33" fillId="0" borderId="153" xfId="42" applyNumberFormat="1" applyFont="1" applyBorder="1" applyAlignment="1">
      <alignment horizontal="center" vertical="top"/>
    </xf>
    <xf numFmtId="1" fontId="33" fillId="0" borderId="152" xfId="42" applyNumberFormat="1" applyFont="1" applyBorder="1" applyAlignment="1">
      <alignment horizontal="center" vertical="top"/>
    </xf>
    <xf numFmtId="1" fontId="33" fillId="0" borderId="151" xfId="42" applyNumberFormat="1" applyFont="1" applyBorder="1" applyAlignment="1">
      <alignment horizontal="center" vertical="top"/>
    </xf>
    <xf numFmtId="3" fontId="32" fillId="0" borderId="144" xfId="42" applyNumberFormat="1" applyFont="1" applyBorder="1" applyAlignment="1">
      <alignment horizontal="center" vertical="top"/>
    </xf>
    <xf numFmtId="3" fontId="32" fillId="0" borderId="149" xfId="42" applyNumberFormat="1" applyFont="1" applyBorder="1" applyAlignment="1">
      <alignment horizontal="center" vertical="top"/>
    </xf>
    <xf numFmtId="3" fontId="32" fillId="0" borderId="137" xfId="42" applyNumberFormat="1" applyFont="1" applyBorder="1" applyAlignment="1">
      <alignment horizontal="center" vertical="top"/>
    </xf>
    <xf numFmtId="3" fontId="32" fillId="0" borderId="150" xfId="42" applyNumberFormat="1" applyFont="1" applyBorder="1" applyAlignment="1">
      <alignment horizontal="center" vertical="top"/>
    </xf>
    <xf numFmtId="3" fontId="32" fillId="0" borderId="139" xfId="42" applyNumberFormat="1" applyFont="1" applyBorder="1" applyAlignment="1">
      <alignment horizontal="center" vertical="top"/>
    </xf>
    <xf numFmtId="3" fontId="32" fillId="0" borderId="138" xfId="42" applyNumberFormat="1" applyFont="1" applyBorder="1" applyAlignment="1">
      <alignment horizontal="center" vertical="top"/>
    </xf>
    <xf numFmtId="0" fontId="32" fillId="0" borderId="144" xfId="42" applyFont="1" applyBorder="1" applyAlignment="1">
      <alignment horizontal="center" vertical="top"/>
    </xf>
    <xf numFmtId="3" fontId="43" fillId="0" borderId="139" xfId="42" applyNumberFormat="1" applyFont="1" applyFill="1" applyBorder="1" applyAlignment="1">
      <alignment horizontal="center" vertical="top"/>
    </xf>
    <xf numFmtId="3" fontId="43" fillId="0" borderId="139" xfId="42" applyNumberFormat="1" applyFont="1" applyBorder="1" applyAlignment="1">
      <alignment horizontal="center" vertical="top"/>
    </xf>
    <xf numFmtId="3" fontId="32" fillId="0" borderId="0" xfId="42" applyNumberFormat="1" applyFont="1" applyBorder="1" applyAlignment="1">
      <alignment horizontal="center" vertical="top"/>
    </xf>
    <xf numFmtId="0" fontId="32" fillId="0" borderId="140" xfId="42" applyFont="1" applyBorder="1" applyAlignment="1">
      <alignment vertical="top"/>
    </xf>
    <xf numFmtId="3" fontId="32" fillId="0" borderId="132" xfId="42" applyNumberFormat="1" applyFont="1" applyBorder="1" applyAlignment="1">
      <alignment horizontal="center" vertical="top"/>
    </xf>
    <xf numFmtId="3" fontId="32" fillId="0" borderId="131" xfId="42" applyNumberFormat="1" applyFont="1" applyBorder="1" applyAlignment="1">
      <alignment horizontal="center" vertical="top"/>
    </xf>
    <xf numFmtId="3" fontId="32" fillId="0" borderId="130" xfId="42" applyNumberFormat="1" applyFont="1" applyBorder="1" applyAlignment="1">
      <alignment horizontal="center" vertical="top"/>
    </xf>
    <xf numFmtId="0" fontId="32" fillId="0" borderId="133" xfId="42" applyFont="1" applyBorder="1" applyAlignment="1">
      <alignment vertical="top"/>
    </xf>
    <xf numFmtId="0" fontId="34" fillId="0" borderId="162" xfId="42" applyFont="1" applyBorder="1" applyAlignment="1">
      <alignment horizontal="center" vertical="center" wrapText="1"/>
    </xf>
    <xf numFmtId="0" fontId="34" fillId="0" borderId="108" xfId="42" applyFont="1" applyBorder="1" applyAlignment="1">
      <alignment horizontal="center" vertical="center"/>
    </xf>
    <xf numFmtId="0" fontId="34" fillId="0" borderId="161" xfId="42" applyFont="1" applyBorder="1" applyAlignment="1">
      <alignment horizontal="center" vertical="center"/>
    </xf>
    <xf numFmtId="0" fontId="34" fillId="0" borderId="157" xfId="42" applyFont="1" applyBorder="1" applyAlignment="1">
      <alignment horizontal="center" vertical="center"/>
    </xf>
    <xf numFmtId="0" fontId="36" fillId="37" borderId="164" xfId="43" applyFont="1" applyFill="1" applyBorder="1" applyAlignment="1">
      <alignment horizontal="left" vertical="center" wrapText="1"/>
    </xf>
    <xf numFmtId="0" fontId="36" fillId="37" borderId="17" xfId="43" applyFont="1" applyFill="1" applyBorder="1" applyAlignment="1">
      <alignment horizontal="left" vertical="center" wrapText="1"/>
    </xf>
    <xf numFmtId="0" fontId="36" fillId="37" borderId="194" xfId="43" applyFont="1" applyFill="1" applyBorder="1" applyAlignment="1">
      <alignment horizontal="left" vertical="center" wrapText="1"/>
    </xf>
    <xf numFmtId="0" fontId="38" fillId="38" borderId="0" xfId="44" applyFont="1" applyFill="1" applyAlignment="1">
      <alignment horizontal="center" vertical="center" wrapText="1"/>
    </xf>
    <xf numFmtId="0" fontId="34" fillId="0" borderId="160" xfId="42" applyFont="1" applyBorder="1" applyAlignment="1">
      <alignment horizontal="center" vertical="center"/>
    </xf>
    <xf numFmtId="0" fontId="34" fillId="0" borderId="163" xfId="42" applyFont="1" applyBorder="1" applyAlignment="1">
      <alignment horizontal="center" vertical="center" wrapText="1"/>
    </xf>
    <xf numFmtId="0" fontId="34" fillId="0" borderId="106" xfId="42" applyFont="1" applyBorder="1" applyAlignment="1">
      <alignment horizontal="center" vertical="center" wrapText="1"/>
    </xf>
    <xf numFmtId="0" fontId="34" fillId="0" borderId="157" xfId="42" applyFont="1" applyBorder="1" applyAlignment="1">
      <alignment horizontal="center" vertical="center" wrapText="1"/>
    </xf>
    <xf numFmtId="0" fontId="34" fillId="0" borderId="160" xfId="42" applyFont="1" applyBorder="1" applyAlignment="1">
      <alignment horizontal="center" vertical="center" wrapText="1"/>
    </xf>
    <xf numFmtId="0" fontId="34" fillId="0" borderId="159" xfId="42" applyFont="1" applyBorder="1" applyAlignment="1">
      <alignment horizontal="center" vertical="center" wrapText="1"/>
    </xf>
    <xf numFmtId="0" fontId="34" fillId="0" borderId="158" xfId="42" applyFont="1" applyBorder="1" applyAlignment="1">
      <alignment horizontal="center" vertical="center" wrapText="1"/>
    </xf>
    <xf numFmtId="0" fontId="35" fillId="0" borderId="108" xfId="42" applyFont="1" applyFill="1" applyBorder="1" applyAlignment="1">
      <alignment horizontal="center" vertical="center"/>
    </xf>
    <xf numFmtId="0" fontId="35" fillId="0" borderId="107" xfId="42" applyFont="1" applyFill="1" applyBorder="1" applyAlignment="1">
      <alignment horizontal="center" vertical="center"/>
    </xf>
    <xf numFmtId="0" fontId="35" fillId="0" borderId="106" xfId="42" applyFont="1" applyFill="1" applyBorder="1" applyAlignment="1">
      <alignment horizontal="center" vertical="center"/>
    </xf>
    <xf numFmtId="0" fontId="35" fillId="0" borderId="108" xfId="42" applyFont="1" applyFill="1" applyBorder="1" applyAlignment="1">
      <alignment horizontal="center" vertical="center" wrapText="1"/>
    </xf>
    <xf numFmtId="0" fontId="36" fillId="37" borderId="168" xfId="43" applyFont="1" applyFill="1" applyBorder="1" applyAlignment="1">
      <alignment horizontal="left" vertical="center" wrapText="1"/>
    </xf>
    <xf numFmtId="0" fontId="36" fillId="37" borderId="167" xfId="43" applyFont="1" applyFill="1" applyBorder="1" applyAlignment="1">
      <alignment horizontal="left" vertical="center" wrapText="1"/>
    </xf>
    <xf numFmtId="0" fontId="34" fillId="0" borderId="160" xfId="42" applyFont="1" applyBorder="1" applyAlignment="1">
      <alignment horizontal="center" vertical="top"/>
    </xf>
    <xf numFmtId="0" fontId="34" fillId="0" borderId="161" xfId="42" applyFont="1" applyBorder="1" applyAlignment="1">
      <alignment horizontal="center" vertical="center" wrapText="1"/>
    </xf>
    <xf numFmtId="0" fontId="34" fillId="0" borderId="166" xfId="42" applyFont="1" applyBorder="1" applyAlignment="1">
      <alignment horizontal="center" vertical="center" wrapText="1"/>
    </xf>
    <xf numFmtId="0" fontId="0" fillId="0" borderId="0" xfId="0" applyBorder="1" applyAlignment="1">
      <alignment vertical="top" wrapText="1"/>
    </xf>
    <xf numFmtId="0" fontId="0" fillId="0" borderId="21" xfId="0" applyBorder="1" applyAlignment="1">
      <alignment vertical="top" wrapText="1"/>
    </xf>
    <xf numFmtId="0" fontId="23" fillId="33" borderId="0" xfId="0" applyFont="1" applyFill="1" applyAlignment="1">
      <alignment horizontal="center" vertical="center" wrapText="1"/>
    </xf>
    <xf numFmtId="0" fontId="22" fillId="0" borderId="10" xfId="0" applyFont="1" applyBorder="1" applyAlignment="1">
      <alignment horizontal="center"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165" fontId="19" fillId="0" borderId="14" xfId="0" applyNumberFormat="1" applyFont="1" applyFill="1" applyBorder="1" applyAlignment="1">
      <alignment horizontal="center" vertical="center" wrapText="1"/>
    </xf>
    <xf numFmtId="165" fontId="19" fillId="0" borderId="15" xfId="0" applyNumberFormat="1" applyFont="1" applyFill="1" applyBorder="1" applyAlignment="1">
      <alignment horizontal="center" vertical="center" wrapText="1"/>
    </xf>
    <xf numFmtId="164" fontId="22" fillId="0" borderId="19" xfId="0" applyNumberFormat="1" applyFont="1" applyFill="1" applyBorder="1" applyAlignment="1">
      <alignment horizontal="left" vertical="center" wrapText="1"/>
    </xf>
    <xf numFmtId="164" fontId="22"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29" fillId="0" borderId="22" xfId="0" applyFont="1" applyBorder="1" applyAlignment="1">
      <alignment horizontal="center" vertical="center" wrapText="1"/>
    </xf>
    <xf numFmtId="0" fontId="19" fillId="0" borderId="25" xfId="0" applyFont="1" applyBorder="1" applyAlignment="1">
      <alignment horizontal="center" vertical="top" wrapText="1"/>
    </xf>
    <xf numFmtId="0" fontId="19" fillId="0" borderId="17" xfId="0" applyFont="1" applyBorder="1" applyAlignment="1">
      <alignment horizontal="center" vertical="top" wrapText="1"/>
    </xf>
    <xf numFmtId="0" fontId="19"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9" fillId="36" borderId="30"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6" borderId="31" xfId="0" applyFont="1" applyFill="1" applyBorder="1" applyAlignment="1">
      <alignment horizontal="center" vertical="center" wrapText="1"/>
    </xf>
    <xf numFmtId="0" fontId="19" fillId="36" borderId="33" xfId="0" applyFont="1" applyFill="1" applyBorder="1" applyAlignment="1">
      <alignment horizontal="center" vertical="center" wrapText="1"/>
    </xf>
    <xf numFmtId="0" fontId="19" fillId="36" borderId="35" xfId="0" applyFont="1" applyFill="1" applyBorder="1" applyAlignment="1">
      <alignment horizontal="center" vertical="center" wrapText="1"/>
    </xf>
    <xf numFmtId="0" fontId="19" fillId="36" borderId="34" xfId="0" applyFont="1" applyFill="1" applyBorder="1" applyAlignment="1">
      <alignment horizontal="center" vertical="center" wrapText="1"/>
    </xf>
    <xf numFmtId="0" fontId="19" fillId="36" borderId="37" xfId="0" applyFont="1" applyFill="1" applyBorder="1" applyAlignment="1">
      <alignment horizontal="center" vertical="center" wrapText="1"/>
    </xf>
    <xf numFmtId="0" fontId="19" fillId="36" borderId="36" xfId="0" applyFont="1" applyFill="1" applyBorder="1" applyAlignment="1">
      <alignment horizontal="center" vertical="center" wrapText="1"/>
    </xf>
    <xf numFmtId="0" fontId="19" fillId="36" borderId="38"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36" borderId="40" xfId="0" applyFont="1" applyFill="1" applyBorder="1" applyAlignment="1">
      <alignment horizontal="center" vertical="center" wrapText="1"/>
    </xf>
    <xf numFmtId="0" fontId="19" fillId="36" borderId="41" xfId="0" applyFont="1" applyFill="1" applyBorder="1" applyAlignment="1">
      <alignment horizontal="center" vertical="center" wrapText="1"/>
    </xf>
    <xf numFmtId="0" fontId="19" fillId="36" borderId="42" xfId="0" applyFont="1" applyFill="1" applyBorder="1" applyAlignment="1">
      <alignment horizontal="center" vertical="center" wrapText="1"/>
    </xf>
    <xf numFmtId="0" fontId="19" fillId="36" borderId="4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6" borderId="46" xfId="0" applyFont="1" applyFill="1" applyBorder="1" applyAlignment="1">
      <alignment horizontal="center" vertical="center" wrapText="1"/>
    </xf>
    <xf numFmtId="0" fontId="19" fillId="36" borderId="47" xfId="0" applyFont="1" applyFill="1" applyBorder="1" applyAlignment="1">
      <alignment horizontal="center" vertical="center" wrapText="1"/>
    </xf>
    <xf numFmtId="0" fontId="19" fillId="0" borderId="20" xfId="0" applyFont="1" applyBorder="1" applyAlignment="1">
      <alignment horizontal="justify" vertical="center" wrapText="1"/>
    </xf>
    <xf numFmtId="0" fontId="19"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9" fillId="0" borderId="52" xfId="0" applyFont="1" applyBorder="1" applyAlignment="1">
      <alignment horizontal="justify" vertical="top" wrapText="1"/>
    </xf>
    <xf numFmtId="0" fontId="19" fillId="0" borderId="53" xfId="0" applyFont="1" applyBorder="1" applyAlignment="1">
      <alignment horizontal="justify" vertical="top" wrapText="1"/>
    </xf>
    <xf numFmtId="0" fontId="19" fillId="0" borderId="25" xfId="0" applyFont="1" applyFill="1" applyBorder="1" applyAlignment="1">
      <alignment horizontal="justify" vertical="top" wrapText="1"/>
    </xf>
    <xf numFmtId="0" fontId="19" fillId="0" borderId="17" xfId="0" applyFont="1" applyFill="1" applyBorder="1" applyAlignment="1">
      <alignment horizontal="justify" vertical="top" wrapText="1"/>
    </xf>
    <xf numFmtId="0" fontId="19" fillId="0" borderId="26" xfId="0" applyFont="1" applyFill="1" applyBorder="1" applyAlignment="1">
      <alignment horizontal="justify" vertical="top" wrapText="1"/>
    </xf>
    <xf numFmtId="0" fontId="19" fillId="0" borderId="55" xfId="0" applyFont="1" applyFill="1" applyBorder="1" applyAlignment="1">
      <alignment horizontal="justify" vertical="top" wrapText="1"/>
    </xf>
    <xf numFmtId="0" fontId="19" fillId="0" borderId="57" xfId="0" applyFont="1" applyFill="1" applyBorder="1" applyAlignment="1">
      <alignment horizontal="justify" vertical="top" wrapText="1"/>
    </xf>
    <xf numFmtId="0" fontId="19" fillId="0" borderId="56" xfId="0" applyFont="1" applyFill="1" applyBorder="1" applyAlignment="1">
      <alignment horizontal="justify" vertical="top" wrapText="1"/>
    </xf>
    <xf numFmtId="0" fontId="19" fillId="0" borderId="38" xfId="0" applyFont="1" applyFill="1" applyBorder="1" applyAlignment="1">
      <alignment horizontal="justify" vertical="top" wrapText="1"/>
    </xf>
    <xf numFmtId="0" fontId="19" fillId="0" borderId="39" xfId="0" applyFont="1" applyFill="1" applyBorder="1" applyAlignment="1">
      <alignment horizontal="justify" vertical="top" wrapText="1"/>
    </xf>
    <xf numFmtId="0" fontId="19" fillId="0" borderId="47" xfId="0" applyFont="1" applyFill="1" applyBorder="1" applyAlignment="1">
      <alignment horizontal="justify" vertical="top" wrapText="1"/>
    </xf>
    <xf numFmtId="0" fontId="19" fillId="36" borderId="25" xfId="0" applyFont="1" applyFill="1" applyBorder="1" applyAlignment="1">
      <alignment horizontal="center" vertical="center"/>
    </xf>
    <xf numFmtId="0" fontId="19" fillId="36" borderId="17" xfId="0" applyFont="1" applyFill="1" applyBorder="1" applyAlignment="1">
      <alignment horizontal="center" vertical="center"/>
    </xf>
    <xf numFmtId="0" fontId="19" fillId="36" borderId="48" xfId="0" applyFont="1" applyFill="1" applyBorder="1" applyAlignment="1">
      <alignment horizontal="center" vertical="center"/>
    </xf>
    <xf numFmtId="0" fontId="19" fillId="36" borderId="38" xfId="0" applyFont="1" applyFill="1" applyBorder="1" applyAlignment="1">
      <alignment horizontal="center" vertical="center"/>
    </xf>
    <xf numFmtId="0" fontId="19" fillId="36" borderId="39" xfId="0" applyFont="1" applyFill="1" applyBorder="1" applyAlignment="1">
      <alignment horizontal="center" vertical="center"/>
    </xf>
    <xf numFmtId="0" fontId="19" fillId="36" borderId="49" xfId="0" applyFont="1" applyFill="1" applyBorder="1" applyAlignment="1">
      <alignment horizontal="center" vertical="center"/>
    </xf>
    <xf numFmtId="0" fontId="19" fillId="0" borderId="50" xfId="0" applyFont="1" applyBorder="1" applyAlignment="1">
      <alignment horizontal="justify" vertical="top" wrapText="1"/>
    </xf>
    <xf numFmtId="0" fontId="19" fillId="0" borderId="22" xfId="0" applyFont="1" applyBorder="1" applyAlignment="1">
      <alignment horizontal="justify" vertical="top" wrapText="1"/>
    </xf>
    <xf numFmtId="0" fontId="0" fillId="0" borderId="73" xfId="0" applyBorder="1" applyAlignment="1">
      <alignment vertical="top" wrapText="1"/>
    </xf>
    <xf numFmtId="0" fontId="19" fillId="0" borderId="62" xfId="0" applyFont="1" applyBorder="1" applyAlignment="1">
      <alignment horizontal="center" vertical="top" wrapText="1"/>
    </xf>
    <xf numFmtId="0" fontId="19" fillId="0" borderId="61" xfId="0" applyFont="1" applyBorder="1" applyAlignment="1">
      <alignment horizontal="center" vertical="top" wrapText="1"/>
    </xf>
    <xf numFmtId="0" fontId="0" fillId="0" borderId="73" xfId="0" applyBorder="1" applyAlignment="1">
      <alignment horizontal="justify" vertical="top" wrapText="1"/>
    </xf>
    <xf numFmtId="0" fontId="19" fillId="36" borderId="59" xfId="0" applyFont="1" applyFill="1" applyBorder="1" applyAlignment="1">
      <alignment horizontal="center" vertical="center" wrapText="1"/>
    </xf>
    <xf numFmtId="0" fontId="19" fillId="36" borderId="76" xfId="0" applyFont="1" applyFill="1" applyBorder="1" applyAlignment="1">
      <alignment horizontal="center" vertical="center" wrapText="1"/>
    </xf>
    <xf numFmtId="0" fontId="0" fillId="0" borderId="80" xfId="0" applyBorder="1" applyAlignment="1">
      <alignment horizontal="justify" vertical="top" wrapText="1"/>
    </xf>
    <xf numFmtId="0" fontId="19" fillId="36" borderId="79" xfId="0" applyFont="1" applyFill="1" applyBorder="1" applyAlignment="1">
      <alignment horizontal="center" vertical="center" wrapText="1"/>
    </xf>
    <xf numFmtId="0" fontId="19" fillId="36" borderId="72" xfId="0" applyFont="1" applyFill="1" applyBorder="1" applyAlignment="1">
      <alignment horizontal="center" vertical="center" wrapText="1"/>
    </xf>
    <xf numFmtId="0" fontId="19" fillId="36" borderId="75" xfId="0" applyFont="1" applyFill="1" applyBorder="1" applyAlignment="1">
      <alignment horizontal="center" vertical="center" wrapText="1"/>
    </xf>
    <xf numFmtId="0" fontId="19" fillId="36" borderId="77" xfId="0" applyFont="1" applyFill="1" applyBorder="1" applyAlignment="1">
      <alignment horizontal="center" vertical="center" wrapText="1"/>
    </xf>
    <xf numFmtId="0" fontId="19" fillId="36" borderId="58" xfId="0" applyFont="1" applyFill="1" applyBorder="1" applyAlignment="1">
      <alignment horizontal="center" vertical="center" wrapText="1"/>
    </xf>
    <xf numFmtId="0" fontId="19" fillId="0" borderId="74" xfId="0" applyFont="1" applyBorder="1" applyAlignment="1">
      <alignment horizontal="justify" vertical="center" wrapText="1"/>
    </xf>
    <xf numFmtId="0" fontId="19" fillId="36" borderId="78" xfId="0" applyFont="1" applyFill="1" applyBorder="1" applyAlignment="1">
      <alignment horizontal="center" vertical="center" wrapText="1"/>
    </xf>
    <xf numFmtId="0" fontId="19" fillId="36" borderId="60" xfId="0" applyFont="1" applyFill="1" applyBorder="1" applyAlignment="1">
      <alignment horizontal="center" vertical="center" wrapText="1"/>
    </xf>
    <xf numFmtId="0" fontId="19" fillId="36" borderId="62" xfId="0" applyFont="1" applyFill="1" applyBorder="1" applyAlignment="1">
      <alignment horizontal="center" vertical="center"/>
    </xf>
    <xf numFmtId="0" fontId="19" fillId="36" borderId="60" xfId="0" applyFont="1" applyFill="1" applyBorder="1" applyAlignment="1">
      <alignment horizontal="center" vertical="center"/>
    </xf>
    <xf numFmtId="0" fontId="19" fillId="36" borderId="59" xfId="0" applyFont="1" applyFill="1" applyBorder="1" applyAlignment="1">
      <alignment horizontal="center" vertical="center"/>
    </xf>
    <xf numFmtId="0" fontId="19" fillId="36" borderId="71" xfId="0" applyFont="1" applyFill="1" applyBorder="1" applyAlignment="1">
      <alignment horizontal="center" vertical="center"/>
    </xf>
    <xf numFmtId="0" fontId="19" fillId="0" borderId="69" xfId="0" applyFont="1" applyBorder="1" applyAlignment="1">
      <alignment horizontal="justify" vertical="top" wrapText="1"/>
    </xf>
    <xf numFmtId="0" fontId="19" fillId="0" borderId="67" xfId="0" applyFont="1" applyBorder="1" applyAlignment="1">
      <alignment horizontal="justify" vertical="top" wrapText="1"/>
    </xf>
    <xf numFmtId="0" fontId="19" fillId="0" borderId="66" xfId="0" applyFont="1" applyBorder="1" applyAlignment="1">
      <alignment horizontal="justify" vertical="top" wrapText="1"/>
    </xf>
    <xf numFmtId="0" fontId="19" fillId="0" borderId="62" xfId="0" applyFont="1" applyFill="1" applyBorder="1" applyAlignment="1">
      <alignment horizontal="justify" vertical="top" wrapText="1"/>
    </xf>
    <xf numFmtId="0" fontId="19" fillId="0" borderId="61" xfId="0" applyFont="1" applyFill="1" applyBorder="1" applyAlignment="1">
      <alignment horizontal="justify" vertical="top" wrapText="1"/>
    </xf>
    <xf numFmtId="0" fontId="19" fillId="0" borderId="64" xfId="0" applyFont="1" applyFill="1" applyBorder="1" applyAlignment="1">
      <alignment horizontal="justify" vertical="top" wrapText="1"/>
    </xf>
    <xf numFmtId="0" fontId="19" fillId="0" borderId="63" xfId="0" applyFont="1" applyFill="1" applyBorder="1" applyAlignment="1">
      <alignment horizontal="justify" vertical="top" wrapText="1"/>
    </xf>
    <xf numFmtId="0" fontId="19" fillId="0" borderId="60" xfId="0" applyFont="1" applyFill="1" applyBorder="1" applyAlignment="1">
      <alignment horizontal="justify" vertical="top" wrapText="1"/>
    </xf>
    <xf numFmtId="0" fontId="19" fillId="0" borderId="59" xfId="0" applyFont="1" applyFill="1" applyBorder="1" applyAlignment="1">
      <alignment horizontal="justify" vertical="top" wrapText="1"/>
    </xf>
    <xf numFmtId="0" fontId="19" fillId="0" borderId="58" xfId="0" applyFont="1" applyFill="1" applyBorder="1" applyAlignment="1">
      <alignment horizontal="justify" vertical="top" wrapText="1"/>
    </xf>
    <xf numFmtId="0" fontId="0" fillId="0" borderId="184" xfId="0" applyBorder="1" applyAlignment="1">
      <alignment vertical="top" wrapText="1"/>
    </xf>
    <xf numFmtId="0" fontId="19" fillId="0" borderId="173" xfId="0" applyFont="1" applyBorder="1" applyAlignment="1">
      <alignment horizontal="center" vertical="top" wrapText="1"/>
    </xf>
    <xf numFmtId="0" fontId="19" fillId="0" borderId="172" xfId="0" applyFont="1" applyBorder="1" applyAlignment="1">
      <alignment horizontal="center" vertical="top" wrapText="1"/>
    </xf>
    <xf numFmtId="0" fontId="0" fillId="0" borderId="184" xfId="0" applyBorder="1" applyAlignment="1">
      <alignment horizontal="justify" vertical="top" wrapText="1"/>
    </xf>
    <xf numFmtId="0" fontId="19" fillId="36" borderId="170" xfId="0" applyFont="1" applyFill="1" applyBorder="1" applyAlignment="1">
      <alignment horizontal="center" vertical="center" wrapText="1"/>
    </xf>
    <xf numFmtId="0" fontId="19" fillId="36" borderId="187" xfId="0" applyFont="1" applyFill="1" applyBorder="1" applyAlignment="1">
      <alignment horizontal="center" vertical="center" wrapText="1"/>
    </xf>
    <xf numFmtId="0" fontId="0" fillId="0" borderId="191" xfId="0" applyBorder="1" applyAlignment="1">
      <alignment horizontal="justify" vertical="top" wrapText="1"/>
    </xf>
    <xf numFmtId="0" fontId="19" fillId="36" borderId="190" xfId="0" applyFont="1" applyFill="1" applyBorder="1" applyAlignment="1">
      <alignment horizontal="center" vertical="center" wrapText="1"/>
    </xf>
    <xf numFmtId="0" fontId="19" fillId="36" borderId="183" xfId="0" applyFont="1" applyFill="1" applyBorder="1" applyAlignment="1">
      <alignment horizontal="center" vertical="center" wrapText="1"/>
    </xf>
    <xf numFmtId="0" fontId="19" fillId="36" borderId="186" xfId="0" applyFont="1" applyFill="1" applyBorder="1" applyAlignment="1">
      <alignment horizontal="center" vertical="center" wrapText="1"/>
    </xf>
    <xf numFmtId="0" fontId="19" fillId="36" borderId="188" xfId="0" applyFont="1" applyFill="1" applyBorder="1" applyAlignment="1">
      <alignment horizontal="center" vertical="center" wrapText="1"/>
    </xf>
    <xf numFmtId="0" fontId="19" fillId="36" borderId="169" xfId="0" applyFont="1" applyFill="1" applyBorder="1" applyAlignment="1">
      <alignment horizontal="center" vertical="center" wrapText="1"/>
    </xf>
    <xf numFmtId="0" fontId="19" fillId="0" borderId="185" xfId="0" applyFont="1" applyBorder="1" applyAlignment="1">
      <alignment horizontal="justify" vertical="center" wrapText="1"/>
    </xf>
    <xf numFmtId="0" fontId="19" fillId="36" borderId="189" xfId="0" applyFont="1" applyFill="1" applyBorder="1" applyAlignment="1">
      <alignment horizontal="center" vertical="center" wrapText="1"/>
    </xf>
    <xf numFmtId="0" fontId="19" fillId="36" borderId="171" xfId="0" applyFont="1" applyFill="1" applyBorder="1" applyAlignment="1">
      <alignment horizontal="center" vertical="center" wrapText="1"/>
    </xf>
    <xf numFmtId="0" fontId="19" fillId="36" borderId="173" xfId="0" applyFont="1" applyFill="1" applyBorder="1" applyAlignment="1">
      <alignment horizontal="center" vertical="center"/>
    </xf>
    <xf numFmtId="0" fontId="19" fillId="36" borderId="171" xfId="0" applyFont="1" applyFill="1" applyBorder="1" applyAlignment="1">
      <alignment horizontal="center" vertical="center"/>
    </xf>
    <xf numFmtId="0" fontId="19" fillId="36" borderId="170" xfId="0" applyFont="1" applyFill="1" applyBorder="1" applyAlignment="1">
      <alignment horizontal="center" vertical="center"/>
    </xf>
    <xf numFmtId="0" fontId="19" fillId="36" borderId="182" xfId="0" applyFont="1" applyFill="1" applyBorder="1" applyAlignment="1">
      <alignment horizontal="center" vertical="center"/>
    </xf>
    <xf numFmtId="0" fontId="19" fillId="0" borderId="180" xfId="0" applyFont="1" applyBorder="1" applyAlignment="1">
      <alignment horizontal="justify" vertical="top" wrapText="1"/>
    </xf>
    <xf numFmtId="0" fontId="19" fillId="0" borderId="178" xfId="0" applyFont="1" applyBorder="1" applyAlignment="1">
      <alignment horizontal="justify" vertical="top" wrapText="1"/>
    </xf>
    <xf numFmtId="0" fontId="19" fillId="0" borderId="177" xfId="0" applyFont="1" applyBorder="1" applyAlignment="1">
      <alignment horizontal="justify" vertical="top" wrapText="1"/>
    </xf>
    <xf numFmtId="0" fontId="19" fillId="0" borderId="173" xfId="0" applyFont="1" applyFill="1" applyBorder="1" applyAlignment="1">
      <alignment horizontal="justify" vertical="top" wrapText="1"/>
    </xf>
    <xf numFmtId="0" fontId="19" fillId="0" borderId="172" xfId="0" applyFont="1" applyFill="1" applyBorder="1" applyAlignment="1">
      <alignment horizontal="justify" vertical="top" wrapText="1"/>
    </xf>
    <xf numFmtId="0" fontId="19" fillId="0" borderId="175" xfId="0" applyFont="1" applyFill="1" applyBorder="1" applyAlignment="1">
      <alignment horizontal="justify" vertical="top" wrapText="1"/>
    </xf>
    <xf numFmtId="0" fontId="19" fillId="0" borderId="174" xfId="0" applyFont="1" applyFill="1" applyBorder="1" applyAlignment="1">
      <alignment horizontal="justify" vertical="top" wrapText="1"/>
    </xf>
    <xf numFmtId="0" fontId="19" fillId="0" borderId="171" xfId="0" applyFont="1" applyFill="1" applyBorder="1" applyAlignment="1">
      <alignment horizontal="justify" vertical="top" wrapText="1"/>
    </xf>
    <xf numFmtId="0" fontId="19" fillId="0" borderId="170" xfId="0" applyFont="1" applyFill="1" applyBorder="1" applyAlignment="1">
      <alignment horizontal="justify" vertical="top" wrapText="1"/>
    </xf>
    <xf numFmtId="0" fontId="19" fillId="0" borderId="169" xfId="0" applyFont="1" applyFill="1" applyBorder="1" applyAlignment="1">
      <alignment horizontal="justify" vertical="top" wrapText="1"/>
    </xf>
    <xf numFmtId="0" fontId="0" fillId="0" borderId="0" xfId="0" applyAlignment="1">
      <alignment horizontal="left" vertical="top" wrapText="1"/>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164" fontId="22" fillId="0" borderId="193" xfId="0" applyNumberFormat="1" applyFont="1" applyFill="1" applyBorder="1" applyAlignment="1">
      <alignment horizontal="justify" vertical="center" wrapText="1"/>
    </xf>
    <xf numFmtId="164" fontId="22" fillId="0" borderId="15" xfId="0" applyNumberFormat="1" applyFont="1" applyFill="1" applyBorder="1" applyAlignment="1">
      <alignment horizontal="justify" vertical="center" wrapText="1"/>
    </xf>
    <xf numFmtId="0" fontId="19" fillId="36" borderId="110" xfId="0" applyFont="1" applyFill="1" applyBorder="1" applyAlignment="1">
      <alignment horizontal="center" vertical="center"/>
    </xf>
    <xf numFmtId="0" fontId="19" fillId="36" borderId="108" xfId="0" applyFont="1" applyFill="1" applyBorder="1" applyAlignment="1">
      <alignment horizontal="center" vertical="center"/>
    </xf>
    <xf numFmtId="0" fontId="19" fillId="36" borderId="107" xfId="0" applyFont="1" applyFill="1" applyBorder="1" applyAlignment="1">
      <alignment horizontal="center" vertical="center"/>
    </xf>
    <xf numFmtId="0" fontId="19" fillId="36" borderId="119" xfId="0" applyFont="1" applyFill="1" applyBorder="1" applyAlignment="1">
      <alignment horizontal="center" vertical="center"/>
    </xf>
    <xf numFmtId="0" fontId="19" fillId="36" borderId="120" xfId="0" applyFont="1" applyFill="1" applyBorder="1" applyAlignment="1">
      <alignment horizontal="center" vertical="center" wrapText="1"/>
    </xf>
    <xf numFmtId="0" fontId="19" fillId="0" borderId="117" xfId="0" applyFont="1" applyFill="1" applyBorder="1" applyAlignment="1">
      <alignment horizontal="justify" vertical="top" wrapText="1"/>
    </xf>
    <xf numFmtId="0" fontId="19" fillId="0" borderId="22" xfId="0" applyFont="1" applyFill="1" applyBorder="1" applyAlignment="1">
      <alignment horizontal="justify" vertical="top" wrapText="1"/>
    </xf>
    <xf numFmtId="0" fontId="19" fillId="0" borderId="115" xfId="0" applyFont="1" applyFill="1" applyBorder="1" applyAlignment="1">
      <alignment horizontal="justify" vertical="top" wrapText="1"/>
    </xf>
    <xf numFmtId="0" fontId="19" fillId="0" borderId="114" xfId="0" applyFont="1" applyFill="1" applyBorder="1" applyAlignment="1">
      <alignment horizontal="justify" vertical="top" wrapText="1"/>
    </xf>
    <xf numFmtId="0" fontId="19" fillId="0" borderId="122"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0" fillId="0" borderId="128" xfId="0" applyBorder="1" applyAlignment="1">
      <alignment horizontal="justify" vertical="top" wrapText="1"/>
    </xf>
    <xf numFmtId="0" fontId="19" fillId="36" borderId="127" xfId="0" applyFont="1" applyFill="1" applyBorder="1" applyAlignment="1">
      <alignment horizontal="center" vertical="center" wrapText="1"/>
    </xf>
    <xf numFmtId="0" fontId="19" fillId="36" borderId="126" xfId="0" applyFont="1" applyFill="1" applyBorder="1" applyAlignment="1">
      <alignment horizontal="center" vertical="center" wrapText="1"/>
    </xf>
    <xf numFmtId="0" fontId="19" fillId="36" borderId="108" xfId="0" applyFont="1" applyFill="1" applyBorder="1" applyAlignment="1">
      <alignment horizontal="center" vertical="center" wrapText="1"/>
    </xf>
    <xf numFmtId="0" fontId="19" fillId="36" borderId="107" xfId="0" applyFont="1" applyFill="1" applyBorder="1" applyAlignment="1">
      <alignment horizontal="center" vertical="center" wrapText="1"/>
    </xf>
    <xf numFmtId="0" fontId="19" fillId="36" borderId="124" xfId="0" applyFont="1" applyFill="1" applyBorder="1" applyAlignment="1">
      <alignment horizontal="center" vertical="center" wrapText="1"/>
    </xf>
    <xf numFmtId="0" fontId="19" fillId="36" borderId="123" xfId="0" applyFont="1" applyFill="1" applyBorder="1" applyAlignment="1">
      <alignment horizontal="center" vertical="center" wrapText="1"/>
    </xf>
    <xf numFmtId="0" fontId="19" fillId="36" borderId="125" xfId="0" applyFont="1" applyFill="1" applyBorder="1" applyAlignment="1">
      <alignment horizontal="center" vertical="center" wrapText="1"/>
    </xf>
    <xf numFmtId="0" fontId="19" fillId="36" borderId="106" xfId="0" applyFont="1" applyFill="1" applyBorder="1" applyAlignment="1">
      <alignment horizontal="center" vertical="center" wrapText="1"/>
    </xf>
    <xf numFmtId="0" fontId="0" fillId="0" borderId="121" xfId="0" applyFill="1" applyBorder="1" applyAlignment="1">
      <alignment horizontal="justify" vertical="top" wrapText="1"/>
    </xf>
    <xf numFmtId="0" fontId="0" fillId="0" borderId="121" xfId="0" applyBorder="1" applyAlignment="1">
      <alignment horizontal="justify" vertical="top" wrapText="1"/>
    </xf>
    <xf numFmtId="0" fontId="0" fillId="0" borderId="0" xfId="0" applyFill="1" applyBorder="1" applyAlignment="1">
      <alignment vertical="top" wrapText="1"/>
    </xf>
    <xf numFmtId="0" fontId="0" fillId="0" borderId="121" xfId="0" applyFill="1" applyBorder="1" applyAlignment="1">
      <alignment vertical="top" wrapText="1"/>
    </xf>
    <xf numFmtId="0" fontId="19" fillId="0" borderId="110" xfId="0" applyFont="1" applyBorder="1" applyAlignment="1">
      <alignment horizontal="center" vertical="top" wrapText="1"/>
    </xf>
    <xf numFmtId="0" fontId="19" fillId="0" borderId="109" xfId="0" applyFont="1" applyBorder="1" applyAlignment="1">
      <alignment horizontal="center" vertical="top" wrapText="1"/>
    </xf>
    <xf numFmtId="0" fontId="0" fillId="0" borderId="0" xfId="0" applyFill="1" applyBorder="1" applyAlignment="1">
      <alignment horizontal="justify" vertical="top" wrapText="1"/>
    </xf>
    <xf numFmtId="0" fontId="29" fillId="0" borderId="22" xfId="0" applyFont="1" applyFill="1" applyBorder="1" applyAlignment="1">
      <alignment horizontal="center" vertical="center" wrapText="1"/>
    </xf>
    <xf numFmtId="0" fontId="0" fillId="0" borderId="121" xfId="0" applyBorder="1" applyAlignment="1">
      <alignment vertical="top" wrapText="1"/>
    </xf>
    <xf numFmtId="0" fontId="19" fillId="0" borderId="122" xfId="0" applyFont="1" applyBorder="1" applyAlignment="1">
      <alignment horizontal="justify" vertical="center" wrapText="1"/>
    </xf>
    <xf numFmtId="0" fontId="19" fillId="0" borderId="110" xfId="0" applyFont="1" applyFill="1" applyBorder="1" applyAlignment="1">
      <alignment horizontal="justify" vertical="top" wrapText="1"/>
    </xf>
    <xf numFmtId="0" fontId="19" fillId="0" borderId="109" xfId="0" applyFont="1" applyFill="1" applyBorder="1" applyAlignment="1">
      <alignment horizontal="justify" vertical="top" wrapText="1"/>
    </xf>
    <xf numFmtId="0" fontId="19" fillId="0" borderId="112" xfId="0" applyFont="1" applyFill="1" applyBorder="1" applyAlignment="1">
      <alignment horizontal="justify" vertical="top" wrapText="1"/>
    </xf>
    <xf numFmtId="0" fontId="19" fillId="0" borderId="111" xfId="0" applyFont="1" applyFill="1" applyBorder="1" applyAlignment="1">
      <alignment horizontal="justify" vertical="top" wrapText="1"/>
    </xf>
    <xf numFmtId="0" fontId="19" fillId="0" borderId="108" xfId="0" applyFont="1" applyFill="1" applyBorder="1" applyAlignment="1">
      <alignment horizontal="justify" vertical="top" wrapText="1"/>
    </xf>
    <xf numFmtId="0" fontId="19" fillId="0" borderId="107" xfId="0" applyFont="1" applyFill="1" applyBorder="1" applyAlignment="1">
      <alignment horizontal="justify" vertical="top" wrapText="1"/>
    </xf>
    <xf numFmtId="0" fontId="19" fillId="0" borderId="106" xfId="0" applyFont="1" applyFill="1" applyBorder="1" applyAlignment="1">
      <alignment horizontal="justify" vertical="top" wrapText="1"/>
    </xf>
    <xf numFmtId="0" fontId="19" fillId="0" borderId="117" xfId="0" applyFont="1" applyBorder="1" applyAlignment="1">
      <alignment horizontal="justify" vertical="top" wrapText="1"/>
    </xf>
    <xf numFmtId="0" fontId="19" fillId="0" borderId="115" xfId="0" applyFont="1" applyBorder="1" applyAlignment="1">
      <alignment horizontal="justify" vertical="top" wrapText="1"/>
    </xf>
    <xf numFmtId="0" fontId="19" fillId="0" borderId="114" xfId="0" applyFont="1" applyBorder="1" applyAlignment="1">
      <alignment horizontal="justify" vertical="top" wrapText="1"/>
    </xf>
    <xf numFmtId="0" fontId="19" fillId="0" borderId="86" xfId="0" applyFont="1" applyFill="1" applyBorder="1" applyAlignment="1">
      <alignment horizontal="justify" vertical="top" wrapText="1"/>
    </xf>
    <xf numFmtId="0" fontId="19" fillId="0" borderId="85" xfId="0" applyFont="1" applyFill="1" applyBorder="1" applyAlignment="1">
      <alignment horizontal="justify" vertical="top" wrapText="1"/>
    </xf>
    <xf numFmtId="0" fontId="19" fillId="0" borderId="88" xfId="0" applyFont="1" applyFill="1" applyBorder="1" applyAlignment="1">
      <alignment horizontal="justify" vertical="top" wrapText="1"/>
    </xf>
    <xf numFmtId="0" fontId="19" fillId="0" borderId="87" xfId="0" applyFont="1" applyFill="1" applyBorder="1" applyAlignment="1">
      <alignment horizontal="justify" vertical="top" wrapText="1"/>
    </xf>
    <xf numFmtId="0" fontId="19" fillId="0" borderId="84" xfId="0" applyFont="1" applyFill="1" applyBorder="1" applyAlignment="1">
      <alignment horizontal="justify" vertical="top" wrapText="1"/>
    </xf>
    <xf numFmtId="0" fontId="19" fillId="0" borderId="83" xfId="0" applyFont="1" applyFill="1" applyBorder="1" applyAlignment="1">
      <alignment horizontal="justify" vertical="top" wrapText="1"/>
    </xf>
    <xf numFmtId="0" fontId="19" fillId="0" borderId="82" xfId="0" applyFont="1" applyFill="1" applyBorder="1" applyAlignment="1">
      <alignment horizontal="justify" vertical="top" wrapText="1"/>
    </xf>
    <xf numFmtId="0" fontId="19" fillId="36" borderId="96" xfId="0" applyFont="1" applyFill="1" applyBorder="1" applyAlignment="1">
      <alignment horizontal="center" vertical="center" wrapText="1"/>
    </xf>
    <xf numFmtId="0" fontId="19" fillId="0" borderId="93" xfId="0" applyFont="1" applyBorder="1" applyAlignment="1">
      <alignment horizontal="justify" vertical="top" wrapText="1"/>
    </xf>
    <xf numFmtId="0" fontId="19" fillId="0" borderId="91" xfId="0" applyFont="1" applyBorder="1" applyAlignment="1">
      <alignment horizontal="justify" vertical="top" wrapText="1"/>
    </xf>
    <xf numFmtId="0" fontId="19" fillId="0" borderId="90" xfId="0" applyFont="1" applyBorder="1" applyAlignment="1">
      <alignment horizontal="justify" vertical="top" wrapText="1"/>
    </xf>
    <xf numFmtId="0" fontId="19" fillId="0" borderId="98" xfId="0" applyFont="1" applyBorder="1" applyAlignment="1">
      <alignment horizontal="justify" vertical="center" wrapText="1"/>
    </xf>
    <xf numFmtId="0" fontId="19" fillId="36" borderId="86" xfId="0" applyFont="1" applyFill="1" applyBorder="1" applyAlignment="1">
      <alignment horizontal="center" vertical="center"/>
    </xf>
    <xf numFmtId="0" fontId="19" fillId="36" borderId="84" xfId="0" applyFont="1" applyFill="1" applyBorder="1" applyAlignment="1">
      <alignment horizontal="center" vertical="center"/>
    </xf>
    <xf numFmtId="0" fontId="19" fillId="36" borderId="83" xfId="0" applyFont="1" applyFill="1" applyBorder="1" applyAlignment="1">
      <alignment horizontal="center" vertical="center"/>
    </xf>
    <xf numFmtId="0" fontId="19" fillId="36" borderId="95" xfId="0" applyFont="1" applyFill="1" applyBorder="1" applyAlignment="1">
      <alignment horizontal="center" vertical="center"/>
    </xf>
    <xf numFmtId="0" fontId="19" fillId="36" borderId="100" xfId="0" applyFont="1" applyFill="1" applyBorder="1" applyAlignment="1">
      <alignment horizontal="center" vertical="center" wrapText="1"/>
    </xf>
    <xf numFmtId="0" fontId="19" fillId="36" borderId="99" xfId="0" applyFont="1" applyFill="1" applyBorder="1" applyAlignment="1">
      <alignment horizontal="center" vertical="center" wrapText="1"/>
    </xf>
    <xf numFmtId="0" fontId="19" fillId="36" borderId="83" xfId="0" applyFont="1" applyFill="1" applyBorder="1" applyAlignment="1">
      <alignment horizontal="center" vertical="center" wrapText="1"/>
    </xf>
    <xf numFmtId="0" fontId="19" fillId="36" borderId="101" xfId="0" applyFont="1" applyFill="1" applyBorder="1" applyAlignment="1">
      <alignment horizontal="center" vertical="center" wrapText="1"/>
    </xf>
    <xf numFmtId="0" fontId="19" fillId="36" borderId="82" xfId="0" applyFont="1" applyFill="1" applyBorder="1" applyAlignment="1">
      <alignment horizontal="center" vertical="center" wrapText="1"/>
    </xf>
    <xf numFmtId="0" fontId="19" fillId="36" borderId="102" xfId="0" applyFont="1" applyFill="1" applyBorder="1" applyAlignment="1">
      <alignment horizontal="center" vertical="center" wrapText="1"/>
    </xf>
    <xf numFmtId="0" fontId="19" fillId="36" borderId="84" xfId="0" applyFont="1" applyFill="1" applyBorder="1" applyAlignment="1">
      <alignment horizontal="center" vertical="center" wrapText="1"/>
    </xf>
    <xf numFmtId="0" fontId="0" fillId="0" borderId="97" xfId="0" applyBorder="1" applyAlignment="1">
      <alignment horizontal="justify" vertical="top" wrapText="1"/>
    </xf>
    <xf numFmtId="0" fontId="0" fillId="0" borderId="104" xfId="0" applyBorder="1" applyAlignment="1">
      <alignment horizontal="justify" vertical="top" wrapText="1"/>
    </xf>
    <xf numFmtId="0" fontId="19" fillId="36" borderId="103" xfId="0" applyFont="1" applyFill="1" applyBorder="1" applyAlignment="1">
      <alignment horizontal="center" vertical="center" wrapText="1"/>
    </xf>
    <xf numFmtId="0" fontId="19" fillId="0" borderId="86" xfId="0" applyFont="1" applyBorder="1" applyAlignment="1">
      <alignment horizontal="center" vertical="top" wrapText="1"/>
    </xf>
    <xf numFmtId="0" fontId="19" fillId="0" borderId="85" xfId="0" applyFont="1" applyBorder="1" applyAlignment="1">
      <alignment horizontal="center" vertical="top" wrapText="1"/>
    </xf>
    <xf numFmtId="0" fontId="0" fillId="0" borderId="97" xfId="0" applyBorder="1" applyAlignment="1">
      <alignment vertical="top" wrapText="1"/>
    </xf>
    <xf numFmtId="0" fontId="0" fillId="0" borderId="0" xfId="0" applyBorder="1" applyAlignment="1">
      <alignment horizontal="left" vertical="top" wrapText="1"/>
    </xf>
    <xf numFmtId="0" fontId="0" fillId="0" borderId="165" xfId="0" applyFont="1" applyFill="1" applyBorder="1" applyAlignment="1">
      <alignment horizontal="center" vertical="center" wrapText="1"/>
    </xf>
    <xf numFmtId="0" fontId="0" fillId="0" borderId="165" xfId="0" applyFont="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9" fillId="0" borderId="110"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09" xfId="0" applyFont="1" applyFill="1" applyBorder="1" applyAlignment="1">
      <alignment horizontal="center" vertical="top" wrapText="1"/>
    </xf>
    <xf numFmtId="0" fontId="19" fillId="0" borderId="162" xfId="0" applyFont="1" applyBorder="1" applyAlignment="1">
      <alignment horizontal="justify" vertical="center" wrapText="1"/>
    </xf>
    <xf numFmtId="0" fontId="19" fillId="0" borderId="165" xfId="0" applyFont="1" applyBorder="1" applyAlignment="1">
      <alignment horizontal="justify" vertical="center" wrapText="1"/>
    </xf>
    <xf numFmtId="0" fontId="0" fillId="39" borderId="165" xfId="0" applyFont="1" applyFill="1" applyBorder="1" applyAlignment="1">
      <alignment horizontal="center" vertical="center" wrapText="1"/>
    </xf>
    <xf numFmtId="164" fontId="22" fillId="0" borderId="19" xfId="0" applyNumberFormat="1" applyFont="1" applyFill="1" applyBorder="1" applyAlignment="1">
      <alignment horizontal="justify" vertical="center" wrapText="1"/>
    </xf>
    <xf numFmtId="164" fontId="22" fillId="0" borderId="18" xfId="0" applyNumberFormat="1" applyFont="1" applyFill="1" applyBorder="1" applyAlignment="1">
      <alignment horizontal="justify" vertical="center" wrapText="1"/>
    </xf>
    <xf numFmtId="0" fontId="19" fillId="36" borderId="110" xfId="0" applyFont="1" applyFill="1" applyBorder="1" applyAlignment="1">
      <alignment horizontal="center" vertical="top" wrapText="1"/>
    </xf>
    <xf numFmtId="0" fontId="19" fillId="36" borderId="17" xfId="0" applyFont="1" applyFill="1" applyBorder="1" applyAlignment="1">
      <alignment horizontal="center" vertical="top" wrapText="1"/>
    </xf>
    <xf numFmtId="0" fontId="19" fillId="36" borderId="109" xfId="0" applyFont="1" applyFill="1" applyBorder="1" applyAlignment="1">
      <alignment horizontal="center" vertical="top" wrapText="1"/>
    </xf>
    <xf numFmtId="0" fontId="0" fillId="0" borderId="29" xfId="0" applyFill="1" applyBorder="1" applyAlignment="1">
      <alignment horizontal="justify" vertical="top" wrapText="1"/>
    </xf>
    <xf numFmtId="0" fontId="0" fillId="0" borderId="128" xfId="0" applyFill="1" applyBorder="1" applyAlignment="1">
      <alignment horizontal="justify" vertical="top" wrapText="1"/>
    </xf>
    <xf numFmtId="3" fontId="36" fillId="0" borderId="144" xfId="42" applyNumberFormat="1" applyFont="1" applyFill="1" applyBorder="1" applyAlignment="1">
      <alignment horizontal="center" vertical="top"/>
    </xf>
    <xf numFmtId="3" fontId="44" fillId="0" borderId="153" xfId="42" applyNumberFormat="1" applyFont="1" applyFill="1" applyBorder="1" applyAlignment="1">
      <alignment horizontal="center" vertical="top"/>
    </xf>
    <xf numFmtId="3" fontId="44" fillId="0" borderId="150" xfId="42" applyNumberFormat="1" applyFont="1" applyFill="1" applyBorder="1" applyAlignment="1">
      <alignment horizontal="center" vertical="top"/>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5"/>
    <cellStyle name="Neutral" xfId="8" builtinId="28" customBuiltin="1"/>
    <cellStyle name="Normal" xfId="0" builtinId="0" customBuiltin="1"/>
    <cellStyle name="Normal 2" xfId="42"/>
    <cellStyle name="Normal 2 2" xfId="43"/>
    <cellStyle name="Normal 3" xfId="46"/>
    <cellStyle name="Normal 4"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color rgb="FFD8D8D8"/>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tabSelected="1" zoomScaleNormal="100" workbookViewId="0">
      <selection sqref="A1:E1"/>
    </sheetView>
  </sheetViews>
  <sheetFormatPr baseColWidth="10" defaultColWidth="11" defaultRowHeight="15" x14ac:dyDescent="0.25"/>
  <cols>
    <col min="1" max="1" width="3.375" style="106" customWidth="1"/>
    <col min="2" max="2" width="3.875" style="106" customWidth="1"/>
    <col min="3" max="3" width="1" style="106" customWidth="1"/>
    <col min="4" max="4" width="50.375" style="106" customWidth="1"/>
    <col min="5" max="5" width="16.375" style="106" customWidth="1"/>
    <col min="6" max="6" width="14.625" style="106" customWidth="1"/>
    <col min="7" max="8" width="13.875" style="106" customWidth="1"/>
    <col min="9" max="9" width="1.25" style="106" customWidth="1"/>
    <col min="10" max="11" width="13.875" style="106" customWidth="1"/>
    <col min="12" max="12" width="14.125" style="106" customWidth="1"/>
    <col min="13" max="13" width="15.25" style="106" customWidth="1"/>
    <col min="14" max="14" width="2.875" style="106" customWidth="1"/>
    <col min="15" max="16384" width="11" style="106"/>
  </cols>
  <sheetData>
    <row r="1" spans="1:14" ht="39" customHeight="1" x14ac:dyDescent="0.25">
      <c r="A1" s="267" t="s">
        <v>1937</v>
      </c>
      <c r="B1" s="267"/>
      <c r="C1" s="267"/>
      <c r="D1" s="267"/>
      <c r="E1" s="267"/>
      <c r="F1" s="131" t="s">
        <v>1936</v>
      </c>
    </row>
    <row r="2" spans="1:14" ht="15.75" thickBot="1" x14ac:dyDescent="0.3"/>
    <row r="3" spans="1:14" ht="51" customHeight="1" thickTop="1" x14ac:dyDescent="0.25">
      <c r="B3" s="264" t="s">
        <v>1973</v>
      </c>
      <c r="C3" s="265"/>
      <c r="D3" s="265"/>
      <c r="E3" s="265"/>
      <c r="F3" s="265"/>
      <c r="G3" s="265"/>
      <c r="H3" s="265"/>
      <c r="I3" s="265"/>
      <c r="J3" s="265"/>
      <c r="K3" s="265"/>
      <c r="L3" s="265"/>
      <c r="M3" s="266"/>
    </row>
    <row r="4" spans="1:14" ht="39.75" customHeight="1" thickBot="1" x14ac:dyDescent="0.3">
      <c r="B4" s="275" t="s">
        <v>1934</v>
      </c>
      <c r="C4" s="276"/>
      <c r="D4" s="276"/>
      <c r="E4" s="276"/>
      <c r="F4" s="276"/>
      <c r="G4" s="276"/>
      <c r="H4" s="277"/>
      <c r="I4" s="130"/>
      <c r="J4" s="278" t="str">
        <f>"Avances en "&amp;TEXT(J7+K7+L7+M7,"#,##0")&amp;" indicadores"&amp;CHAR(10)&amp;"por rangos de porcentaje"</f>
        <v>Avances en 166 indicadores
por rangos de porcentaje</v>
      </c>
      <c r="K4" s="276"/>
      <c r="L4" s="276"/>
      <c r="M4" s="277"/>
    </row>
    <row r="5" spans="1:14" ht="24" customHeight="1" thickBot="1" x14ac:dyDescent="0.3">
      <c r="B5" s="268" t="s">
        <v>3</v>
      </c>
      <c r="C5" s="268"/>
      <c r="D5" s="268"/>
      <c r="E5" s="269" t="s">
        <v>1933</v>
      </c>
      <c r="F5" s="271" t="s">
        <v>1932</v>
      </c>
      <c r="G5" s="271" t="s">
        <v>1931</v>
      </c>
      <c r="H5" s="271" t="s">
        <v>1930</v>
      </c>
      <c r="I5" s="129"/>
      <c r="J5" s="272" t="s">
        <v>1929</v>
      </c>
      <c r="K5" s="260" t="s">
        <v>1928</v>
      </c>
      <c r="L5" s="260" t="s">
        <v>1927</v>
      </c>
      <c r="M5" s="262" t="s">
        <v>1926</v>
      </c>
    </row>
    <row r="6" spans="1:14" s="126" customFormat="1" ht="25.5" customHeight="1" thickBot="1" x14ac:dyDescent="0.25">
      <c r="A6" s="128"/>
      <c r="B6" s="268"/>
      <c r="C6" s="268"/>
      <c r="D6" s="268"/>
      <c r="E6" s="270"/>
      <c r="F6" s="272"/>
      <c r="G6" s="272"/>
      <c r="H6" s="273"/>
      <c r="I6" s="127"/>
      <c r="J6" s="274"/>
      <c r="K6" s="261"/>
      <c r="L6" s="261"/>
      <c r="M6" s="263"/>
    </row>
    <row r="7" spans="1:14" ht="15.75" x14ac:dyDescent="0.25">
      <c r="B7" s="125"/>
      <c r="C7" s="124"/>
      <c r="D7" s="121" t="s">
        <v>1925</v>
      </c>
      <c r="E7" s="497">
        <f t="shared" ref="E7:M7" si="0">SUM(E9:E36)</f>
        <v>349</v>
      </c>
      <c r="F7" s="239">
        <f t="shared" si="0"/>
        <v>180</v>
      </c>
      <c r="G7" s="239">
        <f t="shared" si="0"/>
        <v>166</v>
      </c>
      <c r="H7" s="240">
        <f t="shared" si="0"/>
        <v>3</v>
      </c>
      <c r="I7" s="241">
        <f t="shared" si="0"/>
        <v>0</v>
      </c>
      <c r="J7" s="242">
        <f t="shared" si="0"/>
        <v>7</v>
      </c>
      <c r="K7" s="239">
        <f t="shared" si="0"/>
        <v>11</v>
      </c>
      <c r="L7" s="243">
        <f t="shared" si="0"/>
        <v>38</v>
      </c>
      <c r="M7" s="244">
        <f t="shared" si="0"/>
        <v>110</v>
      </c>
    </row>
    <row r="8" spans="1:14" x14ac:dyDescent="0.25">
      <c r="B8" s="123"/>
      <c r="C8" s="122"/>
      <c r="D8" s="121" t="s">
        <v>1924</v>
      </c>
      <c r="E8" s="498"/>
      <c r="F8" s="245">
        <f>F7/$E$7*100</f>
        <v>51.575931232091691</v>
      </c>
      <c r="G8" s="246">
        <f>G7/$E$7*100</f>
        <v>47.564469914040117</v>
      </c>
      <c r="H8" s="247">
        <f>H7/$E$7*100</f>
        <v>0.8595988538681949</v>
      </c>
      <c r="I8" s="245"/>
      <c r="J8" s="248">
        <f>J7/($J$7+$K$7+$L$7+$M$7)*100</f>
        <v>4.2168674698795181</v>
      </c>
      <c r="K8" s="245">
        <f>K7/($J$7+$K$7+$L$7+$M$7)*100</f>
        <v>6.6265060240963862</v>
      </c>
      <c r="L8" s="246">
        <f>L7/($J$7+$K$7+$L$7+$M$7)*100</f>
        <v>22.891566265060241</v>
      </c>
      <c r="M8" s="247">
        <f>M7/($J$7+$K$7+$L$7+$M$7)*100</f>
        <v>66.265060240963862</v>
      </c>
    </row>
    <row r="9" spans="1:14" x14ac:dyDescent="0.25">
      <c r="B9" s="120">
        <v>1</v>
      </c>
      <c r="C9" s="119" t="s">
        <v>49</v>
      </c>
      <c r="D9" s="118" t="s">
        <v>5</v>
      </c>
      <c r="E9" s="252">
        <v>5</v>
      </c>
      <c r="F9" s="245">
        <v>4</v>
      </c>
      <c r="G9" s="250">
        <v>1</v>
      </c>
      <c r="H9" s="247">
        <v>0</v>
      </c>
      <c r="I9" s="251" t="s">
        <v>49</v>
      </c>
      <c r="J9" s="249">
        <v>0</v>
      </c>
      <c r="K9" s="245">
        <v>0</v>
      </c>
      <c r="L9" s="250">
        <v>0</v>
      </c>
      <c r="M9" s="247">
        <v>1</v>
      </c>
      <c r="N9" s="108"/>
    </row>
    <row r="10" spans="1:14" x14ac:dyDescent="0.25">
      <c r="B10" s="117">
        <v>4</v>
      </c>
      <c r="C10" s="116" t="s">
        <v>49</v>
      </c>
      <c r="D10" s="115" t="s">
        <v>106</v>
      </c>
      <c r="E10" s="252">
        <v>18</v>
      </c>
      <c r="F10" s="245">
        <v>10</v>
      </c>
      <c r="G10" s="250">
        <v>8</v>
      </c>
      <c r="H10" s="247">
        <v>0</v>
      </c>
      <c r="I10" s="251" t="s">
        <v>49</v>
      </c>
      <c r="J10" s="249">
        <v>1</v>
      </c>
      <c r="K10" s="245">
        <v>0</v>
      </c>
      <c r="L10" s="250">
        <v>0</v>
      </c>
      <c r="M10" s="247">
        <v>7</v>
      </c>
      <c r="N10" s="108"/>
    </row>
    <row r="11" spans="1:14" x14ac:dyDescent="0.25">
      <c r="B11" s="117">
        <v>5</v>
      </c>
      <c r="C11" s="116" t="s">
        <v>49</v>
      </c>
      <c r="D11" s="115" t="s">
        <v>227</v>
      </c>
      <c r="E11" s="252">
        <v>7</v>
      </c>
      <c r="F11" s="245">
        <v>1</v>
      </c>
      <c r="G11" s="250">
        <v>6</v>
      </c>
      <c r="H11" s="247">
        <v>0</v>
      </c>
      <c r="I11" s="251" t="s">
        <v>49</v>
      </c>
      <c r="J11" s="249">
        <v>0</v>
      </c>
      <c r="K11" s="245">
        <v>0</v>
      </c>
      <c r="L11" s="250">
        <v>4</v>
      </c>
      <c r="M11" s="247">
        <v>2</v>
      </c>
      <c r="N11" s="108"/>
    </row>
    <row r="12" spans="1:14" x14ac:dyDescent="0.25">
      <c r="B12" s="117">
        <v>6</v>
      </c>
      <c r="C12" s="116" t="s">
        <v>49</v>
      </c>
      <c r="D12" s="115" t="s">
        <v>277</v>
      </c>
      <c r="E12" s="252">
        <v>3</v>
      </c>
      <c r="F12" s="245">
        <v>2</v>
      </c>
      <c r="G12" s="250">
        <v>1</v>
      </c>
      <c r="H12" s="247">
        <v>0</v>
      </c>
      <c r="I12" s="251" t="s">
        <v>49</v>
      </c>
      <c r="J12" s="249">
        <v>0</v>
      </c>
      <c r="K12" s="245">
        <v>0</v>
      </c>
      <c r="L12" s="250">
        <v>0</v>
      </c>
      <c r="M12" s="247">
        <v>1</v>
      </c>
      <c r="N12" s="108"/>
    </row>
    <row r="13" spans="1:14" x14ac:dyDescent="0.25">
      <c r="B13" s="117">
        <v>7</v>
      </c>
      <c r="C13" s="116" t="s">
        <v>49</v>
      </c>
      <c r="D13" s="115" t="s">
        <v>310</v>
      </c>
      <c r="E13" s="252">
        <v>6</v>
      </c>
      <c r="F13" s="245">
        <v>0</v>
      </c>
      <c r="G13" s="250">
        <v>6</v>
      </c>
      <c r="H13" s="247">
        <v>0</v>
      </c>
      <c r="I13" s="251" t="s">
        <v>49</v>
      </c>
      <c r="J13" s="249">
        <v>0</v>
      </c>
      <c r="K13" s="245">
        <v>0</v>
      </c>
      <c r="L13" s="250">
        <v>0</v>
      </c>
      <c r="M13" s="247">
        <v>6</v>
      </c>
      <c r="N13" s="108"/>
    </row>
    <row r="14" spans="1:14" x14ac:dyDescent="0.25">
      <c r="B14" s="117">
        <v>8</v>
      </c>
      <c r="C14" s="116" t="s">
        <v>49</v>
      </c>
      <c r="D14" s="115" t="s">
        <v>331</v>
      </c>
      <c r="E14" s="252">
        <v>7</v>
      </c>
      <c r="F14" s="245">
        <v>6</v>
      </c>
      <c r="G14" s="250">
        <v>1</v>
      </c>
      <c r="H14" s="247">
        <v>0</v>
      </c>
      <c r="I14" s="251" t="s">
        <v>49</v>
      </c>
      <c r="J14" s="249">
        <v>0</v>
      </c>
      <c r="K14" s="245">
        <v>0</v>
      </c>
      <c r="L14" s="250">
        <v>0</v>
      </c>
      <c r="M14" s="247">
        <v>1</v>
      </c>
      <c r="N14" s="108"/>
    </row>
    <row r="15" spans="1:14" x14ac:dyDescent="0.25">
      <c r="B15" s="222">
        <v>9</v>
      </c>
      <c r="C15" s="223"/>
      <c r="D15" s="224" t="s">
        <v>406</v>
      </c>
      <c r="E15" s="252">
        <v>1</v>
      </c>
      <c r="F15" s="245">
        <v>0</v>
      </c>
      <c r="G15" s="250">
        <v>1</v>
      </c>
      <c r="H15" s="247">
        <v>0</v>
      </c>
      <c r="I15" s="251" t="s">
        <v>49</v>
      </c>
      <c r="J15" s="249">
        <v>0</v>
      </c>
      <c r="K15" s="245">
        <v>0</v>
      </c>
      <c r="L15" s="250">
        <v>0</v>
      </c>
      <c r="M15" s="247">
        <v>1</v>
      </c>
      <c r="N15" s="108"/>
    </row>
    <row r="16" spans="1:14" x14ac:dyDescent="0.25">
      <c r="B16" s="117">
        <v>10</v>
      </c>
      <c r="C16" s="116" t="s">
        <v>49</v>
      </c>
      <c r="D16" s="115" t="s">
        <v>422</v>
      </c>
      <c r="E16" s="252">
        <v>4</v>
      </c>
      <c r="F16" s="245">
        <v>2</v>
      </c>
      <c r="G16" s="250">
        <v>2</v>
      </c>
      <c r="H16" s="247">
        <v>0</v>
      </c>
      <c r="I16" s="251" t="s">
        <v>49</v>
      </c>
      <c r="J16" s="249">
        <v>0</v>
      </c>
      <c r="K16" s="245">
        <v>0</v>
      </c>
      <c r="L16" s="250">
        <v>0</v>
      </c>
      <c r="M16" s="247">
        <v>2</v>
      </c>
      <c r="N16" s="108"/>
    </row>
    <row r="17" spans="2:15" x14ac:dyDescent="0.25">
      <c r="B17" s="117">
        <v>11</v>
      </c>
      <c r="C17" s="116" t="s">
        <v>49</v>
      </c>
      <c r="D17" s="115" t="s">
        <v>481</v>
      </c>
      <c r="E17" s="252">
        <v>20</v>
      </c>
      <c r="F17" s="245">
        <v>10</v>
      </c>
      <c r="G17" s="250">
        <v>10</v>
      </c>
      <c r="H17" s="247">
        <v>0</v>
      </c>
      <c r="I17" s="251" t="s">
        <v>49</v>
      </c>
      <c r="J17" s="249">
        <v>0</v>
      </c>
      <c r="K17" s="245">
        <v>1</v>
      </c>
      <c r="L17" s="250">
        <v>0</v>
      </c>
      <c r="M17" s="247">
        <v>9</v>
      </c>
      <c r="N17" s="108"/>
    </row>
    <row r="18" spans="2:15" x14ac:dyDescent="0.25">
      <c r="B18" s="117">
        <v>12</v>
      </c>
      <c r="C18" s="116" t="s">
        <v>49</v>
      </c>
      <c r="D18" s="115" t="s">
        <v>696</v>
      </c>
      <c r="E18" s="252">
        <v>104</v>
      </c>
      <c r="F18" s="245">
        <v>29</v>
      </c>
      <c r="G18" s="250">
        <v>72</v>
      </c>
      <c r="H18" s="247">
        <v>3</v>
      </c>
      <c r="I18" s="251" t="s">
        <v>49</v>
      </c>
      <c r="J18" s="249">
        <v>3</v>
      </c>
      <c r="K18" s="245">
        <v>8</v>
      </c>
      <c r="L18" s="250">
        <v>22</v>
      </c>
      <c r="M18" s="247">
        <v>39</v>
      </c>
      <c r="N18" s="108"/>
    </row>
    <row r="19" spans="2:15" x14ac:dyDescent="0.25">
      <c r="B19" s="117">
        <v>13</v>
      </c>
      <c r="C19" s="116" t="s">
        <v>49</v>
      </c>
      <c r="D19" s="173" t="s">
        <v>1497</v>
      </c>
      <c r="E19" s="252">
        <v>4</v>
      </c>
      <c r="F19" s="245">
        <v>4</v>
      </c>
      <c r="G19" s="250">
        <v>0</v>
      </c>
      <c r="H19" s="247">
        <v>0</v>
      </c>
      <c r="I19" s="251" t="s">
        <v>49</v>
      </c>
      <c r="J19" s="249">
        <v>0</v>
      </c>
      <c r="K19" s="245">
        <v>0</v>
      </c>
      <c r="L19" s="250">
        <v>0</v>
      </c>
      <c r="M19" s="247">
        <v>0</v>
      </c>
      <c r="N19" s="108"/>
    </row>
    <row r="20" spans="2:15" x14ac:dyDescent="0.25">
      <c r="B20" s="117">
        <v>14</v>
      </c>
      <c r="C20" s="116" t="s">
        <v>49</v>
      </c>
      <c r="D20" s="115" t="s">
        <v>631</v>
      </c>
      <c r="E20" s="249">
        <v>3</v>
      </c>
      <c r="F20" s="245">
        <v>0</v>
      </c>
      <c r="G20" s="250">
        <v>3</v>
      </c>
      <c r="H20" s="247">
        <v>0</v>
      </c>
      <c r="I20" s="251" t="s">
        <v>49</v>
      </c>
      <c r="J20" s="249">
        <v>1</v>
      </c>
      <c r="K20" s="245">
        <v>0</v>
      </c>
      <c r="L20" s="250">
        <v>0</v>
      </c>
      <c r="M20" s="247">
        <v>2</v>
      </c>
      <c r="N20" s="108"/>
    </row>
    <row r="21" spans="2:15" x14ac:dyDescent="0.25">
      <c r="B21" s="117">
        <v>15</v>
      </c>
      <c r="C21" s="116" t="s">
        <v>49</v>
      </c>
      <c r="D21" s="173" t="s">
        <v>1520</v>
      </c>
      <c r="E21" s="253">
        <v>8</v>
      </c>
      <c r="F21" s="245">
        <v>4</v>
      </c>
      <c r="G21" s="250">
        <v>4</v>
      </c>
      <c r="H21" s="247">
        <v>0</v>
      </c>
      <c r="I21" s="251" t="s">
        <v>49</v>
      </c>
      <c r="J21" s="249">
        <v>0</v>
      </c>
      <c r="K21" s="245">
        <v>0</v>
      </c>
      <c r="L21" s="250">
        <v>1</v>
      </c>
      <c r="M21" s="247">
        <v>3</v>
      </c>
      <c r="N21" s="108"/>
    </row>
    <row r="22" spans="2:15" x14ac:dyDescent="0.25">
      <c r="B22" s="117">
        <v>16</v>
      </c>
      <c r="C22" s="116" t="s">
        <v>49</v>
      </c>
      <c r="D22" s="173" t="s">
        <v>1593</v>
      </c>
      <c r="E22" s="253">
        <v>14</v>
      </c>
      <c r="F22" s="245">
        <v>13</v>
      </c>
      <c r="G22" s="250">
        <v>1</v>
      </c>
      <c r="H22" s="247">
        <v>0</v>
      </c>
      <c r="I22" s="251" t="s">
        <v>49</v>
      </c>
      <c r="J22" s="249">
        <v>1</v>
      </c>
      <c r="K22" s="245">
        <v>0</v>
      </c>
      <c r="L22" s="250">
        <v>0</v>
      </c>
      <c r="M22" s="247">
        <v>0</v>
      </c>
      <c r="N22" s="108"/>
    </row>
    <row r="23" spans="2:15" x14ac:dyDescent="0.25">
      <c r="B23" s="117">
        <v>17</v>
      </c>
      <c r="C23" s="116" t="s">
        <v>49</v>
      </c>
      <c r="D23" s="115" t="s">
        <v>1046</v>
      </c>
      <c r="E23" s="249">
        <v>22</v>
      </c>
      <c r="F23" s="245">
        <v>5</v>
      </c>
      <c r="G23" s="250">
        <v>17</v>
      </c>
      <c r="H23" s="247">
        <v>0</v>
      </c>
      <c r="I23" s="251" t="s">
        <v>49</v>
      </c>
      <c r="J23" s="249">
        <v>0</v>
      </c>
      <c r="K23" s="245">
        <v>1</v>
      </c>
      <c r="L23" s="250">
        <v>3</v>
      </c>
      <c r="M23" s="247">
        <v>13</v>
      </c>
      <c r="N23" s="108"/>
    </row>
    <row r="24" spans="2:15" x14ac:dyDescent="0.25">
      <c r="B24" s="117">
        <v>18</v>
      </c>
      <c r="C24" s="116" t="s">
        <v>49</v>
      </c>
      <c r="D24" s="115" t="s">
        <v>1155</v>
      </c>
      <c r="E24" s="249">
        <v>9</v>
      </c>
      <c r="F24" s="245">
        <v>9</v>
      </c>
      <c r="G24" s="250">
        <v>0</v>
      </c>
      <c r="H24" s="247">
        <v>0</v>
      </c>
      <c r="I24" s="251" t="s">
        <v>49</v>
      </c>
      <c r="J24" s="249">
        <v>0</v>
      </c>
      <c r="K24" s="245">
        <v>0</v>
      </c>
      <c r="L24" s="250">
        <v>0</v>
      </c>
      <c r="M24" s="247">
        <v>0</v>
      </c>
      <c r="N24" s="108"/>
    </row>
    <row r="25" spans="2:15" x14ac:dyDescent="0.25">
      <c r="B25" s="117">
        <v>19</v>
      </c>
      <c r="C25" s="116" t="s">
        <v>49</v>
      </c>
      <c r="D25" s="115" t="s">
        <v>1214</v>
      </c>
      <c r="E25" s="249">
        <v>1</v>
      </c>
      <c r="F25" s="245">
        <v>1</v>
      </c>
      <c r="G25" s="250">
        <v>0</v>
      </c>
      <c r="H25" s="247">
        <v>0</v>
      </c>
      <c r="I25" s="251" t="s">
        <v>49</v>
      </c>
      <c r="J25" s="249">
        <v>0</v>
      </c>
      <c r="K25" s="245">
        <v>0</v>
      </c>
      <c r="L25" s="250">
        <v>0</v>
      </c>
      <c r="M25" s="247">
        <v>0</v>
      </c>
      <c r="N25" s="108"/>
    </row>
    <row r="26" spans="2:15" x14ac:dyDescent="0.25">
      <c r="B26" s="117">
        <v>20</v>
      </c>
      <c r="C26" s="116" t="s">
        <v>49</v>
      </c>
      <c r="D26" s="115" t="s">
        <v>1676</v>
      </c>
      <c r="E26" s="253">
        <v>16</v>
      </c>
      <c r="F26" s="245">
        <v>7</v>
      </c>
      <c r="G26" s="250">
        <v>9</v>
      </c>
      <c r="H26" s="247">
        <v>0</v>
      </c>
      <c r="I26" s="251" t="s">
        <v>49</v>
      </c>
      <c r="J26" s="249">
        <v>0</v>
      </c>
      <c r="K26" s="245">
        <v>0</v>
      </c>
      <c r="L26" s="250">
        <v>4</v>
      </c>
      <c r="M26" s="247">
        <v>5</v>
      </c>
      <c r="N26" s="108"/>
      <c r="O26" s="177"/>
    </row>
    <row r="27" spans="2:15" x14ac:dyDescent="0.25">
      <c r="B27" s="117">
        <v>21</v>
      </c>
      <c r="C27" s="116" t="s">
        <v>49</v>
      </c>
      <c r="D27" s="115" t="s">
        <v>1786</v>
      </c>
      <c r="E27" s="249">
        <v>6</v>
      </c>
      <c r="F27" s="245">
        <v>6</v>
      </c>
      <c r="G27" s="250">
        <v>0</v>
      </c>
      <c r="H27" s="247">
        <v>0</v>
      </c>
      <c r="I27" s="251" t="s">
        <v>49</v>
      </c>
      <c r="J27" s="249">
        <v>0</v>
      </c>
      <c r="K27" s="245">
        <v>0</v>
      </c>
      <c r="L27" s="250">
        <v>0</v>
      </c>
      <c r="M27" s="247">
        <v>0</v>
      </c>
      <c r="N27" s="108"/>
    </row>
    <row r="28" spans="2:15" x14ac:dyDescent="0.25">
      <c r="B28" s="117">
        <v>22</v>
      </c>
      <c r="C28" s="116" t="s">
        <v>49</v>
      </c>
      <c r="D28" s="115" t="s">
        <v>1226</v>
      </c>
      <c r="E28" s="249">
        <v>7</v>
      </c>
      <c r="F28" s="245">
        <v>6</v>
      </c>
      <c r="G28" s="250">
        <v>1</v>
      </c>
      <c r="H28" s="247">
        <v>0</v>
      </c>
      <c r="I28" s="251" t="s">
        <v>49</v>
      </c>
      <c r="J28" s="249">
        <v>0</v>
      </c>
      <c r="K28" s="245">
        <v>0</v>
      </c>
      <c r="L28" s="250">
        <v>0</v>
      </c>
      <c r="M28" s="247">
        <v>1</v>
      </c>
      <c r="N28" s="108"/>
    </row>
    <row r="29" spans="2:15" x14ac:dyDescent="0.25">
      <c r="B29" s="117">
        <v>35</v>
      </c>
      <c r="C29" s="116" t="s">
        <v>49</v>
      </c>
      <c r="D29" s="115" t="s">
        <v>1271</v>
      </c>
      <c r="E29" s="249">
        <v>4</v>
      </c>
      <c r="F29" s="245">
        <v>1</v>
      </c>
      <c r="G29" s="250">
        <v>3</v>
      </c>
      <c r="H29" s="247">
        <v>0</v>
      </c>
      <c r="I29" s="251" t="s">
        <v>49</v>
      </c>
      <c r="J29" s="249">
        <v>1</v>
      </c>
      <c r="K29" s="245">
        <v>1</v>
      </c>
      <c r="L29" s="250">
        <v>0</v>
      </c>
      <c r="M29" s="247">
        <v>1</v>
      </c>
      <c r="N29" s="108"/>
    </row>
    <row r="30" spans="2:15" x14ac:dyDescent="0.25">
      <c r="B30" s="117">
        <v>38</v>
      </c>
      <c r="C30" s="116" t="s">
        <v>49</v>
      </c>
      <c r="D30" s="115" t="s">
        <v>1304</v>
      </c>
      <c r="E30" s="249">
        <v>4</v>
      </c>
      <c r="F30" s="245">
        <v>4</v>
      </c>
      <c r="G30" s="250">
        <v>0</v>
      </c>
      <c r="H30" s="247">
        <v>0</v>
      </c>
      <c r="I30" s="251" t="s">
        <v>49</v>
      </c>
      <c r="J30" s="249">
        <v>0</v>
      </c>
      <c r="K30" s="245">
        <v>0</v>
      </c>
      <c r="L30" s="250">
        <v>0</v>
      </c>
      <c r="M30" s="247">
        <v>0</v>
      </c>
      <c r="N30" s="108"/>
    </row>
    <row r="31" spans="2:15" x14ac:dyDescent="0.25">
      <c r="B31" s="117">
        <v>40</v>
      </c>
      <c r="C31" s="116" t="s">
        <v>49</v>
      </c>
      <c r="D31" s="115" t="s">
        <v>1324</v>
      </c>
      <c r="E31" s="249">
        <v>5</v>
      </c>
      <c r="F31" s="245">
        <v>0</v>
      </c>
      <c r="G31" s="250">
        <v>5</v>
      </c>
      <c r="H31" s="247">
        <v>0</v>
      </c>
      <c r="I31" s="251" t="s">
        <v>49</v>
      </c>
      <c r="J31" s="249">
        <v>0</v>
      </c>
      <c r="K31" s="245">
        <v>0</v>
      </c>
      <c r="L31" s="250">
        <v>0</v>
      </c>
      <c r="M31" s="247">
        <v>5</v>
      </c>
      <c r="N31" s="108"/>
    </row>
    <row r="32" spans="2:15" x14ac:dyDescent="0.25">
      <c r="B32" s="117">
        <v>45</v>
      </c>
      <c r="C32" s="116" t="s">
        <v>49</v>
      </c>
      <c r="D32" s="115" t="s">
        <v>1336</v>
      </c>
      <c r="E32" s="249">
        <v>6</v>
      </c>
      <c r="F32" s="245">
        <v>6</v>
      </c>
      <c r="G32" s="250">
        <v>0</v>
      </c>
      <c r="H32" s="247">
        <v>0</v>
      </c>
      <c r="I32" s="251" t="s">
        <v>49</v>
      </c>
      <c r="J32" s="249">
        <v>0</v>
      </c>
      <c r="K32" s="245">
        <v>0</v>
      </c>
      <c r="L32" s="250">
        <v>0</v>
      </c>
      <c r="M32" s="247">
        <v>0</v>
      </c>
      <c r="N32" s="108"/>
    </row>
    <row r="33" spans="2:14" x14ac:dyDescent="0.25">
      <c r="B33" s="117">
        <v>47</v>
      </c>
      <c r="C33" s="116" t="s">
        <v>49</v>
      </c>
      <c r="D33" s="115" t="s">
        <v>1805</v>
      </c>
      <c r="E33" s="253">
        <v>15</v>
      </c>
      <c r="F33" s="245">
        <v>11</v>
      </c>
      <c r="G33" s="250">
        <v>4</v>
      </c>
      <c r="H33" s="247">
        <v>0</v>
      </c>
      <c r="I33" s="251" t="s">
        <v>49</v>
      </c>
      <c r="J33" s="249">
        <v>0</v>
      </c>
      <c r="K33" s="245">
        <v>0</v>
      </c>
      <c r="L33" s="250">
        <v>1</v>
      </c>
      <c r="M33" s="247">
        <v>3</v>
      </c>
      <c r="N33" s="108"/>
    </row>
    <row r="34" spans="2:14" x14ac:dyDescent="0.25">
      <c r="B34" s="114">
        <v>50</v>
      </c>
      <c r="C34" s="113" t="s">
        <v>49</v>
      </c>
      <c r="D34" s="112" t="s">
        <v>1364</v>
      </c>
      <c r="E34" s="249">
        <v>10</v>
      </c>
      <c r="F34" s="254">
        <v>4</v>
      </c>
      <c r="G34" s="250">
        <v>6</v>
      </c>
      <c r="H34" s="247">
        <v>0</v>
      </c>
      <c r="I34" s="251" t="s">
        <v>49</v>
      </c>
      <c r="J34" s="249">
        <v>0</v>
      </c>
      <c r="K34" s="254">
        <v>0</v>
      </c>
      <c r="L34" s="250">
        <v>2</v>
      </c>
      <c r="M34" s="247">
        <v>4</v>
      </c>
      <c r="N34" s="108"/>
    </row>
    <row r="35" spans="2:14" ht="25.5" x14ac:dyDescent="0.25">
      <c r="B35" s="114">
        <v>51</v>
      </c>
      <c r="C35" s="113" t="s">
        <v>49</v>
      </c>
      <c r="D35" s="112" t="s">
        <v>1425</v>
      </c>
      <c r="E35" s="249">
        <v>10</v>
      </c>
      <c r="F35" s="250">
        <v>5</v>
      </c>
      <c r="G35" s="250">
        <v>5</v>
      </c>
      <c r="H35" s="247">
        <v>0</v>
      </c>
      <c r="I35" s="255" t="s">
        <v>49</v>
      </c>
      <c r="J35" s="249">
        <v>0</v>
      </c>
      <c r="K35" s="250">
        <v>0</v>
      </c>
      <c r="L35" s="250">
        <v>1</v>
      </c>
      <c r="M35" s="247">
        <v>4</v>
      </c>
      <c r="N35" s="108"/>
    </row>
    <row r="36" spans="2:14" ht="15.75" thickBot="1" x14ac:dyDescent="0.3">
      <c r="B36" s="111">
        <v>53</v>
      </c>
      <c r="C36" s="110" t="s">
        <v>49</v>
      </c>
      <c r="D36" s="109" t="s">
        <v>1456</v>
      </c>
      <c r="E36" s="256">
        <v>30</v>
      </c>
      <c r="F36" s="257">
        <v>30</v>
      </c>
      <c r="G36" s="257">
        <v>0</v>
      </c>
      <c r="H36" s="258">
        <v>0</v>
      </c>
      <c r="I36" s="259" t="s">
        <v>49</v>
      </c>
      <c r="J36" s="256">
        <v>0</v>
      </c>
      <c r="K36" s="257">
        <v>0</v>
      </c>
      <c r="L36" s="257">
        <v>0</v>
      </c>
      <c r="M36" s="258">
        <v>0</v>
      </c>
      <c r="N36" s="108"/>
    </row>
    <row r="37" spans="2:14" x14ac:dyDescent="0.25">
      <c r="E37" s="107"/>
    </row>
    <row r="38" spans="2:14" x14ac:dyDescent="0.25">
      <c r="E38" s="107"/>
    </row>
    <row r="39" spans="2:14" x14ac:dyDescent="0.25">
      <c r="E39" s="107"/>
    </row>
    <row r="40" spans="2:14" x14ac:dyDescent="0.25">
      <c r="E40" s="107"/>
    </row>
    <row r="41" spans="2:14" x14ac:dyDescent="0.25">
      <c r="E41" s="107"/>
    </row>
    <row r="42" spans="2:14" x14ac:dyDescent="0.25">
      <c r="E42" s="107"/>
    </row>
    <row r="43" spans="2:14" x14ac:dyDescent="0.25">
      <c r="E43" s="107"/>
    </row>
    <row r="44" spans="2:14" x14ac:dyDescent="0.25">
      <c r="E44" s="107"/>
    </row>
    <row r="45" spans="2:14" x14ac:dyDescent="0.25">
      <c r="E45" s="107"/>
    </row>
    <row r="46" spans="2:14" x14ac:dyDescent="0.25">
      <c r="E46" s="107"/>
    </row>
    <row r="47" spans="2:14" x14ac:dyDescent="0.25">
      <c r="E47" s="107"/>
    </row>
    <row r="48" spans="2:14" x14ac:dyDescent="0.25">
      <c r="E48" s="107"/>
    </row>
    <row r="49" spans="5:5" x14ac:dyDescent="0.25">
      <c r="E49" s="107"/>
    </row>
    <row r="50" spans="5:5" x14ac:dyDescent="0.25">
      <c r="E50" s="107"/>
    </row>
    <row r="51" spans="5:5" x14ac:dyDescent="0.25">
      <c r="E51" s="107"/>
    </row>
    <row r="52" spans="5:5" x14ac:dyDescent="0.25">
      <c r="E52" s="107"/>
    </row>
    <row r="53" spans="5:5" x14ac:dyDescent="0.25">
      <c r="E53" s="107"/>
    </row>
    <row r="54" spans="5:5" x14ac:dyDescent="0.25">
      <c r="E54" s="107"/>
    </row>
    <row r="55" spans="5:5" x14ac:dyDescent="0.25">
      <c r="E55" s="107"/>
    </row>
    <row r="56" spans="5:5" x14ac:dyDescent="0.25">
      <c r="E56" s="107"/>
    </row>
    <row r="57" spans="5:5" x14ac:dyDescent="0.25">
      <c r="E57" s="107"/>
    </row>
    <row r="58" spans="5:5" x14ac:dyDescent="0.25">
      <c r="E58" s="107"/>
    </row>
    <row r="59" spans="5:5" x14ac:dyDescent="0.25">
      <c r="E59" s="107"/>
    </row>
    <row r="60" spans="5:5" x14ac:dyDescent="0.25">
      <c r="E60" s="107"/>
    </row>
    <row r="61" spans="5:5" x14ac:dyDescent="0.25">
      <c r="E61" s="107"/>
    </row>
    <row r="62" spans="5:5" x14ac:dyDescent="0.25">
      <c r="E62" s="107"/>
    </row>
    <row r="63" spans="5:5" x14ac:dyDescent="0.25">
      <c r="E63" s="107"/>
    </row>
    <row r="64" spans="5:5" x14ac:dyDescent="0.25">
      <c r="E64" s="107"/>
    </row>
    <row r="65" spans="5:5" x14ac:dyDescent="0.25">
      <c r="E65" s="107"/>
    </row>
    <row r="66" spans="5:5" x14ac:dyDescent="0.25">
      <c r="E66" s="107"/>
    </row>
    <row r="67" spans="5:5" x14ac:dyDescent="0.25">
      <c r="E67" s="107"/>
    </row>
    <row r="68" spans="5:5" x14ac:dyDescent="0.25">
      <c r="E68" s="107"/>
    </row>
    <row r="69" spans="5:5" x14ac:dyDescent="0.25">
      <c r="E69" s="107"/>
    </row>
    <row r="70" spans="5:5" x14ac:dyDescent="0.25">
      <c r="E70" s="107"/>
    </row>
    <row r="71" spans="5:5" x14ac:dyDescent="0.25">
      <c r="E71" s="107"/>
    </row>
    <row r="72" spans="5:5" x14ac:dyDescent="0.25">
      <c r="E72" s="107"/>
    </row>
    <row r="73" spans="5:5" x14ac:dyDescent="0.25">
      <c r="E73" s="107"/>
    </row>
    <row r="74" spans="5:5" x14ac:dyDescent="0.25">
      <c r="E74" s="107"/>
    </row>
    <row r="75" spans="5:5" x14ac:dyDescent="0.25">
      <c r="E75" s="107"/>
    </row>
    <row r="76" spans="5:5" x14ac:dyDescent="0.25">
      <c r="E76" s="107"/>
    </row>
    <row r="77" spans="5:5" x14ac:dyDescent="0.25">
      <c r="E77" s="107"/>
    </row>
    <row r="78" spans="5:5" x14ac:dyDescent="0.25">
      <c r="E78" s="107"/>
    </row>
  </sheetData>
  <mergeCells count="13">
    <mergeCell ref="K5:K6"/>
    <mergeCell ref="L5:L6"/>
    <mergeCell ref="M5:M6"/>
    <mergeCell ref="B3:M3"/>
    <mergeCell ref="A1:E1"/>
    <mergeCell ref="B5:D6"/>
    <mergeCell ref="E5:E6"/>
    <mergeCell ref="F5:F6"/>
    <mergeCell ref="G5:G6"/>
    <mergeCell ref="H5:H6"/>
    <mergeCell ref="J5:J6"/>
    <mergeCell ref="B4:H4"/>
    <mergeCell ref="J4:M4"/>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showGridLines="0" zoomScale="85" zoomScaleNormal="85" workbookViewId="0">
      <selection activeCell="G8" sqref="G8"/>
    </sheetView>
  </sheetViews>
  <sheetFormatPr baseColWidth="10" defaultColWidth="11" defaultRowHeight="15" x14ac:dyDescent="0.25"/>
  <cols>
    <col min="1" max="1" width="3.375" style="106" customWidth="1"/>
    <col min="2" max="2" width="3.875" style="106" customWidth="1"/>
    <col min="3" max="3" width="1" style="106" customWidth="1"/>
    <col min="4" max="4" width="50.375" style="106" customWidth="1"/>
    <col min="5" max="5" width="16.375" style="106" customWidth="1"/>
    <col min="6" max="6" width="14.625" style="106" customWidth="1"/>
    <col min="7" max="7" width="20.25" style="106" customWidth="1"/>
    <col min="8" max="8" width="21.375" style="106" customWidth="1"/>
    <col min="9" max="9" width="18.125" style="106" customWidth="1"/>
    <col min="10" max="10" width="18.625" style="106" customWidth="1"/>
    <col min="11" max="11" width="14.125" style="106" customWidth="1"/>
    <col min="12" max="12" width="15.25" style="106" customWidth="1"/>
    <col min="13" max="13" width="2.875" style="106" customWidth="1"/>
    <col min="14" max="14" width="11" style="106"/>
    <col min="15" max="18" width="16.75" style="132" customWidth="1"/>
    <col min="19" max="22" width="11" style="106"/>
    <col min="23" max="24" width="18.375" style="106" bestFit="1" customWidth="1"/>
    <col min="25" max="25" width="17.75" style="106" bestFit="1" customWidth="1"/>
    <col min="26" max="26" width="18.125" style="106" bestFit="1" customWidth="1"/>
    <col min="27" max="16384" width="11" style="106"/>
  </cols>
  <sheetData>
    <row r="1" spans="1:28" ht="39" customHeight="1" x14ac:dyDescent="0.25">
      <c r="A1" s="267" t="s">
        <v>1937</v>
      </c>
      <c r="B1" s="267"/>
      <c r="C1" s="267"/>
      <c r="D1" s="267"/>
      <c r="E1" s="267"/>
      <c r="F1" s="131" t="s">
        <v>1960</v>
      </c>
    </row>
    <row r="2" spans="1:28" ht="15.75" thickBot="1" x14ac:dyDescent="0.3"/>
    <row r="3" spans="1:28" ht="48.75" customHeight="1" thickTop="1" thickBot="1" x14ac:dyDescent="0.3">
      <c r="B3" s="279" t="s">
        <v>1935</v>
      </c>
      <c r="C3" s="280"/>
      <c r="D3" s="280"/>
      <c r="E3" s="280"/>
      <c r="F3" s="280"/>
      <c r="G3" s="280"/>
      <c r="H3" s="280"/>
      <c r="I3" s="280"/>
      <c r="J3" s="280"/>
      <c r="K3" s="280"/>
      <c r="L3" s="280"/>
    </row>
    <row r="4" spans="1:28" s="167" customFormat="1" ht="16.5" customHeight="1" thickBot="1" x14ac:dyDescent="0.25">
      <c r="B4" s="268" t="s">
        <v>3</v>
      </c>
      <c r="C4" s="268"/>
      <c r="D4" s="268"/>
      <c r="E4" s="282" t="s">
        <v>1959</v>
      </c>
      <c r="F4" s="272" t="s">
        <v>1958</v>
      </c>
      <c r="G4" s="281" t="s">
        <v>1957</v>
      </c>
      <c r="H4" s="281"/>
      <c r="I4" s="281"/>
      <c r="J4" s="281"/>
      <c r="K4" s="281"/>
      <c r="L4" s="281"/>
      <c r="O4" s="169"/>
      <c r="P4" s="169"/>
      <c r="Q4" s="169"/>
      <c r="R4" s="169"/>
    </row>
    <row r="5" spans="1:28" s="167" customFormat="1" ht="15.75" customHeight="1" thickBot="1" x14ac:dyDescent="0.25">
      <c r="B5" s="268"/>
      <c r="C5" s="268"/>
      <c r="D5" s="268"/>
      <c r="E5" s="283"/>
      <c r="F5" s="272"/>
      <c r="G5" s="272" t="s">
        <v>1956</v>
      </c>
      <c r="H5" s="272" t="s">
        <v>1955</v>
      </c>
      <c r="I5" s="272" t="s">
        <v>1954</v>
      </c>
      <c r="J5" s="281" t="s">
        <v>1953</v>
      </c>
      <c r="K5" s="281"/>
      <c r="L5" s="281"/>
      <c r="O5" s="169"/>
      <c r="P5" s="169"/>
      <c r="Q5" s="169"/>
      <c r="R5" s="169"/>
    </row>
    <row r="6" spans="1:28" s="167" customFormat="1" ht="32.25" thickBot="1" x14ac:dyDescent="0.25">
      <c r="A6" s="172"/>
      <c r="B6" s="268"/>
      <c r="C6" s="268"/>
      <c r="D6" s="268"/>
      <c r="E6" s="283"/>
      <c r="F6" s="272"/>
      <c r="G6" s="272"/>
      <c r="H6" s="272"/>
      <c r="I6" s="272"/>
      <c r="J6" s="170" t="s">
        <v>1952</v>
      </c>
      <c r="K6" s="171" t="s">
        <v>1951</v>
      </c>
      <c r="L6" s="171" t="s">
        <v>1950</v>
      </c>
      <c r="O6" s="169"/>
      <c r="P6" s="169"/>
      <c r="Q6" s="169"/>
      <c r="R6" s="169"/>
    </row>
    <row r="7" spans="1:28" s="167" customFormat="1" ht="16.5" thickBot="1" x14ac:dyDescent="0.25">
      <c r="B7" s="268"/>
      <c r="C7" s="268"/>
      <c r="D7" s="268"/>
      <c r="E7" s="271"/>
      <c r="F7" s="272"/>
      <c r="G7" s="170" t="s">
        <v>1949</v>
      </c>
      <c r="H7" s="170" t="s">
        <v>1948</v>
      </c>
      <c r="I7" s="170" t="s">
        <v>1947</v>
      </c>
      <c r="J7" s="170" t="s">
        <v>1946</v>
      </c>
      <c r="K7" s="170" t="s">
        <v>1945</v>
      </c>
      <c r="L7" s="170" t="s">
        <v>1944</v>
      </c>
      <c r="O7" s="169"/>
      <c r="P7" s="169"/>
      <c r="Q7" s="169"/>
      <c r="R7" s="169"/>
      <c r="W7" s="168"/>
      <c r="X7" s="168"/>
      <c r="Y7" s="168"/>
      <c r="Z7" s="168"/>
      <c r="AA7" s="168"/>
      <c r="AB7" s="168"/>
    </row>
    <row r="8" spans="1:28" ht="16.5" x14ac:dyDescent="0.25">
      <c r="B8" s="166"/>
      <c r="C8" s="164"/>
      <c r="D8" s="165" t="s">
        <v>1933</v>
      </c>
      <c r="E8" s="496">
        <f>SUM(E9:E36)</f>
        <v>104</v>
      </c>
      <c r="F8" s="496">
        <f>SUM(F9:F36)</f>
        <v>349</v>
      </c>
      <c r="G8" s="164">
        <f>SUM(G9:G33)</f>
        <v>25898525502</v>
      </c>
      <c r="H8" s="164">
        <f>SUM(H9:H33)</f>
        <v>24645837373</v>
      </c>
      <c r="I8" s="164">
        <f>SUM(I9:I33)</f>
        <v>5694631062</v>
      </c>
      <c r="J8" s="164">
        <f>SUM(J9:J33)</f>
        <v>5536018555</v>
      </c>
      <c r="K8" s="163">
        <f>J8/H8*100</f>
        <v>22.462286313163851</v>
      </c>
      <c r="L8" s="162">
        <f>J8/I8*100</f>
        <v>97.214700912611988</v>
      </c>
      <c r="V8" s="159"/>
      <c r="W8" s="132"/>
      <c r="X8" s="132"/>
      <c r="Y8" s="132"/>
      <c r="Z8" s="132"/>
      <c r="AA8" s="132"/>
      <c r="AB8" s="132"/>
    </row>
    <row r="9" spans="1:28" ht="15.75" x14ac:dyDescent="0.25">
      <c r="B9" s="161">
        <v>1</v>
      </c>
      <c r="C9" s="154"/>
      <c r="D9" s="160" t="s">
        <v>5</v>
      </c>
      <c r="E9" s="183">
        <v>1</v>
      </c>
      <c r="F9" s="183">
        <v>5</v>
      </c>
      <c r="G9" s="154">
        <v>18000000</v>
      </c>
      <c r="H9" s="154">
        <v>18000000</v>
      </c>
      <c r="I9" s="154">
        <v>4499999</v>
      </c>
      <c r="J9" s="154">
        <v>999999</v>
      </c>
      <c r="K9" s="153">
        <v>5.6</v>
      </c>
      <c r="L9" s="152">
        <v>22.2</v>
      </c>
      <c r="M9" s="108"/>
      <c r="W9" s="132"/>
      <c r="X9" s="132"/>
      <c r="Y9" s="132"/>
      <c r="Z9" s="132"/>
      <c r="AA9" s="132"/>
      <c r="AB9" s="132"/>
    </row>
    <row r="10" spans="1:28" ht="15.75" x14ac:dyDescent="0.25">
      <c r="B10" s="158">
        <v>4</v>
      </c>
      <c r="C10" s="157"/>
      <c r="D10" s="156" t="s">
        <v>106</v>
      </c>
      <c r="E10" s="183">
        <v>6</v>
      </c>
      <c r="F10" s="183">
        <v>18</v>
      </c>
      <c r="G10" s="154">
        <v>261557736</v>
      </c>
      <c r="H10" s="154">
        <v>262877367</v>
      </c>
      <c r="I10" s="154">
        <v>17713024</v>
      </c>
      <c r="J10" s="154">
        <v>17597853</v>
      </c>
      <c r="K10" s="153">
        <v>6.7</v>
      </c>
      <c r="L10" s="152">
        <v>99.3</v>
      </c>
      <c r="M10" s="108"/>
      <c r="T10" s="159"/>
      <c r="U10" s="159"/>
      <c r="W10" s="132"/>
      <c r="X10" s="132"/>
      <c r="Y10" s="132"/>
      <c r="Z10" s="132"/>
      <c r="AA10" s="132"/>
      <c r="AB10" s="132"/>
    </row>
    <row r="11" spans="1:28" ht="15.75" x14ac:dyDescent="0.25">
      <c r="B11" s="158">
        <v>5</v>
      </c>
      <c r="C11" s="157"/>
      <c r="D11" s="156" t="s">
        <v>227</v>
      </c>
      <c r="E11" s="183">
        <v>3</v>
      </c>
      <c r="F11" s="183">
        <v>7</v>
      </c>
      <c r="G11" s="154">
        <v>17000000</v>
      </c>
      <c r="H11" s="154">
        <v>19099309</v>
      </c>
      <c r="I11" s="154">
        <v>12571401</v>
      </c>
      <c r="J11" s="154">
        <v>555012</v>
      </c>
      <c r="K11" s="153">
        <v>2.9</v>
      </c>
      <c r="L11" s="152">
        <v>4.4000000000000004</v>
      </c>
      <c r="M11" s="108"/>
      <c r="W11" s="132"/>
      <c r="X11" s="132"/>
      <c r="Y11" s="132"/>
      <c r="Z11" s="132"/>
      <c r="AA11" s="132"/>
      <c r="AB11" s="132"/>
    </row>
    <row r="12" spans="1:28" ht="15.75" x14ac:dyDescent="0.25">
      <c r="B12" s="158">
        <v>6</v>
      </c>
      <c r="C12" s="157"/>
      <c r="D12" s="156" t="s">
        <v>277</v>
      </c>
      <c r="E12" s="183">
        <v>1</v>
      </c>
      <c r="F12" s="183">
        <v>3</v>
      </c>
      <c r="G12" s="154">
        <v>4000000</v>
      </c>
      <c r="H12" s="154">
        <v>3000000</v>
      </c>
      <c r="I12" s="154">
        <v>0</v>
      </c>
      <c r="J12" s="154">
        <v>0</v>
      </c>
      <c r="K12" s="153">
        <v>0</v>
      </c>
      <c r="L12" s="152">
        <v>0</v>
      </c>
      <c r="M12" s="108"/>
      <c r="W12" s="132"/>
      <c r="X12" s="132"/>
      <c r="Y12" s="132"/>
      <c r="Z12" s="132"/>
      <c r="AA12" s="132"/>
      <c r="AB12" s="132"/>
    </row>
    <row r="13" spans="1:28" ht="15.75" x14ac:dyDescent="0.25">
      <c r="B13" s="158">
        <v>7</v>
      </c>
      <c r="C13" s="157"/>
      <c r="D13" s="156" t="s">
        <v>310</v>
      </c>
      <c r="E13" s="183">
        <v>1</v>
      </c>
      <c r="F13" s="183">
        <v>6</v>
      </c>
      <c r="G13" s="154">
        <v>108000000</v>
      </c>
      <c r="H13" s="154">
        <v>108000000</v>
      </c>
      <c r="I13" s="154">
        <v>0</v>
      </c>
      <c r="J13" s="154">
        <v>0</v>
      </c>
      <c r="K13" s="153">
        <v>0</v>
      </c>
      <c r="L13" s="152">
        <v>0</v>
      </c>
      <c r="M13" s="108"/>
      <c r="W13" s="132"/>
      <c r="X13" s="132"/>
      <c r="Y13" s="132"/>
      <c r="Z13" s="132"/>
      <c r="AA13" s="132"/>
      <c r="AB13" s="132"/>
    </row>
    <row r="14" spans="1:28" ht="31.5" x14ac:dyDescent="0.25">
      <c r="B14" s="158">
        <v>8</v>
      </c>
      <c r="C14" s="157"/>
      <c r="D14" s="156" t="s">
        <v>331</v>
      </c>
      <c r="E14" s="183">
        <v>3</v>
      </c>
      <c r="F14" s="183">
        <v>7</v>
      </c>
      <c r="G14" s="154">
        <v>1814740306</v>
      </c>
      <c r="H14" s="154">
        <v>1537049352</v>
      </c>
      <c r="I14" s="154">
        <v>107718806</v>
      </c>
      <c r="J14" s="154">
        <v>57118608</v>
      </c>
      <c r="K14" s="153">
        <v>3.7</v>
      </c>
      <c r="L14" s="152">
        <v>53</v>
      </c>
      <c r="M14" s="108"/>
      <c r="W14" s="132"/>
      <c r="X14" s="132"/>
      <c r="Y14" s="132"/>
      <c r="Z14" s="132"/>
      <c r="AA14" s="132"/>
      <c r="AB14" s="132"/>
    </row>
    <row r="15" spans="1:28" ht="18" customHeight="1" x14ac:dyDescent="0.25">
      <c r="B15" s="158">
        <v>9</v>
      </c>
      <c r="C15" s="157"/>
      <c r="D15" s="156" t="s">
        <v>406</v>
      </c>
      <c r="E15" s="183">
        <v>1</v>
      </c>
      <c r="F15" s="183">
        <v>1</v>
      </c>
      <c r="G15" s="154">
        <v>6283203</v>
      </c>
      <c r="H15" s="154">
        <v>5902868</v>
      </c>
      <c r="I15" s="154">
        <v>514138</v>
      </c>
      <c r="J15" s="154">
        <v>509637</v>
      </c>
      <c r="K15" s="153">
        <v>8.6</v>
      </c>
      <c r="L15" s="152">
        <v>99.1</v>
      </c>
      <c r="M15" s="108"/>
      <c r="W15" s="132"/>
      <c r="X15" s="132"/>
      <c r="Y15" s="132"/>
      <c r="Z15" s="132"/>
      <c r="AA15" s="132"/>
      <c r="AB15" s="132"/>
    </row>
    <row r="16" spans="1:28" ht="15.75" x14ac:dyDescent="0.25">
      <c r="B16" s="158">
        <v>10</v>
      </c>
      <c r="C16" s="157"/>
      <c r="D16" s="156" t="s">
        <v>422</v>
      </c>
      <c r="E16" s="183">
        <v>3</v>
      </c>
      <c r="F16" s="183">
        <v>4</v>
      </c>
      <c r="G16" s="154">
        <v>880766347</v>
      </c>
      <c r="H16" s="154">
        <v>690766347</v>
      </c>
      <c r="I16" s="154">
        <v>138787</v>
      </c>
      <c r="J16" s="154">
        <v>138787</v>
      </c>
      <c r="K16" s="153">
        <v>0</v>
      </c>
      <c r="L16" s="152">
        <v>100</v>
      </c>
      <c r="M16" s="108"/>
      <c r="W16" s="132"/>
      <c r="X16" s="132"/>
      <c r="Y16" s="132"/>
      <c r="Z16" s="132"/>
      <c r="AA16" s="132"/>
      <c r="AB16" s="132"/>
    </row>
    <row r="17" spans="2:28" ht="15.75" x14ac:dyDescent="0.25">
      <c r="B17" s="158">
        <v>11</v>
      </c>
      <c r="C17" s="157"/>
      <c r="D17" s="156" t="s">
        <v>481</v>
      </c>
      <c r="E17" s="183">
        <v>8</v>
      </c>
      <c r="F17" s="183">
        <v>20</v>
      </c>
      <c r="G17" s="154">
        <v>3987123439</v>
      </c>
      <c r="H17" s="154">
        <v>3909977815</v>
      </c>
      <c r="I17" s="154">
        <v>338011999</v>
      </c>
      <c r="J17" s="154">
        <v>337925252</v>
      </c>
      <c r="K17" s="153">
        <v>8.6</v>
      </c>
      <c r="L17" s="152">
        <v>100</v>
      </c>
      <c r="M17" s="108"/>
      <c r="W17" s="132"/>
      <c r="X17" s="132"/>
      <c r="Y17" s="132"/>
      <c r="Z17" s="132"/>
      <c r="AA17" s="132"/>
      <c r="AB17" s="132"/>
    </row>
    <row r="18" spans="2:28" ht="15.75" x14ac:dyDescent="0.25">
      <c r="B18" s="158">
        <v>12</v>
      </c>
      <c r="C18" s="157"/>
      <c r="D18" s="156" t="s">
        <v>696</v>
      </c>
      <c r="E18" s="183">
        <v>14</v>
      </c>
      <c r="F18" s="183">
        <v>104</v>
      </c>
      <c r="G18" s="154">
        <v>5193240641</v>
      </c>
      <c r="H18" s="154">
        <v>4828092034</v>
      </c>
      <c r="I18" s="154">
        <v>1709855719</v>
      </c>
      <c r="J18" s="154">
        <v>1684233181</v>
      </c>
      <c r="K18" s="153">
        <v>34.9</v>
      </c>
      <c r="L18" s="152">
        <v>98.5</v>
      </c>
      <c r="M18" s="108"/>
      <c r="W18" s="132"/>
      <c r="X18" s="132"/>
      <c r="Y18" s="132"/>
      <c r="Z18" s="132"/>
      <c r="AA18" s="132"/>
      <c r="AB18" s="132"/>
    </row>
    <row r="19" spans="2:28" ht="15.75" x14ac:dyDescent="0.25">
      <c r="B19" s="158">
        <v>13</v>
      </c>
      <c r="C19" s="157"/>
      <c r="D19" s="156" t="s">
        <v>1497</v>
      </c>
      <c r="E19" s="183">
        <v>3</v>
      </c>
      <c r="F19" s="183">
        <v>4</v>
      </c>
      <c r="G19" s="154">
        <v>41759440</v>
      </c>
      <c r="H19" s="154">
        <v>41759440</v>
      </c>
      <c r="I19" s="154">
        <v>361897</v>
      </c>
      <c r="J19" s="154">
        <v>361897</v>
      </c>
      <c r="K19" s="153">
        <v>0.9</v>
      </c>
      <c r="L19" s="152">
        <v>100</v>
      </c>
      <c r="M19" s="108"/>
      <c r="W19" s="132"/>
      <c r="X19" s="132"/>
      <c r="Y19" s="132"/>
      <c r="Z19" s="132"/>
      <c r="AA19" s="132"/>
      <c r="AB19" s="132"/>
    </row>
    <row r="20" spans="2:28" ht="15.75" x14ac:dyDescent="0.25">
      <c r="B20" s="158">
        <v>14</v>
      </c>
      <c r="C20" s="157"/>
      <c r="D20" s="156" t="s">
        <v>631</v>
      </c>
      <c r="E20" s="183">
        <v>3</v>
      </c>
      <c r="F20" s="183">
        <v>3</v>
      </c>
      <c r="G20" s="154">
        <v>660627543</v>
      </c>
      <c r="H20" s="154">
        <v>615231580</v>
      </c>
      <c r="I20" s="154">
        <v>153202838</v>
      </c>
      <c r="J20" s="154">
        <v>152962858</v>
      </c>
      <c r="K20" s="153">
        <v>24.9</v>
      </c>
      <c r="L20" s="152">
        <v>99.8</v>
      </c>
      <c r="M20" s="108"/>
      <c r="W20" s="132"/>
      <c r="X20" s="132"/>
      <c r="Y20" s="132"/>
      <c r="Z20" s="132"/>
      <c r="AA20" s="132"/>
      <c r="AB20" s="132"/>
    </row>
    <row r="21" spans="2:28" ht="15.75" x14ac:dyDescent="0.25">
      <c r="B21" s="158">
        <v>15</v>
      </c>
      <c r="C21" s="157"/>
      <c r="D21" s="156" t="s">
        <v>1520</v>
      </c>
      <c r="E21" s="155">
        <v>4</v>
      </c>
      <c r="F21" s="155">
        <v>8</v>
      </c>
      <c r="G21" s="154">
        <v>3712883387</v>
      </c>
      <c r="H21" s="154">
        <v>3482625123</v>
      </c>
      <c r="I21" s="154">
        <v>832379885</v>
      </c>
      <c r="J21" s="154">
        <v>832379885</v>
      </c>
      <c r="K21" s="153">
        <v>23.9</v>
      </c>
      <c r="L21" s="152">
        <v>100</v>
      </c>
      <c r="M21" s="108"/>
      <c r="W21" s="132"/>
      <c r="X21" s="132"/>
      <c r="Y21" s="132"/>
      <c r="Z21" s="132"/>
      <c r="AA21" s="132"/>
      <c r="AB21" s="132"/>
    </row>
    <row r="22" spans="2:28" ht="15.75" x14ac:dyDescent="0.25">
      <c r="B22" s="158">
        <v>16</v>
      </c>
      <c r="C22" s="157"/>
      <c r="D22" s="156" t="s">
        <v>1593</v>
      </c>
      <c r="E22" s="155">
        <v>5</v>
      </c>
      <c r="F22" s="155">
        <v>14</v>
      </c>
      <c r="G22" s="154">
        <v>534107444</v>
      </c>
      <c r="H22" s="154">
        <v>489311929</v>
      </c>
      <c r="I22" s="154">
        <v>26614069</v>
      </c>
      <c r="J22" s="154">
        <v>15436264</v>
      </c>
      <c r="K22" s="153">
        <v>3.2</v>
      </c>
      <c r="L22" s="152">
        <v>58</v>
      </c>
      <c r="M22" s="108"/>
      <c r="W22" s="132"/>
      <c r="X22" s="132"/>
      <c r="Y22" s="132"/>
      <c r="Z22" s="132"/>
      <c r="AA22" s="132"/>
      <c r="AB22" s="132"/>
    </row>
    <row r="23" spans="2:28" ht="15.75" x14ac:dyDescent="0.25">
      <c r="B23" s="158">
        <v>17</v>
      </c>
      <c r="C23" s="157"/>
      <c r="D23" s="156" t="s">
        <v>1046</v>
      </c>
      <c r="E23" s="155">
        <v>5</v>
      </c>
      <c r="F23" s="155">
        <v>22</v>
      </c>
      <c r="G23" s="154">
        <v>179641566</v>
      </c>
      <c r="H23" s="154">
        <v>194875041</v>
      </c>
      <c r="I23" s="154">
        <v>33415185</v>
      </c>
      <c r="J23" s="154">
        <v>32330361</v>
      </c>
      <c r="K23" s="153">
        <v>16.600000000000001</v>
      </c>
      <c r="L23" s="152">
        <v>96.8</v>
      </c>
      <c r="M23" s="108"/>
      <c r="W23" s="132"/>
      <c r="X23" s="132"/>
      <c r="Y23" s="132"/>
      <c r="Z23" s="132"/>
      <c r="AA23" s="132"/>
      <c r="AB23" s="132"/>
    </row>
    <row r="24" spans="2:28" ht="15.75" x14ac:dyDescent="0.25">
      <c r="B24" s="158">
        <v>18</v>
      </c>
      <c r="C24" s="157"/>
      <c r="D24" s="156" t="s">
        <v>1155</v>
      </c>
      <c r="E24" s="155">
        <v>4</v>
      </c>
      <c r="F24" s="155">
        <v>9</v>
      </c>
      <c r="G24" s="154">
        <v>8249760</v>
      </c>
      <c r="H24" s="154">
        <v>7415380</v>
      </c>
      <c r="I24" s="154">
        <v>0</v>
      </c>
      <c r="J24" s="154">
        <v>0</v>
      </c>
      <c r="K24" s="153">
        <v>0</v>
      </c>
      <c r="L24" s="152">
        <v>0</v>
      </c>
      <c r="M24" s="108"/>
      <c r="W24" s="132"/>
      <c r="X24" s="132"/>
      <c r="Y24" s="132"/>
      <c r="Z24" s="132"/>
      <c r="AA24" s="132"/>
      <c r="AB24" s="132"/>
    </row>
    <row r="25" spans="2:28" ht="15.75" x14ac:dyDescent="0.25">
      <c r="B25" s="158">
        <v>19</v>
      </c>
      <c r="C25" s="157"/>
      <c r="D25" s="156" t="s">
        <v>1214</v>
      </c>
      <c r="E25" s="155">
        <v>1</v>
      </c>
      <c r="F25" s="155">
        <v>1</v>
      </c>
      <c r="G25" s="154">
        <v>450000</v>
      </c>
      <c r="H25" s="154">
        <v>450000</v>
      </c>
      <c r="I25" s="154">
        <v>250000</v>
      </c>
      <c r="J25" s="154">
        <v>245165</v>
      </c>
      <c r="K25" s="153">
        <v>54.5</v>
      </c>
      <c r="L25" s="152">
        <v>98.1</v>
      </c>
      <c r="M25" s="108"/>
      <c r="W25" s="132"/>
      <c r="X25" s="132"/>
      <c r="Y25" s="132"/>
      <c r="Z25" s="132"/>
      <c r="AA25" s="132"/>
      <c r="AB25" s="132"/>
    </row>
    <row r="26" spans="2:28" ht="15.75" x14ac:dyDescent="0.25">
      <c r="B26" s="158">
        <v>20</v>
      </c>
      <c r="C26" s="157"/>
      <c r="D26" s="156" t="s">
        <v>1676</v>
      </c>
      <c r="E26" s="183">
        <v>6</v>
      </c>
      <c r="F26" s="155">
        <v>16</v>
      </c>
      <c r="G26" s="154">
        <v>6690238847</v>
      </c>
      <c r="H26" s="154">
        <v>6652912637</v>
      </c>
      <c r="I26" s="154">
        <v>2151881364</v>
      </c>
      <c r="J26" s="154">
        <v>2137509431</v>
      </c>
      <c r="K26" s="153">
        <v>32.1</v>
      </c>
      <c r="L26" s="152">
        <v>99.3</v>
      </c>
      <c r="M26" s="108"/>
      <c r="W26" s="132"/>
      <c r="X26" s="132"/>
      <c r="Y26" s="132"/>
      <c r="Z26" s="132"/>
      <c r="AA26" s="132"/>
      <c r="AB26" s="132"/>
    </row>
    <row r="27" spans="2:28" ht="15.75" x14ac:dyDescent="0.25">
      <c r="B27" s="158">
        <v>21</v>
      </c>
      <c r="C27" s="157"/>
      <c r="D27" s="156" t="s">
        <v>1786</v>
      </c>
      <c r="E27" s="155">
        <v>1</v>
      </c>
      <c r="F27" s="155">
        <v>6</v>
      </c>
      <c r="G27" s="154">
        <v>9566941</v>
      </c>
      <c r="H27" s="154">
        <v>9566941</v>
      </c>
      <c r="I27" s="154">
        <v>577333</v>
      </c>
      <c r="J27" s="154">
        <v>25349</v>
      </c>
      <c r="K27" s="153">
        <v>0.3</v>
      </c>
      <c r="L27" s="152">
        <v>4.4000000000000004</v>
      </c>
      <c r="M27" s="108"/>
      <c r="W27" s="132"/>
      <c r="X27" s="132"/>
      <c r="Y27" s="132"/>
      <c r="Z27" s="132"/>
      <c r="AA27" s="132"/>
      <c r="AB27" s="132"/>
    </row>
    <row r="28" spans="2:28" ht="15.75" x14ac:dyDescent="0.25">
      <c r="B28" s="158">
        <v>22</v>
      </c>
      <c r="C28" s="157"/>
      <c r="D28" s="156" t="s">
        <v>1226</v>
      </c>
      <c r="E28" s="155">
        <v>3</v>
      </c>
      <c r="F28" s="155">
        <v>7</v>
      </c>
      <c r="G28" s="154">
        <v>14756594</v>
      </c>
      <c r="H28" s="154">
        <v>14756594</v>
      </c>
      <c r="I28" s="154">
        <v>101327</v>
      </c>
      <c r="J28" s="154">
        <v>30877</v>
      </c>
      <c r="K28" s="153">
        <v>0.2</v>
      </c>
      <c r="L28" s="152">
        <v>30.5</v>
      </c>
      <c r="M28" s="108"/>
      <c r="W28" s="132"/>
      <c r="X28" s="132"/>
      <c r="Y28" s="132"/>
      <c r="Z28" s="132"/>
      <c r="AA28" s="132"/>
      <c r="AB28" s="132"/>
    </row>
    <row r="29" spans="2:28" ht="15.75" x14ac:dyDescent="0.25">
      <c r="B29" s="158">
        <v>35</v>
      </c>
      <c r="C29" s="157"/>
      <c r="D29" s="156" t="s">
        <v>1271</v>
      </c>
      <c r="E29" s="155">
        <v>2</v>
      </c>
      <c r="F29" s="155">
        <v>4</v>
      </c>
      <c r="G29" s="154">
        <v>32012696</v>
      </c>
      <c r="H29" s="154">
        <v>32394424</v>
      </c>
      <c r="I29" s="154">
        <v>9129284</v>
      </c>
      <c r="J29" s="154">
        <v>4023882</v>
      </c>
      <c r="K29" s="153">
        <v>12.4</v>
      </c>
      <c r="L29" s="152">
        <v>44.1</v>
      </c>
      <c r="M29" s="108"/>
      <c r="W29" s="132"/>
      <c r="X29" s="132"/>
      <c r="Y29" s="132"/>
      <c r="Z29" s="132"/>
      <c r="AA29" s="132"/>
      <c r="AB29" s="132"/>
    </row>
    <row r="30" spans="2:28" ht="15.75" x14ac:dyDescent="0.25">
      <c r="B30" s="158">
        <v>38</v>
      </c>
      <c r="C30" s="157"/>
      <c r="D30" s="156" t="s">
        <v>1304</v>
      </c>
      <c r="E30" s="155">
        <v>1</v>
      </c>
      <c r="F30" s="155">
        <v>4</v>
      </c>
      <c r="G30" s="154">
        <v>90000000</v>
      </c>
      <c r="H30" s="154">
        <v>90000000</v>
      </c>
      <c r="I30" s="154">
        <v>2000000</v>
      </c>
      <c r="J30" s="154">
        <v>2000000</v>
      </c>
      <c r="K30" s="153">
        <v>2.2000000000000002</v>
      </c>
      <c r="L30" s="152">
        <v>100</v>
      </c>
      <c r="M30" s="108"/>
      <c r="W30" s="132"/>
      <c r="X30" s="132"/>
      <c r="Y30" s="132"/>
      <c r="Z30" s="132"/>
      <c r="AA30" s="132"/>
      <c r="AB30" s="132"/>
    </row>
    <row r="31" spans="2:28" ht="15.75" x14ac:dyDescent="0.25">
      <c r="B31" s="158">
        <v>40</v>
      </c>
      <c r="C31" s="157"/>
      <c r="D31" s="156" t="s">
        <v>1324</v>
      </c>
      <c r="E31" s="155">
        <v>1</v>
      </c>
      <c r="F31" s="155">
        <v>5</v>
      </c>
      <c r="G31" s="154">
        <v>167299241</v>
      </c>
      <c r="H31" s="154">
        <v>167299241</v>
      </c>
      <c r="I31" s="154">
        <v>33810608</v>
      </c>
      <c r="J31" s="154">
        <v>33810608</v>
      </c>
      <c r="K31" s="153">
        <v>20.2</v>
      </c>
      <c r="L31" s="152">
        <v>100</v>
      </c>
      <c r="M31" s="108"/>
      <c r="W31" s="132"/>
      <c r="X31" s="132"/>
      <c r="Y31" s="132"/>
      <c r="Z31" s="132"/>
      <c r="AA31" s="132"/>
      <c r="AB31" s="132"/>
    </row>
    <row r="32" spans="2:28" ht="15.75" x14ac:dyDescent="0.25">
      <c r="B32" s="158">
        <v>45</v>
      </c>
      <c r="C32" s="157"/>
      <c r="D32" s="156" t="s">
        <v>1336</v>
      </c>
      <c r="E32" s="155">
        <v>2</v>
      </c>
      <c r="F32" s="155">
        <v>6</v>
      </c>
      <c r="G32" s="154">
        <v>140000</v>
      </c>
      <c r="H32" s="154">
        <v>80462</v>
      </c>
      <c r="I32" s="154">
        <v>0</v>
      </c>
      <c r="J32" s="154">
        <v>0</v>
      </c>
      <c r="K32" s="153">
        <v>0</v>
      </c>
      <c r="L32" s="152">
        <v>0</v>
      </c>
      <c r="M32" s="108"/>
      <c r="W32" s="132"/>
      <c r="X32" s="132"/>
      <c r="Y32" s="132"/>
      <c r="Z32" s="132"/>
      <c r="AA32" s="132"/>
      <c r="AB32" s="132"/>
    </row>
    <row r="33" spans="2:28" ht="15.75" x14ac:dyDescent="0.25">
      <c r="B33" s="158">
        <v>47</v>
      </c>
      <c r="C33" s="157"/>
      <c r="D33" s="156" t="s">
        <v>1805</v>
      </c>
      <c r="E33" s="155">
        <v>7</v>
      </c>
      <c r="F33" s="155">
        <v>15</v>
      </c>
      <c r="G33" s="154">
        <v>1466080371</v>
      </c>
      <c r="H33" s="154">
        <v>1464393489</v>
      </c>
      <c r="I33" s="154">
        <v>259883399</v>
      </c>
      <c r="J33" s="154">
        <v>225823649</v>
      </c>
      <c r="K33" s="153">
        <v>15.4</v>
      </c>
      <c r="L33" s="152">
        <v>86.9</v>
      </c>
      <c r="M33" s="108"/>
      <c r="W33" s="132"/>
      <c r="X33" s="132"/>
      <c r="Y33" s="132"/>
      <c r="Z33" s="132"/>
      <c r="AA33" s="132"/>
      <c r="AB33" s="132"/>
    </row>
    <row r="34" spans="2:28" ht="17.25" x14ac:dyDescent="0.25">
      <c r="B34" s="151">
        <v>50</v>
      </c>
      <c r="C34" s="148"/>
      <c r="D34" s="150" t="s">
        <v>1943</v>
      </c>
      <c r="E34" s="149">
        <v>3</v>
      </c>
      <c r="F34" s="149">
        <v>10</v>
      </c>
      <c r="G34" s="148">
        <v>16666652167.249985</v>
      </c>
      <c r="H34" s="148">
        <v>16889537918</v>
      </c>
      <c r="I34" s="148">
        <v>3874931582</v>
      </c>
      <c r="J34" s="148">
        <v>3964638679.3399997</v>
      </c>
      <c r="K34" s="147">
        <v>23.473932197485947</v>
      </c>
      <c r="L34" s="146">
        <v>102.31506274218391</v>
      </c>
      <c r="M34" s="108"/>
      <c r="W34" s="132"/>
      <c r="X34" s="132"/>
      <c r="Y34" s="132"/>
      <c r="Z34" s="132"/>
      <c r="AA34" s="132"/>
      <c r="AB34" s="132"/>
    </row>
    <row r="35" spans="2:28" ht="33" x14ac:dyDescent="0.25">
      <c r="B35" s="151">
        <v>51</v>
      </c>
      <c r="C35" s="148"/>
      <c r="D35" s="150" t="s">
        <v>1942</v>
      </c>
      <c r="E35" s="149">
        <v>2</v>
      </c>
      <c r="F35" s="149">
        <v>10</v>
      </c>
      <c r="G35" s="148">
        <v>212176675</v>
      </c>
      <c r="H35" s="148">
        <v>208029221</v>
      </c>
      <c r="I35" s="148">
        <v>54656762</v>
      </c>
      <c r="J35" s="148">
        <v>51481461</v>
      </c>
      <c r="K35" s="147">
        <v>24.7</v>
      </c>
      <c r="L35" s="146">
        <v>94.2</v>
      </c>
      <c r="M35" s="108"/>
      <c r="W35" s="132"/>
      <c r="X35" s="132"/>
      <c r="Y35" s="132"/>
      <c r="Z35" s="132"/>
      <c r="AA35" s="132"/>
      <c r="AB35" s="132"/>
    </row>
    <row r="36" spans="2:28" ht="18" thickBot="1" x14ac:dyDescent="0.3">
      <c r="B36" s="145">
        <v>53</v>
      </c>
      <c r="C36" s="142"/>
      <c r="D36" s="144" t="s">
        <v>1941</v>
      </c>
      <c r="E36" s="143">
        <v>10</v>
      </c>
      <c r="F36" s="143">
        <v>30</v>
      </c>
      <c r="G36" s="142">
        <v>5521000</v>
      </c>
      <c r="H36" s="142">
        <v>5521000</v>
      </c>
      <c r="I36" s="142">
        <v>1380250</v>
      </c>
      <c r="J36" s="142">
        <v>15000</v>
      </c>
      <c r="K36" s="141">
        <v>0.3</v>
      </c>
      <c r="L36" s="140">
        <v>1.1000000000000001</v>
      </c>
      <c r="M36" s="108"/>
      <c r="W36" s="132"/>
      <c r="X36" s="132"/>
      <c r="Y36" s="132"/>
      <c r="Z36" s="132"/>
      <c r="AA36" s="132"/>
      <c r="AB36" s="132"/>
    </row>
    <row r="37" spans="2:28" ht="15.75" x14ac:dyDescent="0.25">
      <c r="B37" s="139" t="s">
        <v>1940</v>
      </c>
      <c r="C37" s="139"/>
      <c r="D37" s="139"/>
      <c r="E37" s="139"/>
      <c r="F37" s="139"/>
      <c r="G37" s="139"/>
      <c r="H37" s="139"/>
      <c r="I37" s="139"/>
      <c r="J37" s="139"/>
      <c r="K37" s="139"/>
      <c r="L37" s="139"/>
    </row>
    <row r="38" spans="2:28" ht="17.25" x14ac:dyDescent="0.25">
      <c r="B38" s="137" t="s">
        <v>1939</v>
      </c>
      <c r="C38" s="137"/>
      <c r="D38" s="138"/>
      <c r="E38" s="137"/>
      <c r="F38" s="137"/>
      <c r="G38" s="137"/>
      <c r="H38" s="137"/>
      <c r="I38" s="137"/>
      <c r="J38" s="137"/>
      <c r="K38" s="137"/>
      <c r="L38" s="133"/>
    </row>
    <row r="39" spans="2:28" ht="15.75" x14ac:dyDescent="0.25">
      <c r="B39" s="134" t="s">
        <v>1938</v>
      </c>
      <c r="C39" s="134"/>
      <c r="D39" s="136"/>
      <c r="E39" s="134"/>
      <c r="F39" s="134"/>
      <c r="G39" s="135"/>
      <c r="H39" s="135"/>
      <c r="I39" s="135"/>
      <c r="J39" s="134"/>
      <c r="K39" s="134"/>
      <c r="L39" s="133"/>
    </row>
    <row r="40" spans="2:28" x14ac:dyDescent="0.25">
      <c r="E40" s="107"/>
    </row>
    <row r="41" spans="2:28" x14ac:dyDescent="0.25">
      <c r="E41" s="107"/>
    </row>
    <row r="42" spans="2:28" x14ac:dyDescent="0.25">
      <c r="E42" s="107"/>
    </row>
    <row r="43" spans="2:28" x14ac:dyDescent="0.25">
      <c r="E43" s="107"/>
    </row>
    <row r="44" spans="2:28" x14ac:dyDescent="0.25">
      <c r="E44" s="107"/>
    </row>
    <row r="45" spans="2:28" x14ac:dyDescent="0.25">
      <c r="E45" s="107"/>
    </row>
    <row r="46" spans="2:28" x14ac:dyDescent="0.25">
      <c r="E46" s="107"/>
    </row>
    <row r="47" spans="2:28" x14ac:dyDescent="0.25">
      <c r="E47" s="107"/>
    </row>
    <row r="48" spans="2:28" x14ac:dyDescent="0.25">
      <c r="E48" s="107"/>
    </row>
    <row r="49" spans="5:5" x14ac:dyDescent="0.25">
      <c r="E49" s="107"/>
    </row>
    <row r="50" spans="5:5" x14ac:dyDescent="0.25">
      <c r="E50" s="107"/>
    </row>
    <row r="51" spans="5:5" x14ac:dyDescent="0.25">
      <c r="E51" s="107"/>
    </row>
    <row r="52" spans="5:5" x14ac:dyDescent="0.25">
      <c r="E52" s="107"/>
    </row>
    <row r="53" spans="5:5" x14ac:dyDescent="0.25">
      <c r="E53" s="107"/>
    </row>
    <row r="54" spans="5:5" x14ac:dyDescent="0.25">
      <c r="E54" s="107"/>
    </row>
    <row r="55" spans="5:5" x14ac:dyDescent="0.25">
      <c r="E55" s="107"/>
    </row>
    <row r="56" spans="5:5" x14ac:dyDescent="0.25">
      <c r="E56" s="107"/>
    </row>
    <row r="57" spans="5:5" x14ac:dyDescent="0.25">
      <c r="E57" s="107"/>
    </row>
    <row r="58" spans="5:5" x14ac:dyDescent="0.25">
      <c r="E58" s="107"/>
    </row>
    <row r="59" spans="5:5" x14ac:dyDescent="0.25">
      <c r="E59" s="107"/>
    </row>
    <row r="60" spans="5:5" x14ac:dyDescent="0.25">
      <c r="E60" s="107"/>
    </row>
    <row r="61" spans="5:5" x14ac:dyDescent="0.25">
      <c r="E61" s="107"/>
    </row>
    <row r="62" spans="5:5" x14ac:dyDescent="0.25">
      <c r="E62" s="107"/>
    </row>
    <row r="63" spans="5:5" x14ac:dyDescent="0.25">
      <c r="E63" s="107"/>
    </row>
    <row r="64" spans="5:5" x14ac:dyDescent="0.25">
      <c r="E64" s="107"/>
    </row>
    <row r="65" spans="5:5" x14ac:dyDescent="0.25">
      <c r="E65" s="107"/>
    </row>
    <row r="66" spans="5:5" x14ac:dyDescent="0.25">
      <c r="E66" s="107"/>
    </row>
    <row r="67" spans="5:5" x14ac:dyDescent="0.25">
      <c r="E67" s="107"/>
    </row>
    <row r="68" spans="5:5" x14ac:dyDescent="0.25">
      <c r="E68" s="107"/>
    </row>
    <row r="69" spans="5:5" x14ac:dyDescent="0.25">
      <c r="E69" s="107"/>
    </row>
    <row r="70" spans="5:5" x14ac:dyDescent="0.25">
      <c r="E70" s="107"/>
    </row>
    <row r="71" spans="5:5" x14ac:dyDescent="0.25">
      <c r="E71" s="107"/>
    </row>
    <row r="72" spans="5:5" x14ac:dyDescent="0.25">
      <c r="E72" s="107"/>
    </row>
    <row r="73" spans="5:5" x14ac:dyDescent="0.25">
      <c r="E73" s="107"/>
    </row>
    <row r="74" spans="5:5" x14ac:dyDescent="0.25">
      <c r="E74" s="107"/>
    </row>
    <row r="75" spans="5:5" x14ac:dyDescent="0.25">
      <c r="E75" s="107"/>
    </row>
    <row r="76" spans="5:5" x14ac:dyDescent="0.25">
      <c r="E76" s="107"/>
    </row>
  </sheetData>
  <mergeCells count="10">
    <mergeCell ref="B3:L3"/>
    <mergeCell ref="A1:E1"/>
    <mergeCell ref="B4:D7"/>
    <mergeCell ref="F4:F7"/>
    <mergeCell ref="J5:L5"/>
    <mergeCell ref="G5:G6"/>
    <mergeCell ref="H5:H6"/>
    <mergeCell ref="I5:I6"/>
    <mergeCell ref="E4:E7"/>
    <mergeCell ref="G4:L4"/>
  </mergeCells>
  <pageMargins left="0.70866141732283472" right="0.70866141732283472" top="0.74803149606299213" bottom="0.74803149606299213" header="0.31496062992125984" footer="0.31496062992125984"/>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88" t="s">
        <v>5</v>
      </c>
      <c r="E4" s="288"/>
      <c r="F4" s="288"/>
      <c r="G4" s="288"/>
      <c r="H4" s="289"/>
      <c r="I4" s="18"/>
      <c r="J4" s="290" t="s">
        <v>6</v>
      </c>
      <c r="K4" s="288"/>
      <c r="L4" s="17" t="s">
        <v>7</v>
      </c>
      <c r="M4" s="291" t="s">
        <v>8</v>
      </c>
      <c r="N4" s="291"/>
      <c r="O4" s="291"/>
      <c r="P4" s="291"/>
      <c r="Q4" s="292"/>
      <c r="R4" s="19"/>
      <c r="S4" s="293" t="s">
        <v>9</v>
      </c>
      <c r="T4" s="294"/>
      <c r="U4" s="294"/>
      <c r="V4" s="295" t="s">
        <v>10</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13</v>
      </c>
      <c r="D6" s="297" t="s">
        <v>14</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17</v>
      </c>
      <c r="D7" s="284" t="s">
        <v>18</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21</v>
      </c>
      <c r="K8" s="26" t="s">
        <v>22</v>
      </c>
      <c r="L8" s="26" t="s">
        <v>23</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106.5" customHeight="1" thickTop="1" thickBot="1" x14ac:dyDescent="0.25">
      <c r="B10" s="27" t="s">
        <v>24</v>
      </c>
      <c r="C10" s="295" t="s">
        <v>25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33</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50</v>
      </c>
      <c r="C21" s="323"/>
      <c r="D21" s="323"/>
      <c r="E21" s="323"/>
      <c r="F21" s="323"/>
      <c r="G21" s="323"/>
      <c r="H21" s="323"/>
      <c r="I21" s="323"/>
      <c r="J21" s="323"/>
      <c r="K21" s="323"/>
      <c r="L21" s="323"/>
      <c r="M21" s="324" t="s">
        <v>13</v>
      </c>
      <c r="N21" s="324"/>
      <c r="O21" s="324" t="s">
        <v>51</v>
      </c>
      <c r="P21" s="324"/>
      <c r="Q21" s="325" t="s">
        <v>52</v>
      </c>
      <c r="R21" s="325"/>
      <c r="S21" s="34" t="s">
        <v>53</v>
      </c>
      <c r="T21" s="34" t="s">
        <v>54</v>
      </c>
      <c r="U21" s="34" t="s">
        <v>54</v>
      </c>
      <c r="V21" s="34" t="str">
        <f>+IF(ISERR(U21/T21*100),"N/A",ROUND(U21/T21*100,2))</f>
        <v>N/A</v>
      </c>
      <c r="W21" s="35">
        <f>+IF(ISERR(U21/S21*100),"N/A",ROUND(U21/S21*100,2))</f>
        <v>0</v>
      </c>
    </row>
    <row r="22" spans="2:27" ht="56.25" customHeight="1" x14ac:dyDescent="0.2">
      <c r="B22" s="322" t="s">
        <v>55</v>
      </c>
      <c r="C22" s="323"/>
      <c r="D22" s="323"/>
      <c r="E22" s="323"/>
      <c r="F22" s="323"/>
      <c r="G22" s="323"/>
      <c r="H22" s="323"/>
      <c r="I22" s="323"/>
      <c r="J22" s="323"/>
      <c r="K22" s="323"/>
      <c r="L22" s="323"/>
      <c r="M22" s="324" t="s">
        <v>13</v>
      </c>
      <c r="N22" s="324"/>
      <c r="O22" s="324" t="s">
        <v>51</v>
      </c>
      <c r="P22" s="324"/>
      <c r="Q22" s="325" t="s">
        <v>52</v>
      </c>
      <c r="R22" s="325"/>
      <c r="S22" s="34" t="s">
        <v>53</v>
      </c>
      <c r="T22" s="34" t="s">
        <v>54</v>
      </c>
      <c r="U22" s="34" t="s">
        <v>54</v>
      </c>
      <c r="V22" s="34" t="str">
        <f>+IF(ISERR(U22/T22*100),"N/A",ROUND(U22/T22*100,2))</f>
        <v>N/A</v>
      </c>
      <c r="W22" s="35">
        <f>+IF(ISERR(U22/S22*100),"N/A",ROUND(U22/S22*100,2))</f>
        <v>0</v>
      </c>
    </row>
    <row r="23" spans="2:27" ht="56.25" customHeight="1" x14ac:dyDescent="0.2">
      <c r="B23" s="322" t="s">
        <v>56</v>
      </c>
      <c r="C23" s="323"/>
      <c r="D23" s="323"/>
      <c r="E23" s="323"/>
      <c r="F23" s="323"/>
      <c r="G23" s="323"/>
      <c r="H23" s="323"/>
      <c r="I23" s="323"/>
      <c r="J23" s="323"/>
      <c r="K23" s="323"/>
      <c r="L23" s="323"/>
      <c r="M23" s="324" t="s">
        <v>13</v>
      </c>
      <c r="N23" s="324"/>
      <c r="O23" s="324" t="s">
        <v>51</v>
      </c>
      <c r="P23" s="324"/>
      <c r="Q23" s="325" t="s">
        <v>52</v>
      </c>
      <c r="R23" s="325"/>
      <c r="S23" s="34" t="s">
        <v>53</v>
      </c>
      <c r="T23" s="34" t="s">
        <v>54</v>
      </c>
      <c r="U23" s="34" t="s">
        <v>54</v>
      </c>
      <c r="V23" s="34" t="str">
        <f>+IF(ISERR(U23/T23*100),"N/A",ROUND(U23/T23*100,2))</f>
        <v>N/A</v>
      </c>
      <c r="W23" s="35">
        <f>+IF(ISERR(U23/S23*100),"N/A",ROUND(U23/S23*100,2))</f>
        <v>0</v>
      </c>
    </row>
    <row r="24" spans="2:27" ht="56.25" customHeight="1" x14ac:dyDescent="0.2">
      <c r="B24" s="322" t="s">
        <v>57</v>
      </c>
      <c r="C24" s="323"/>
      <c r="D24" s="323"/>
      <c r="E24" s="323"/>
      <c r="F24" s="323"/>
      <c r="G24" s="323"/>
      <c r="H24" s="323"/>
      <c r="I24" s="323"/>
      <c r="J24" s="323"/>
      <c r="K24" s="323"/>
      <c r="L24" s="323"/>
      <c r="M24" s="324" t="s">
        <v>17</v>
      </c>
      <c r="N24" s="324"/>
      <c r="O24" s="324" t="s">
        <v>51</v>
      </c>
      <c r="P24" s="324"/>
      <c r="Q24" s="325" t="s">
        <v>52</v>
      </c>
      <c r="R24" s="325"/>
      <c r="S24" s="34" t="s">
        <v>58</v>
      </c>
      <c r="T24" s="34" t="s">
        <v>54</v>
      </c>
      <c r="U24" s="34" t="s">
        <v>54</v>
      </c>
      <c r="V24" s="34" t="str">
        <f>+IF(ISERR(U24/T24*100),"N/A",ROUND(U24/T24*100,2))</f>
        <v>N/A</v>
      </c>
      <c r="W24" s="35">
        <f>+IF(ISERR(U24/S24*100),"N/A",ROUND(U24/S24*100,2))</f>
        <v>0</v>
      </c>
    </row>
    <row r="25" spans="2:27" ht="56.25" customHeight="1" thickBot="1" x14ac:dyDescent="0.25">
      <c r="B25" s="322" t="s">
        <v>59</v>
      </c>
      <c r="C25" s="323"/>
      <c r="D25" s="323"/>
      <c r="E25" s="323"/>
      <c r="F25" s="323"/>
      <c r="G25" s="323"/>
      <c r="H25" s="323"/>
      <c r="I25" s="323"/>
      <c r="J25" s="323"/>
      <c r="K25" s="323"/>
      <c r="L25" s="323"/>
      <c r="M25" s="324" t="s">
        <v>17</v>
      </c>
      <c r="N25" s="324"/>
      <c r="O25" s="324" t="s">
        <v>51</v>
      </c>
      <c r="P25" s="324"/>
      <c r="Q25" s="325" t="s">
        <v>52</v>
      </c>
      <c r="R25" s="325"/>
      <c r="S25" s="34" t="s">
        <v>53</v>
      </c>
      <c r="T25" s="34" t="s">
        <v>60</v>
      </c>
      <c r="U25" s="34" t="s">
        <v>60</v>
      </c>
      <c r="V25" s="34">
        <f>+IF(ISERR(U25/T25*100),"N/A",ROUND(U25/T25*100,2))</f>
        <v>100</v>
      </c>
      <c r="W25" s="35">
        <f>+IF(ISERR(U25/S25*100),"N/A",ROUND(U25/S25*100,2))</f>
        <v>33.299999999999997</v>
      </c>
    </row>
    <row r="26" spans="2:27" ht="21.75" customHeight="1" thickTop="1" thickBot="1" x14ac:dyDescent="0.25">
      <c r="B26" s="11" t="s">
        <v>61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337" t="s">
        <v>1880</v>
      </c>
      <c r="C27" s="338"/>
      <c r="D27" s="338"/>
      <c r="E27" s="338"/>
      <c r="F27" s="338"/>
      <c r="G27" s="338"/>
      <c r="H27" s="338"/>
      <c r="I27" s="338"/>
      <c r="J27" s="338"/>
      <c r="K27" s="338"/>
      <c r="L27" s="338"/>
      <c r="M27" s="338"/>
      <c r="N27" s="338"/>
      <c r="O27" s="338"/>
      <c r="P27" s="338"/>
      <c r="Q27" s="339"/>
      <c r="R27" s="37" t="s">
        <v>44</v>
      </c>
      <c r="S27" s="309" t="s">
        <v>45</v>
      </c>
      <c r="T27" s="309"/>
      <c r="U27" s="38" t="s">
        <v>62</v>
      </c>
      <c r="V27" s="308" t="s">
        <v>63</v>
      </c>
      <c r="W27" s="310"/>
    </row>
    <row r="28" spans="2:27" ht="30.75" customHeight="1" thickBot="1" x14ac:dyDescent="0.25">
      <c r="B28" s="340"/>
      <c r="C28" s="341"/>
      <c r="D28" s="341"/>
      <c r="E28" s="341"/>
      <c r="F28" s="341"/>
      <c r="G28" s="341"/>
      <c r="H28" s="341"/>
      <c r="I28" s="341"/>
      <c r="J28" s="341"/>
      <c r="K28" s="341"/>
      <c r="L28" s="341"/>
      <c r="M28" s="341"/>
      <c r="N28" s="341"/>
      <c r="O28" s="341"/>
      <c r="P28" s="341"/>
      <c r="Q28" s="342"/>
      <c r="R28" s="39" t="s">
        <v>64</v>
      </c>
      <c r="S28" s="39" t="s">
        <v>64</v>
      </c>
      <c r="T28" s="39" t="s">
        <v>51</v>
      </c>
      <c r="U28" s="39" t="s">
        <v>64</v>
      </c>
      <c r="V28" s="39" t="s">
        <v>65</v>
      </c>
      <c r="W28" s="32" t="s">
        <v>66</v>
      </c>
      <c r="Y28" s="36"/>
    </row>
    <row r="29" spans="2:27" ht="23.25" customHeight="1" thickBot="1" x14ac:dyDescent="0.25">
      <c r="B29" s="343" t="s">
        <v>67</v>
      </c>
      <c r="C29" s="344"/>
      <c r="D29" s="344"/>
      <c r="E29" s="40" t="s">
        <v>68</v>
      </c>
      <c r="F29" s="40"/>
      <c r="G29" s="40"/>
      <c r="H29" s="41"/>
      <c r="I29" s="41"/>
      <c r="J29" s="41"/>
      <c r="K29" s="41"/>
      <c r="L29" s="41"/>
      <c r="M29" s="41"/>
      <c r="N29" s="41"/>
      <c r="O29" s="41"/>
      <c r="P29" s="42"/>
      <c r="Q29" s="42"/>
      <c r="R29" s="43" t="s">
        <v>69</v>
      </c>
      <c r="S29" s="44" t="s">
        <v>11</v>
      </c>
      <c r="T29" s="42"/>
      <c r="U29" s="44" t="s">
        <v>54</v>
      </c>
      <c r="V29" s="42"/>
      <c r="W29" s="45">
        <f>+IF(ISERR(U29/R29*100),"N/A",ROUND(U29/R29*100,2))</f>
        <v>0</v>
      </c>
    </row>
    <row r="30" spans="2:27" ht="26.25" customHeight="1" x14ac:dyDescent="0.2">
      <c r="B30" s="326" t="s">
        <v>70</v>
      </c>
      <c r="C30" s="327"/>
      <c r="D30" s="327"/>
      <c r="E30" s="46" t="s">
        <v>68</v>
      </c>
      <c r="F30" s="46"/>
      <c r="G30" s="46"/>
      <c r="H30" s="47"/>
      <c r="I30" s="47"/>
      <c r="J30" s="47"/>
      <c r="K30" s="47"/>
      <c r="L30" s="47"/>
      <c r="M30" s="47"/>
      <c r="N30" s="47"/>
      <c r="O30" s="47"/>
      <c r="P30" s="48"/>
      <c r="Q30" s="48"/>
      <c r="R30" s="49" t="s">
        <v>69</v>
      </c>
      <c r="S30" s="50" t="s">
        <v>71</v>
      </c>
      <c r="T30" s="51">
        <f>+IF(ISERR(S30/R30*100),"N/A",ROUND(S30/R30*100,2))</f>
        <v>25</v>
      </c>
      <c r="U30" s="50" t="s">
        <v>54</v>
      </c>
      <c r="V30" s="51">
        <f>+IF(ISERR(U30/S30*100),"N/A",ROUND(U30/S30*100,2))</f>
        <v>0</v>
      </c>
      <c r="W30" s="52">
        <f>+IF(ISERR(U30/R30*100),"N/A",ROUND(U30/R30*100,2))</f>
        <v>0</v>
      </c>
    </row>
    <row r="31" spans="2:27" ht="23.25" customHeight="1" thickBot="1" x14ac:dyDescent="0.25">
      <c r="B31" s="343" t="s">
        <v>67</v>
      </c>
      <c r="C31" s="344"/>
      <c r="D31" s="344"/>
      <c r="E31" s="40" t="s">
        <v>72</v>
      </c>
      <c r="F31" s="40"/>
      <c r="G31" s="40"/>
      <c r="H31" s="41"/>
      <c r="I31" s="41"/>
      <c r="J31" s="41"/>
      <c r="K31" s="41"/>
      <c r="L31" s="41"/>
      <c r="M31" s="41"/>
      <c r="N31" s="41"/>
      <c r="O31" s="41"/>
      <c r="P31" s="42"/>
      <c r="Q31" s="42"/>
      <c r="R31" s="43" t="s">
        <v>73</v>
      </c>
      <c r="S31" s="44" t="s">
        <v>11</v>
      </c>
      <c r="T31" s="42"/>
      <c r="U31" s="44" t="s">
        <v>74</v>
      </c>
      <c r="V31" s="42"/>
      <c r="W31" s="45">
        <f>+IF(ISERR(U31/R31*100),"N/A",ROUND(U31/R31*100,2))</f>
        <v>25</v>
      </c>
    </row>
    <row r="32" spans="2:27" ht="26.25" customHeight="1" thickBot="1" x14ac:dyDescent="0.25">
      <c r="B32" s="326" t="s">
        <v>70</v>
      </c>
      <c r="C32" s="327"/>
      <c r="D32" s="327"/>
      <c r="E32" s="46" t="s">
        <v>72</v>
      </c>
      <c r="F32" s="46"/>
      <c r="G32" s="46"/>
      <c r="H32" s="47"/>
      <c r="I32" s="47"/>
      <c r="J32" s="47"/>
      <c r="K32" s="47"/>
      <c r="L32" s="47"/>
      <c r="M32" s="47"/>
      <c r="N32" s="47"/>
      <c r="O32" s="47"/>
      <c r="P32" s="48"/>
      <c r="Q32" s="48"/>
      <c r="R32" s="49" t="s">
        <v>73</v>
      </c>
      <c r="S32" s="50" t="s">
        <v>74</v>
      </c>
      <c r="T32" s="51">
        <f>+IF(ISERR(S32/R32*100),"N/A",ROUND(S32/R32*100,2))</f>
        <v>25</v>
      </c>
      <c r="U32" s="50" t="s">
        <v>74</v>
      </c>
      <c r="V32" s="51">
        <f>+IF(ISERR(U32/S32*100),"N/A",ROUND(U32/S32*100,2))</f>
        <v>100</v>
      </c>
      <c r="W32" s="52">
        <f>+IF(ISERR(U32/R32*100),"N/A",ROUND(U32/R32*100,2))</f>
        <v>25</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328" t="s">
        <v>76</v>
      </c>
      <c r="C34" s="329"/>
      <c r="D34" s="329"/>
      <c r="E34" s="329"/>
      <c r="F34" s="329"/>
      <c r="G34" s="329"/>
      <c r="H34" s="329"/>
      <c r="I34" s="329"/>
      <c r="J34" s="329"/>
      <c r="K34" s="329"/>
      <c r="L34" s="329"/>
      <c r="M34" s="329"/>
      <c r="N34" s="329"/>
      <c r="O34" s="329"/>
      <c r="P34" s="329"/>
      <c r="Q34" s="329"/>
      <c r="R34" s="329"/>
      <c r="S34" s="329"/>
      <c r="T34" s="329"/>
      <c r="U34" s="329"/>
      <c r="V34" s="329"/>
      <c r="W34" s="330"/>
    </row>
    <row r="35" spans="2:23" ht="112.5" customHeight="1" thickBot="1" x14ac:dyDescent="0.25">
      <c r="B35" s="331"/>
      <c r="C35" s="332"/>
      <c r="D35" s="332"/>
      <c r="E35" s="332"/>
      <c r="F35" s="332"/>
      <c r="G35" s="332"/>
      <c r="H35" s="332"/>
      <c r="I35" s="332"/>
      <c r="J35" s="332"/>
      <c r="K35" s="332"/>
      <c r="L35" s="332"/>
      <c r="M35" s="332"/>
      <c r="N35" s="332"/>
      <c r="O35" s="332"/>
      <c r="P35" s="332"/>
      <c r="Q35" s="332"/>
      <c r="R35" s="332"/>
      <c r="S35" s="332"/>
      <c r="T35" s="332"/>
      <c r="U35" s="332"/>
      <c r="V35" s="332"/>
      <c r="W35" s="333"/>
    </row>
    <row r="36" spans="2:23" ht="37.5" customHeight="1" thickTop="1" x14ac:dyDescent="0.2">
      <c r="B36" s="328" t="s">
        <v>77</v>
      </c>
      <c r="C36" s="329"/>
      <c r="D36" s="329"/>
      <c r="E36" s="329"/>
      <c r="F36" s="329"/>
      <c r="G36" s="329"/>
      <c r="H36" s="329"/>
      <c r="I36" s="329"/>
      <c r="J36" s="329"/>
      <c r="K36" s="329"/>
      <c r="L36" s="329"/>
      <c r="M36" s="329"/>
      <c r="N36" s="329"/>
      <c r="O36" s="329"/>
      <c r="P36" s="329"/>
      <c r="Q36" s="329"/>
      <c r="R36" s="329"/>
      <c r="S36" s="329"/>
      <c r="T36" s="329"/>
      <c r="U36" s="329"/>
      <c r="V36" s="329"/>
      <c r="W36" s="330"/>
    </row>
    <row r="37" spans="2:23" ht="39" customHeight="1" thickBot="1" x14ac:dyDescent="0.25">
      <c r="B37" s="331"/>
      <c r="C37" s="332"/>
      <c r="D37" s="332"/>
      <c r="E37" s="332"/>
      <c r="F37" s="332"/>
      <c r="G37" s="332"/>
      <c r="H37" s="332"/>
      <c r="I37" s="332"/>
      <c r="J37" s="332"/>
      <c r="K37" s="332"/>
      <c r="L37" s="332"/>
      <c r="M37" s="332"/>
      <c r="N37" s="332"/>
      <c r="O37" s="332"/>
      <c r="P37" s="332"/>
      <c r="Q37" s="332"/>
      <c r="R37" s="332"/>
      <c r="S37" s="332"/>
      <c r="T37" s="332"/>
      <c r="U37" s="332"/>
      <c r="V37" s="332"/>
      <c r="W37" s="333"/>
    </row>
    <row r="38" spans="2:23" ht="37.5" customHeight="1" thickTop="1" x14ac:dyDescent="0.2">
      <c r="B38" s="328" t="s">
        <v>78</v>
      </c>
      <c r="C38" s="329"/>
      <c r="D38" s="329"/>
      <c r="E38" s="329"/>
      <c r="F38" s="329"/>
      <c r="G38" s="329"/>
      <c r="H38" s="329"/>
      <c r="I38" s="329"/>
      <c r="J38" s="329"/>
      <c r="K38" s="329"/>
      <c r="L38" s="329"/>
      <c r="M38" s="329"/>
      <c r="N38" s="329"/>
      <c r="O38" s="329"/>
      <c r="P38" s="329"/>
      <c r="Q38" s="329"/>
      <c r="R38" s="329"/>
      <c r="S38" s="329"/>
      <c r="T38" s="329"/>
      <c r="U38" s="329"/>
      <c r="V38" s="329"/>
      <c r="W38" s="330"/>
    </row>
    <row r="39" spans="2:23" ht="37.5" customHeight="1" thickBot="1" x14ac:dyDescent="0.25">
      <c r="B39" s="334"/>
      <c r="C39" s="335"/>
      <c r="D39" s="335"/>
      <c r="E39" s="335"/>
      <c r="F39" s="335"/>
      <c r="G39" s="335"/>
      <c r="H39" s="335"/>
      <c r="I39" s="335"/>
      <c r="J39" s="335"/>
      <c r="K39" s="335"/>
      <c r="L39" s="335"/>
      <c r="M39" s="335"/>
      <c r="N39" s="335"/>
      <c r="O39" s="335"/>
      <c r="P39" s="335"/>
      <c r="Q39" s="335"/>
      <c r="R39" s="335"/>
      <c r="S39" s="335"/>
      <c r="T39" s="335"/>
      <c r="U39" s="335"/>
      <c r="V39" s="335"/>
      <c r="W39" s="336"/>
    </row>
  </sheetData>
  <mergeCells count="69">
    <mergeCell ref="B34:W35"/>
    <mergeCell ref="B36:W37"/>
    <mergeCell ref="B38:W39"/>
    <mergeCell ref="B27:Q28"/>
    <mergeCell ref="S27:T27"/>
    <mergeCell ref="V27:W27"/>
    <mergeCell ref="B29:D29"/>
    <mergeCell ref="B30:D30"/>
    <mergeCell ref="B31:D31"/>
    <mergeCell ref="B25:L25"/>
    <mergeCell ref="M25:N25"/>
    <mergeCell ref="O25:P25"/>
    <mergeCell ref="Q25:R25"/>
    <mergeCell ref="B32:D32"/>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288" t="s">
        <v>106</v>
      </c>
      <c r="E4" s="288"/>
      <c r="F4" s="288"/>
      <c r="G4" s="288"/>
      <c r="H4" s="289"/>
      <c r="I4" s="18"/>
      <c r="J4" s="290" t="s">
        <v>6</v>
      </c>
      <c r="K4" s="288"/>
      <c r="L4" s="17" t="s">
        <v>105</v>
      </c>
      <c r="M4" s="291" t="s">
        <v>104</v>
      </c>
      <c r="N4" s="291"/>
      <c r="O4" s="291"/>
      <c r="P4" s="291"/>
      <c r="Q4" s="292"/>
      <c r="R4" s="19"/>
      <c r="S4" s="293" t="s">
        <v>9</v>
      </c>
      <c r="T4" s="294"/>
      <c r="U4" s="294"/>
      <c r="V4" s="295" t="s">
        <v>103</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89</v>
      </c>
      <c r="D6" s="297" t="s">
        <v>102</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101</v>
      </c>
      <c r="K8" s="26" t="s">
        <v>23</v>
      </c>
      <c r="L8" s="26" t="s">
        <v>100</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66.75" customHeight="1" thickTop="1" thickBot="1" x14ac:dyDescent="0.25">
      <c r="B10" s="27" t="s">
        <v>24</v>
      </c>
      <c r="C10" s="295" t="s">
        <v>99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98</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97</v>
      </c>
      <c r="C21" s="323"/>
      <c r="D21" s="323"/>
      <c r="E21" s="323"/>
      <c r="F21" s="323"/>
      <c r="G21" s="323"/>
      <c r="H21" s="323"/>
      <c r="I21" s="323"/>
      <c r="J21" s="323"/>
      <c r="K21" s="323"/>
      <c r="L21" s="323"/>
      <c r="M21" s="324" t="s">
        <v>89</v>
      </c>
      <c r="N21" s="324"/>
      <c r="O21" s="324" t="s">
        <v>51</v>
      </c>
      <c r="P21" s="324"/>
      <c r="Q21" s="325" t="s">
        <v>52</v>
      </c>
      <c r="R21" s="325"/>
      <c r="S21" s="34" t="s">
        <v>53</v>
      </c>
      <c r="T21" s="34" t="s">
        <v>96</v>
      </c>
      <c r="U21" s="34" t="s">
        <v>96</v>
      </c>
      <c r="V21" s="34">
        <f>+IF(ISERR(U21/T21*100),"N/A",ROUND(U21/T21*100,2))</f>
        <v>100</v>
      </c>
      <c r="W21" s="35">
        <f>+IF(ISERR(U21/S21*100),"N/A",ROUND(U21/S21*100,2))</f>
        <v>40.299999999999997</v>
      </c>
    </row>
    <row r="22" spans="2:27" ht="56.25" customHeight="1" x14ac:dyDescent="0.2">
      <c r="B22" s="322" t="s">
        <v>95</v>
      </c>
      <c r="C22" s="323"/>
      <c r="D22" s="323"/>
      <c r="E22" s="323"/>
      <c r="F22" s="323"/>
      <c r="G22" s="323"/>
      <c r="H22" s="323"/>
      <c r="I22" s="323"/>
      <c r="J22" s="323"/>
      <c r="K22" s="323"/>
      <c r="L22" s="323"/>
      <c r="M22" s="324" t="s">
        <v>89</v>
      </c>
      <c r="N22" s="324"/>
      <c r="O22" s="324" t="s">
        <v>51</v>
      </c>
      <c r="P22" s="324"/>
      <c r="Q22" s="325" t="s">
        <v>52</v>
      </c>
      <c r="R22" s="325"/>
      <c r="S22" s="34" t="s">
        <v>53</v>
      </c>
      <c r="T22" s="34" t="s">
        <v>94</v>
      </c>
      <c r="U22" s="34" t="s">
        <v>93</v>
      </c>
      <c r="V22" s="34">
        <f>+IF(ISERR(U22/T22*100),"N/A",ROUND(U22/T22*100,2))</f>
        <v>104.68</v>
      </c>
      <c r="W22" s="35">
        <f>+IF(ISERR(U22/S22*100),"N/A",ROUND(U22/S22*100,2))</f>
        <v>26.17</v>
      </c>
    </row>
    <row r="23" spans="2:27" ht="56.25" customHeight="1" x14ac:dyDescent="0.2">
      <c r="B23" s="322" t="s">
        <v>92</v>
      </c>
      <c r="C23" s="323"/>
      <c r="D23" s="323"/>
      <c r="E23" s="323"/>
      <c r="F23" s="323"/>
      <c r="G23" s="323"/>
      <c r="H23" s="323"/>
      <c r="I23" s="323"/>
      <c r="J23" s="323"/>
      <c r="K23" s="323"/>
      <c r="L23" s="323"/>
      <c r="M23" s="324" t="s">
        <v>89</v>
      </c>
      <c r="N23" s="324"/>
      <c r="O23" s="324" t="s">
        <v>51</v>
      </c>
      <c r="P23" s="324"/>
      <c r="Q23" s="325" t="s">
        <v>52</v>
      </c>
      <c r="R23" s="325"/>
      <c r="S23" s="34" t="s">
        <v>53</v>
      </c>
      <c r="T23" s="34" t="s">
        <v>91</v>
      </c>
      <c r="U23" s="34" t="s">
        <v>91</v>
      </c>
      <c r="V23" s="34">
        <f>+IF(ISERR(U23/T23*100),"N/A",ROUND(U23/T23*100,2))</f>
        <v>100</v>
      </c>
      <c r="W23" s="35">
        <f>+IF(ISERR(U23/S23*100),"N/A",ROUND(U23/S23*100,2))</f>
        <v>46.7</v>
      </c>
    </row>
    <row r="24" spans="2:27" ht="56.25" customHeight="1" thickBot="1" x14ac:dyDescent="0.25">
      <c r="B24" s="322" t="s">
        <v>90</v>
      </c>
      <c r="C24" s="323"/>
      <c r="D24" s="323"/>
      <c r="E24" s="323"/>
      <c r="F24" s="323"/>
      <c r="G24" s="323"/>
      <c r="H24" s="323"/>
      <c r="I24" s="323"/>
      <c r="J24" s="323"/>
      <c r="K24" s="323"/>
      <c r="L24" s="323"/>
      <c r="M24" s="324" t="s">
        <v>89</v>
      </c>
      <c r="N24" s="324"/>
      <c r="O24" s="324" t="s">
        <v>51</v>
      </c>
      <c r="P24" s="324"/>
      <c r="Q24" s="325" t="s">
        <v>88</v>
      </c>
      <c r="R24" s="325"/>
      <c r="S24" s="34" t="s">
        <v>53</v>
      </c>
      <c r="T24" s="34" t="s">
        <v>87</v>
      </c>
      <c r="U24" s="34" t="s">
        <v>87</v>
      </c>
      <c r="V24" s="34" t="str">
        <f>+IF(ISERR(U24/T24*100),"N/A",ROUND(U24/T24*100,2))</f>
        <v>N/A</v>
      </c>
      <c r="W24" s="35" t="str">
        <f>+IF(ISERR(U24/S24*100),"N/A",ROUND(U24/S24*100,2))</f>
        <v>N/A</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37" t="s">
        <v>1880</v>
      </c>
      <c r="C26" s="338"/>
      <c r="D26" s="338"/>
      <c r="E26" s="338"/>
      <c r="F26" s="338"/>
      <c r="G26" s="338"/>
      <c r="H26" s="338"/>
      <c r="I26" s="338"/>
      <c r="J26" s="338"/>
      <c r="K26" s="338"/>
      <c r="L26" s="338"/>
      <c r="M26" s="338"/>
      <c r="N26" s="338"/>
      <c r="O26" s="338"/>
      <c r="P26" s="338"/>
      <c r="Q26" s="339"/>
      <c r="R26" s="37" t="s">
        <v>44</v>
      </c>
      <c r="S26" s="309" t="s">
        <v>45</v>
      </c>
      <c r="T26" s="309"/>
      <c r="U26" s="38" t="s">
        <v>62</v>
      </c>
      <c r="V26" s="308" t="s">
        <v>63</v>
      </c>
      <c r="W26" s="310"/>
    </row>
    <row r="27" spans="2:27" ht="30.75" customHeight="1" thickBot="1" x14ac:dyDescent="0.25">
      <c r="B27" s="340"/>
      <c r="C27" s="341"/>
      <c r="D27" s="341"/>
      <c r="E27" s="341"/>
      <c r="F27" s="341"/>
      <c r="G27" s="341"/>
      <c r="H27" s="341"/>
      <c r="I27" s="341"/>
      <c r="J27" s="341"/>
      <c r="K27" s="341"/>
      <c r="L27" s="341"/>
      <c r="M27" s="341"/>
      <c r="N27" s="341"/>
      <c r="O27" s="341"/>
      <c r="P27" s="341"/>
      <c r="Q27" s="342"/>
      <c r="R27" s="39" t="s">
        <v>64</v>
      </c>
      <c r="S27" s="39" t="s">
        <v>64</v>
      </c>
      <c r="T27" s="39" t="s">
        <v>51</v>
      </c>
      <c r="U27" s="39" t="s">
        <v>64</v>
      </c>
      <c r="V27" s="39" t="s">
        <v>65</v>
      </c>
      <c r="W27" s="32" t="s">
        <v>66</v>
      </c>
      <c r="Y27" s="36"/>
    </row>
    <row r="28" spans="2:27" ht="23.25" customHeight="1" thickBot="1" x14ac:dyDescent="0.25">
      <c r="B28" s="343" t="s">
        <v>67</v>
      </c>
      <c r="C28" s="344"/>
      <c r="D28" s="344"/>
      <c r="E28" s="40" t="s">
        <v>85</v>
      </c>
      <c r="F28" s="40"/>
      <c r="G28" s="40"/>
      <c r="H28" s="41"/>
      <c r="I28" s="41"/>
      <c r="J28" s="41"/>
      <c r="K28" s="41"/>
      <c r="L28" s="41"/>
      <c r="M28" s="41"/>
      <c r="N28" s="41"/>
      <c r="O28" s="41"/>
      <c r="P28" s="42"/>
      <c r="Q28" s="42"/>
      <c r="R28" s="43" t="s">
        <v>86</v>
      </c>
      <c r="S28" s="44" t="s">
        <v>11</v>
      </c>
      <c r="T28" s="42"/>
      <c r="U28" s="44" t="s">
        <v>82</v>
      </c>
      <c r="V28" s="42"/>
      <c r="W28" s="45">
        <f>+IF(ISERR(U28/R28*100),"N/A",ROUND(U28/R28*100,2))</f>
        <v>8.57</v>
      </c>
    </row>
    <row r="29" spans="2:27" ht="26.25" customHeight="1" thickBot="1" x14ac:dyDescent="0.25">
      <c r="B29" s="326" t="s">
        <v>70</v>
      </c>
      <c r="C29" s="327"/>
      <c r="D29" s="327"/>
      <c r="E29" s="46" t="s">
        <v>85</v>
      </c>
      <c r="F29" s="46"/>
      <c r="G29" s="46"/>
      <c r="H29" s="47"/>
      <c r="I29" s="47"/>
      <c r="J29" s="47"/>
      <c r="K29" s="47"/>
      <c r="L29" s="47"/>
      <c r="M29" s="47"/>
      <c r="N29" s="47"/>
      <c r="O29" s="47"/>
      <c r="P29" s="48"/>
      <c r="Q29" s="48"/>
      <c r="R29" s="49" t="s">
        <v>84</v>
      </c>
      <c r="S29" s="50" t="s">
        <v>83</v>
      </c>
      <c r="T29" s="51">
        <f>+IF(ISERR(S29/R29*100),"N/A",ROUND(S29/R29*100,2))</f>
        <v>8.6199999999999992</v>
      </c>
      <c r="U29" s="50" t="s">
        <v>82</v>
      </c>
      <c r="V29" s="51">
        <f>+IF(ISERR(U29/S29*100),"N/A",ROUND(U29/S29*100,2))</f>
        <v>99.38</v>
      </c>
      <c r="W29" s="52">
        <f>+IF(ISERR(U29/R29*100),"N/A",ROUND(U29/R29*100,2))</f>
        <v>8.56</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28" t="s">
        <v>81</v>
      </c>
      <c r="C31" s="329"/>
      <c r="D31" s="329"/>
      <c r="E31" s="329"/>
      <c r="F31" s="329"/>
      <c r="G31" s="329"/>
      <c r="H31" s="329"/>
      <c r="I31" s="329"/>
      <c r="J31" s="329"/>
      <c r="K31" s="329"/>
      <c r="L31" s="329"/>
      <c r="M31" s="329"/>
      <c r="N31" s="329"/>
      <c r="O31" s="329"/>
      <c r="P31" s="329"/>
      <c r="Q31" s="329"/>
      <c r="R31" s="329"/>
      <c r="S31" s="329"/>
      <c r="T31" s="329"/>
      <c r="U31" s="329"/>
      <c r="V31" s="329"/>
      <c r="W31" s="330"/>
    </row>
    <row r="32" spans="2:27" ht="87.75" customHeight="1" thickBot="1" x14ac:dyDescent="0.25">
      <c r="B32" s="331"/>
      <c r="C32" s="332"/>
      <c r="D32" s="332"/>
      <c r="E32" s="332"/>
      <c r="F32" s="332"/>
      <c r="G32" s="332"/>
      <c r="H32" s="332"/>
      <c r="I32" s="332"/>
      <c r="J32" s="332"/>
      <c r="K32" s="332"/>
      <c r="L32" s="332"/>
      <c r="M32" s="332"/>
      <c r="N32" s="332"/>
      <c r="O32" s="332"/>
      <c r="P32" s="332"/>
      <c r="Q32" s="332"/>
      <c r="R32" s="332"/>
      <c r="S32" s="332"/>
      <c r="T32" s="332"/>
      <c r="U32" s="332"/>
      <c r="V32" s="332"/>
      <c r="W32" s="333"/>
    </row>
    <row r="33" spans="2:23" ht="37.5" customHeight="1" thickTop="1" x14ac:dyDescent="0.2">
      <c r="B33" s="328" t="s">
        <v>80</v>
      </c>
      <c r="C33" s="329"/>
      <c r="D33" s="329"/>
      <c r="E33" s="329"/>
      <c r="F33" s="329"/>
      <c r="G33" s="329"/>
      <c r="H33" s="329"/>
      <c r="I33" s="329"/>
      <c r="J33" s="329"/>
      <c r="K33" s="329"/>
      <c r="L33" s="329"/>
      <c r="M33" s="329"/>
      <c r="N33" s="329"/>
      <c r="O33" s="329"/>
      <c r="P33" s="329"/>
      <c r="Q33" s="329"/>
      <c r="R33" s="329"/>
      <c r="S33" s="329"/>
      <c r="T33" s="329"/>
      <c r="U33" s="329"/>
      <c r="V33" s="329"/>
      <c r="W33" s="330"/>
    </row>
    <row r="34" spans="2:23" ht="15" customHeight="1" thickBot="1" x14ac:dyDescent="0.25">
      <c r="B34" s="331"/>
      <c r="C34" s="332"/>
      <c r="D34" s="332"/>
      <c r="E34" s="332"/>
      <c r="F34" s="332"/>
      <c r="G34" s="332"/>
      <c r="H34" s="332"/>
      <c r="I34" s="332"/>
      <c r="J34" s="332"/>
      <c r="K34" s="332"/>
      <c r="L34" s="332"/>
      <c r="M34" s="332"/>
      <c r="N34" s="332"/>
      <c r="O34" s="332"/>
      <c r="P34" s="332"/>
      <c r="Q34" s="332"/>
      <c r="R34" s="332"/>
      <c r="S34" s="332"/>
      <c r="T34" s="332"/>
      <c r="U34" s="332"/>
      <c r="V34" s="332"/>
      <c r="W34" s="333"/>
    </row>
    <row r="35" spans="2:23" ht="37.5" customHeight="1" thickTop="1" x14ac:dyDescent="0.2">
      <c r="B35" s="328" t="s">
        <v>79</v>
      </c>
      <c r="C35" s="329"/>
      <c r="D35" s="329"/>
      <c r="E35" s="329"/>
      <c r="F35" s="329"/>
      <c r="G35" s="329"/>
      <c r="H35" s="329"/>
      <c r="I35" s="329"/>
      <c r="J35" s="329"/>
      <c r="K35" s="329"/>
      <c r="L35" s="329"/>
      <c r="M35" s="329"/>
      <c r="N35" s="329"/>
      <c r="O35" s="329"/>
      <c r="P35" s="329"/>
      <c r="Q35" s="329"/>
      <c r="R35" s="329"/>
      <c r="S35" s="329"/>
      <c r="T35" s="329"/>
      <c r="U35" s="329"/>
      <c r="V35" s="329"/>
      <c r="W35" s="330"/>
    </row>
    <row r="36" spans="2:23" ht="13.5" thickBot="1" x14ac:dyDescent="0.25">
      <c r="B36" s="334"/>
      <c r="C36" s="335"/>
      <c r="D36" s="335"/>
      <c r="E36" s="335"/>
      <c r="F36" s="335"/>
      <c r="G36" s="335"/>
      <c r="H36" s="335"/>
      <c r="I36" s="335"/>
      <c r="J36" s="335"/>
      <c r="K36" s="335"/>
      <c r="L36" s="335"/>
      <c r="M36" s="335"/>
      <c r="N36" s="335"/>
      <c r="O36" s="335"/>
      <c r="P36" s="335"/>
      <c r="Q36" s="335"/>
      <c r="R36" s="335"/>
      <c r="S36" s="335"/>
      <c r="T36" s="335"/>
      <c r="U36" s="335"/>
      <c r="V36" s="335"/>
      <c r="W36" s="336"/>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288" t="s">
        <v>106</v>
      </c>
      <c r="E4" s="288"/>
      <c r="F4" s="288"/>
      <c r="G4" s="288"/>
      <c r="H4" s="289"/>
      <c r="I4" s="18"/>
      <c r="J4" s="290" t="s">
        <v>6</v>
      </c>
      <c r="K4" s="288"/>
      <c r="L4" s="17" t="s">
        <v>123</v>
      </c>
      <c r="M4" s="291" t="s">
        <v>122</v>
      </c>
      <c r="N4" s="291"/>
      <c r="O4" s="291"/>
      <c r="P4" s="291"/>
      <c r="Q4" s="292"/>
      <c r="R4" s="19"/>
      <c r="S4" s="293" t="s">
        <v>9</v>
      </c>
      <c r="T4" s="294"/>
      <c r="U4" s="294"/>
      <c r="V4" s="295" t="s">
        <v>121</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114</v>
      </c>
      <c r="D6" s="297" t="s">
        <v>120</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119</v>
      </c>
      <c r="K8" s="26" t="s">
        <v>118</v>
      </c>
      <c r="L8" s="26" t="s">
        <v>23</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169.5" customHeight="1" thickTop="1" thickBot="1" x14ac:dyDescent="0.25">
      <c r="B10" s="27" t="s">
        <v>24</v>
      </c>
      <c r="C10" s="295" t="s">
        <v>117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116</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thickBot="1" x14ac:dyDescent="0.25">
      <c r="B21" s="322" t="s">
        <v>115</v>
      </c>
      <c r="C21" s="323"/>
      <c r="D21" s="323"/>
      <c r="E21" s="323"/>
      <c r="F21" s="323"/>
      <c r="G21" s="323"/>
      <c r="H21" s="323"/>
      <c r="I21" s="323"/>
      <c r="J21" s="323"/>
      <c r="K21" s="323"/>
      <c r="L21" s="323"/>
      <c r="M21" s="324" t="s">
        <v>114</v>
      </c>
      <c r="N21" s="324"/>
      <c r="O21" s="324" t="s">
        <v>51</v>
      </c>
      <c r="P21" s="324"/>
      <c r="Q21" s="325" t="s">
        <v>52</v>
      </c>
      <c r="R21" s="325"/>
      <c r="S21" s="34" t="s">
        <v>53</v>
      </c>
      <c r="T21" s="34" t="s">
        <v>113</v>
      </c>
      <c r="U21" s="34" t="s">
        <v>113</v>
      </c>
      <c r="V21" s="34">
        <f>+IF(ISERR(U21/T21*100),"N/A",ROUND(U21/T21*100,2))</f>
        <v>100</v>
      </c>
      <c r="W21" s="35">
        <f>+IF(ISERR(U21/S21*100),"N/A",ROUND(U21/S21*100,2))</f>
        <v>33.33</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7"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10"/>
    </row>
    <row r="24" spans="2:27" ht="30.75" customHeight="1" thickBot="1" x14ac:dyDescent="0.25">
      <c r="B24" s="340"/>
      <c r="C24" s="341"/>
      <c r="D24" s="341"/>
      <c r="E24" s="341"/>
      <c r="F24" s="341"/>
      <c r="G24" s="341"/>
      <c r="H24" s="341"/>
      <c r="I24" s="341"/>
      <c r="J24" s="341"/>
      <c r="K24" s="341"/>
      <c r="L24" s="341"/>
      <c r="M24" s="341"/>
      <c r="N24" s="341"/>
      <c r="O24" s="341"/>
      <c r="P24" s="341"/>
      <c r="Q24" s="342"/>
      <c r="R24" s="39" t="s">
        <v>64</v>
      </c>
      <c r="S24" s="39" t="s">
        <v>64</v>
      </c>
      <c r="T24" s="39" t="s">
        <v>51</v>
      </c>
      <c r="U24" s="39" t="s">
        <v>64</v>
      </c>
      <c r="V24" s="39" t="s">
        <v>65</v>
      </c>
      <c r="W24" s="32" t="s">
        <v>66</v>
      </c>
      <c r="Y24" s="36"/>
    </row>
    <row r="25" spans="2:27" ht="23.25" customHeight="1" thickBot="1" x14ac:dyDescent="0.25">
      <c r="B25" s="343" t="s">
        <v>67</v>
      </c>
      <c r="C25" s="344"/>
      <c r="D25" s="344"/>
      <c r="E25" s="40" t="s">
        <v>112</v>
      </c>
      <c r="F25" s="40"/>
      <c r="G25" s="40"/>
      <c r="H25" s="41"/>
      <c r="I25" s="41"/>
      <c r="J25" s="41"/>
      <c r="K25" s="41"/>
      <c r="L25" s="41"/>
      <c r="M25" s="41"/>
      <c r="N25" s="41"/>
      <c r="O25" s="41"/>
      <c r="P25" s="42"/>
      <c r="Q25" s="42"/>
      <c r="R25" s="43" t="s">
        <v>111</v>
      </c>
      <c r="S25" s="44" t="s">
        <v>11</v>
      </c>
      <c r="T25" s="42"/>
      <c r="U25" s="44" t="s">
        <v>54</v>
      </c>
      <c r="V25" s="42"/>
      <c r="W25" s="45">
        <f>+IF(ISERR(U25/R25*100),"N/A",ROUND(U25/R25*100,2))</f>
        <v>0</v>
      </c>
    </row>
    <row r="26" spans="2:27" ht="26.25" customHeight="1" thickBot="1" x14ac:dyDescent="0.25">
      <c r="B26" s="326" t="s">
        <v>70</v>
      </c>
      <c r="C26" s="327"/>
      <c r="D26" s="327"/>
      <c r="E26" s="46" t="s">
        <v>112</v>
      </c>
      <c r="F26" s="46"/>
      <c r="G26" s="46"/>
      <c r="H26" s="47"/>
      <c r="I26" s="47"/>
      <c r="J26" s="47"/>
      <c r="K26" s="47"/>
      <c r="L26" s="47"/>
      <c r="M26" s="47"/>
      <c r="N26" s="47"/>
      <c r="O26" s="47"/>
      <c r="P26" s="48"/>
      <c r="Q26" s="48"/>
      <c r="R26" s="49" t="s">
        <v>111</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8" t="s">
        <v>110</v>
      </c>
      <c r="C28" s="329"/>
      <c r="D28" s="329"/>
      <c r="E28" s="329"/>
      <c r="F28" s="329"/>
      <c r="G28" s="329"/>
      <c r="H28" s="329"/>
      <c r="I28" s="329"/>
      <c r="J28" s="329"/>
      <c r="K28" s="329"/>
      <c r="L28" s="329"/>
      <c r="M28" s="329"/>
      <c r="N28" s="329"/>
      <c r="O28" s="329"/>
      <c r="P28" s="329"/>
      <c r="Q28" s="329"/>
      <c r="R28" s="329"/>
      <c r="S28" s="329"/>
      <c r="T28" s="329"/>
      <c r="U28" s="329"/>
      <c r="V28" s="329"/>
      <c r="W28" s="330"/>
    </row>
    <row r="29" spans="2:27" ht="15" customHeight="1" thickBot="1" x14ac:dyDescent="0.25">
      <c r="B29" s="331"/>
      <c r="C29" s="332"/>
      <c r="D29" s="332"/>
      <c r="E29" s="332"/>
      <c r="F29" s="332"/>
      <c r="G29" s="332"/>
      <c r="H29" s="332"/>
      <c r="I29" s="332"/>
      <c r="J29" s="332"/>
      <c r="K29" s="332"/>
      <c r="L29" s="332"/>
      <c r="M29" s="332"/>
      <c r="N29" s="332"/>
      <c r="O29" s="332"/>
      <c r="P29" s="332"/>
      <c r="Q29" s="332"/>
      <c r="R29" s="332"/>
      <c r="S29" s="332"/>
      <c r="T29" s="332"/>
      <c r="U29" s="332"/>
      <c r="V29" s="332"/>
      <c r="W29" s="333"/>
    </row>
    <row r="30" spans="2:27" ht="37.5" customHeight="1" thickTop="1" x14ac:dyDescent="0.2">
      <c r="B30" s="328" t="s">
        <v>109</v>
      </c>
      <c r="C30" s="329"/>
      <c r="D30" s="329"/>
      <c r="E30" s="329"/>
      <c r="F30" s="329"/>
      <c r="G30" s="329"/>
      <c r="H30" s="329"/>
      <c r="I30" s="329"/>
      <c r="J30" s="329"/>
      <c r="K30" s="329"/>
      <c r="L30" s="329"/>
      <c r="M30" s="329"/>
      <c r="N30" s="329"/>
      <c r="O30" s="329"/>
      <c r="P30" s="329"/>
      <c r="Q30" s="329"/>
      <c r="R30" s="329"/>
      <c r="S30" s="329"/>
      <c r="T30" s="329"/>
      <c r="U30" s="329"/>
      <c r="V30" s="329"/>
      <c r="W30" s="330"/>
    </row>
    <row r="31" spans="2:27" ht="15" customHeight="1" thickBot="1" x14ac:dyDescent="0.25">
      <c r="B31" s="331"/>
      <c r="C31" s="332"/>
      <c r="D31" s="332"/>
      <c r="E31" s="332"/>
      <c r="F31" s="332"/>
      <c r="G31" s="332"/>
      <c r="H31" s="332"/>
      <c r="I31" s="332"/>
      <c r="J31" s="332"/>
      <c r="K31" s="332"/>
      <c r="L31" s="332"/>
      <c r="M31" s="332"/>
      <c r="N31" s="332"/>
      <c r="O31" s="332"/>
      <c r="P31" s="332"/>
      <c r="Q31" s="332"/>
      <c r="R31" s="332"/>
      <c r="S31" s="332"/>
      <c r="T31" s="332"/>
      <c r="U31" s="332"/>
      <c r="V31" s="332"/>
      <c r="W31" s="333"/>
    </row>
    <row r="32" spans="2:27" ht="37.5" customHeight="1" thickTop="1" x14ac:dyDescent="0.2">
      <c r="B32" s="328" t="s">
        <v>108</v>
      </c>
      <c r="C32" s="329"/>
      <c r="D32" s="329"/>
      <c r="E32" s="329"/>
      <c r="F32" s="329"/>
      <c r="G32" s="329"/>
      <c r="H32" s="329"/>
      <c r="I32" s="329"/>
      <c r="J32" s="329"/>
      <c r="K32" s="329"/>
      <c r="L32" s="329"/>
      <c r="M32" s="329"/>
      <c r="N32" s="329"/>
      <c r="O32" s="329"/>
      <c r="P32" s="329"/>
      <c r="Q32" s="329"/>
      <c r="R32" s="329"/>
      <c r="S32" s="329"/>
      <c r="T32" s="329"/>
      <c r="U32" s="329"/>
      <c r="V32" s="329"/>
      <c r="W32" s="330"/>
    </row>
    <row r="33" spans="2:23" ht="13.5" thickBot="1" x14ac:dyDescent="0.25">
      <c r="B33" s="334"/>
      <c r="C33" s="335"/>
      <c r="D33" s="335"/>
      <c r="E33" s="335"/>
      <c r="F33" s="335"/>
      <c r="G33" s="335"/>
      <c r="H33" s="335"/>
      <c r="I33" s="335"/>
      <c r="J33" s="335"/>
      <c r="K33" s="335"/>
      <c r="L33" s="335"/>
      <c r="M33" s="335"/>
      <c r="N33" s="335"/>
      <c r="O33" s="335"/>
      <c r="P33" s="335"/>
      <c r="Q33" s="335"/>
      <c r="R33" s="335"/>
      <c r="S33" s="335"/>
      <c r="T33" s="335"/>
      <c r="U33" s="335"/>
      <c r="V33" s="335"/>
      <c r="W33" s="336"/>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69.75" customHeight="1" thickTop="1" thickBot="1" x14ac:dyDescent="0.25">
      <c r="A4" s="15"/>
      <c r="B4" s="16" t="s">
        <v>3</v>
      </c>
      <c r="C4" s="17" t="s">
        <v>107</v>
      </c>
      <c r="D4" s="288" t="s">
        <v>106</v>
      </c>
      <c r="E4" s="288"/>
      <c r="F4" s="288"/>
      <c r="G4" s="288"/>
      <c r="H4" s="289"/>
      <c r="I4" s="18"/>
      <c r="J4" s="290" t="s">
        <v>6</v>
      </c>
      <c r="K4" s="288"/>
      <c r="L4" s="17" t="s">
        <v>147</v>
      </c>
      <c r="M4" s="291" t="s">
        <v>146</v>
      </c>
      <c r="N4" s="291"/>
      <c r="O4" s="291"/>
      <c r="P4" s="291"/>
      <c r="Q4" s="292"/>
      <c r="R4" s="19"/>
      <c r="S4" s="293" t="s">
        <v>9</v>
      </c>
      <c r="T4" s="294"/>
      <c r="U4" s="294"/>
      <c r="V4" s="295" t="s">
        <v>145</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135</v>
      </c>
      <c r="D6" s="297" t="s">
        <v>144</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132</v>
      </c>
      <c r="D7" s="284" t="s">
        <v>143</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142</v>
      </c>
      <c r="K8" s="26" t="s">
        <v>141</v>
      </c>
      <c r="L8" s="26" t="s">
        <v>142</v>
      </c>
      <c r="M8" s="26" t="s">
        <v>141</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66.75" customHeight="1" thickTop="1" thickBot="1" x14ac:dyDescent="0.25">
      <c r="B10" s="27" t="s">
        <v>24</v>
      </c>
      <c r="C10" s="295" t="s">
        <v>140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139</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138</v>
      </c>
      <c r="C21" s="323"/>
      <c r="D21" s="323"/>
      <c r="E21" s="323"/>
      <c r="F21" s="323"/>
      <c r="G21" s="323"/>
      <c r="H21" s="323"/>
      <c r="I21" s="323"/>
      <c r="J21" s="323"/>
      <c r="K21" s="323"/>
      <c r="L21" s="323"/>
      <c r="M21" s="324" t="s">
        <v>135</v>
      </c>
      <c r="N21" s="324"/>
      <c r="O21" s="324" t="s">
        <v>51</v>
      </c>
      <c r="P21" s="324"/>
      <c r="Q21" s="325" t="s">
        <v>52</v>
      </c>
      <c r="R21" s="325"/>
      <c r="S21" s="34" t="s">
        <v>53</v>
      </c>
      <c r="T21" s="34" t="s">
        <v>137</v>
      </c>
      <c r="U21" s="34" t="s">
        <v>137</v>
      </c>
      <c r="V21" s="34">
        <f>+IF(ISERR(U21/T21*100),"N/A",ROUND(U21/T21*100,2))</f>
        <v>100</v>
      </c>
      <c r="W21" s="35">
        <f>+IF(ISERR(U21/S21*100),"N/A",ROUND(U21/S21*100,2))</f>
        <v>40</v>
      </c>
    </row>
    <row r="22" spans="2:27" ht="56.25" customHeight="1" x14ac:dyDescent="0.2">
      <c r="B22" s="322" t="s">
        <v>136</v>
      </c>
      <c r="C22" s="323"/>
      <c r="D22" s="323"/>
      <c r="E22" s="323"/>
      <c r="F22" s="323"/>
      <c r="G22" s="323"/>
      <c r="H22" s="323"/>
      <c r="I22" s="323"/>
      <c r="J22" s="323"/>
      <c r="K22" s="323"/>
      <c r="L22" s="323"/>
      <c r="M22" s="324" t="s">
        <v>135</v>
      </c>
      <c r="N22" s="324"/>
      <c r="O22" s="324" t="s">
        <v>51</v>
      </c>
      <c r="P22" s="324"/>
      <c r="Q22" s="325" t="s">
        <v>52</v>
      </c>
      <c r="R22" s="325"/>
      <c r="S22" s="34" t="s">
        <v>53</v>
      </c>
      <c r="T22" s="34" t="s">
        <v>54</v>
      </c>
      <c r="U22" s="34" t="s">
        <v>54</v>
      </c>
      <c r="V22" s="34" t="str">
        <f>+IF(ISERR(U22/T22*100),"N/A",ROUND(U22/T22*100,2))</f>
        <v>N/A</v>
      </c>
      <c r="W22" s="35">
        <f>+IF(ISERR(U22/S22*100),"N/A",ROUND(U22/S22*100,2))</f>
        <v>0</v>
      </c>
    </row>
    <row r="23" spans="2:27" ht="56.25" customHeight="1" x14ac:dyDescent="0.2">
      <c r="B23" s="322" t="s">
        <v>134</v>
      </c>
      <c r="C23" s="323"/>
      <c r="D23" s="323"/>
      <c r="E23" s="323"/>
      <c r="F23" s="323"/>
      <c r="G23" s="323"/>
      <c r="H23" s="323"/>
      <c r="I23" s="323"/>
      <c r="J23" s="323"/>
      <c r="K23" s="323"/>
      <c r="L23" s="323"/>
      <c r="M23" s="324" t="s">
        <v>132</v>
      </c>
      <c r="N23" s="324"/>
      <c r="O23" s="324" t="s">
        <v>51</v>
      </c>
      <c r="P23" s="324"/>
      <c r="Q23" s="325" t="s">
        <v>52</v>
      </c>
      <c r="R23" s="325"/>
      <c r="S23" s="34" t="s">
        <v>53</v>
      </c>
      <c r="T23" s="34" t="s">
        <v>54</v>
      </c>
      <c r="U23" s="34" t="s">
        <v>54</v>
      </c>
      <c r="V23" s="34" t="str">
        <f>+IF(ISERR(U23/T23*100),"N/A",ROUND(U23/T23*100,2))</f>
        <v>N/A</v>
      </c>
      <c r="W23" s="35">
        <f>+IF(ISERR(U23/S23*100),"N/A",ROUND(U23/S23*100,2))</f>
        <v>0</v>
      </c>
    </row>
    <row r="24" spans="2:27" ht="56.25" customHeight="1" thickBot="1" x14ac:dyDescent="0.25">
      <c r="B24" s="322" t="s">
        <v>133</v>
      </c>
      <c r="C24" s="323"/>
      <c r="D24" s="323"/>
      <c r="E24" s="323"/>
      <c r="F24" s="323"/>
      <c r="G24" s="323"/>
      <c r="H24" s="323"/>
      <c r="I24" s="323"/>
      <c r="J24" s="323"/>
      <c r="K24" s="323"/>
      <c r="L24" s="323"/>
      <c r="M24" s="324" t="s">
        <v>132</v>
      </c>
      <c r="N24" s="324"/>
      <c r="O24" s="324" t="s">
        <v>51</v>
      </c>
      <c r="P24" s="324"/>
      <c r="Q24" s="325" t="s">
        <v>52</v>
      </c>
      <c r="R24" s="325"/>
      <c r="S24" s="34" t="s">
        <v>53</v>
      </c>
      <c r="T24" s="34" t="s">
        <v>54</v>
      </c>
      <c r="U24" s="34" t="s">
        <v>54</v>
      </c>
      <c r="V24" s="34" t="str">
        <f>+IF(ISERR(U24/T24*100),"N/A",ROUND(U24/T24*100,2))</f>
        <v>N/A</v>
      </c>
      <c r="W24" s="35">
        <f>+IF(ISERR(U24/S24*100),"N/A",ROUND(U24/S24*100,2))</f>
        <v>0</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37" t="s">
        <v>1880</v>
      </c>
      <c r="C26" s="338"/>
      <c r="D26" s="338"/>
      <c r="E26" s="338"/>
      <c r="F26" s="338"/>
      <c r="G26" s="338"/>
      <c r="H26" s="338"/>
      <c r="I26" s="338"/>
      <c r="J26" s="338"/>
      <c r="K26" s="338"/>
      <c r="L26" s="338"/>
      <c r="M26" s="338"/>
      <c r="N26" s="338"/>
      <c r="O26" s="338"/>
      <c r="P26" s="338"/>
      <c r="Q26" s="339"/>
      <c r="R26" s="37" t="s">
        <v>44</v>
      </c>
      <c r="S26" s="309" t="s">
        <v>45</v>
      </c>
      <c r="T26" s="309"/>
      <c r="U26" s="38" t="s">
        <v>62</v>
      </c>
      <c r="V26" s="308" t="s">
        <v>63</v>
      </c>
      <c r="W26" s="310"/>
    </row>
    <row r="27" spans="2:27" ht="30.75" customHeight="1" thickBot="1" x14ac:dyDescent="0.25">
      <c r="B27" s="340"/>
      <c r="C27" s="341"/>
      <c r="D27" s="341"/>
      <c r="E27" s="341"/>
      <c r="F27" s="341"/>
      <c r="G27" s="341"/>
      <c r="H27" s="341"/>
      <c r="I27" s="341"/>
      <c r="J27" s="341"/>
      <c r="K27" s="341"/>
      <c r="L27" s="341"/>
      <c r="M27" s="341"/>
      <c r="N27" s="341"/>
      <c r="O27" s="341"/>
      <c r="P27" s="341"/>
      <c r="Q27" s="342"/>
      <c r="R27" s="39" t="s">
        <v>64</v>
      </c>
      <c r="S27" s="39" t="s">
        <v>64</v>
      </c>
      <c r="T27" s="39" t="s">
        <v>51</v>
      </c>
      <c r="U27" s="39" t="s">
        <v>64</v>
      </c>
      <c r="V27" s="39" t="s">
        <v>65</v>
      </c>
      <c r="W27" s="32" t="s">
        <v>66</v>
      </c>
      <c r="Y27" s="36"/>
    </row>
    <row r="28" spans="2:27" ht="23.25" customHeight="1" thickBot="1" x14ac:dyDescent="0.25">
      <c r="B28" s="343" t="s">
        <v>67</v>
      </c>
      <c r="C28" s="344"/>
      <c r="D28" s="344"/>
      <c r="E28" s="40" t="s">
        <v>131</v>
      </c>
      <c r="F28" s="40"/>
      <c r="G28" s="40"/>
      <c r="H28" s="41"/>
      <c r="I28" s="41"/>
      <c r="J28" s="41"/>
      <c r="K28" s="41"/>
      <c r="L28" s="41"/>
      <c r="M28" s="41"/>
      <c r="N28" s="41"/>
      <c r="O28" s="41"/>
      <c r="P28" s="42"/>
      <c r="Q28" s="42"/>
      <c r="R28" s="43" t="s">
        <v>130</v>
      </c>
      <c r="S28" s="44" t="s">
        <v>11</v>
      </c>
      <c r="T28" s="42"/>
      <c r="U28" s="44" t="s">
        <v>54</v>
      </c>
      <c r="V28" s="42"/>
      <c r="W28" s="45">
        <f>+IF(ISERR(U28/R28*100),"N/A",ROUND(U28/R28*100,2))</f>
        <v>0</v>
      </c>
    </row>
    <row r="29" spans="2:27" ht="26.25" customHeight="1" x14ac:dyDescent="0.2">
      <c r="B29" s="326" t="s">
        <v>70</v>
      </c>
      <c r="C29" s="327"/>
      <c r="D29" s="327"/>
      <c r="E29" s="46" t="s">
        <v>131</v>
      </c>
      <c r="F29" s="46"/>
      <c r="G29" s="46"/>
      <c r="H29" s="47"/>
      <c r="I29" s="47"/>
      <c r="J29" s="47"/>
      <c r="K29" s="47"/>
      <c r="L29" s="47"/>
      <c r="M29" s="47"/>
      <c r="N29" s="47"/>
      <c r="O29" s="47"/>
      <c r="P29" s="48"/>
      <c r="Q29" s="48"/>
      <c r="R29" s="49" t="s">
        <v>130</v>
      </c>
      <c r="S29" s="50" t="s">
        <v>54</v>
      </c>
      <c r="T29" s="51">
        <f>+IF(ISERR(S29/R29*100),"N/A",ROUND(S29/R29*100,2))</f>
        <v>0</v>
      </c>
      <c r="U29" s="50" t="s">
        <v>54</v>
      </c>
      <c r="V29" s="51" t="str">
        <f>+IF(ISERR(U29/S29*100),"N/A",ROUND(U29/S29*100,2))</f>
        <v>N/A</v>
      </c>
      <c r="W29" s="52">
        <f>+IF(ISERR(U29/R29*100),"N/A",ROUND(U29/R29*100,2))</f>
        <v>0</v>
      </c>
    </row>
    <row r="30" spans="2:27" ht="23.25" customHeight="1" thickBot="1" x14ac:dyDescent="0.25">
      <c r="B30" s="343" t="s">
        <v>67</v>
      </c>
      <c r="C30" s="344"/>
      <c r="D30" s="344"/>
      <c r="E30" s="40" t="s">
        <v>129</v>
      </c>
      <c r="F30" s="40"/>
      <c r="G30" s="40"/>
      <c r="H30" s="41"/>
      <c r="I30" s="41"/>
      <c r="J30" s="41"/>
      <c r="K30" s="41"/>
      <c r="L30" s="41"/>
      <c r="M30" s="41"/>
      <c r="N30" s="41"/>
      <c r="O30" s="41"/>
      <c r="P30" s="42"/>
      <c r="Q30" s="42"/>
      <c r="R30" s="43" t="s">
        <v>128</v>
      </c>
      <c r="S30" s="44" t="s">
        <v>11</v>
      </c>
      <c r="T30" s="42"/>
      <c r="U30" s="44" t="s">
        <v>127</v>
      </c>
      <c r="V30" s="42"/>
      <c r="W30" s="45">
        <f>+IF(ISERR(U30/R30*100),"N/A",ROUND(U30/R30*100,2))</f>
        <v>0.49</v>
      </c>
    </row>
    <row r="31" spans="2:27" ht="26.25" customHeight="1" thickBot="1" x14ac:dyDescent="0.25">
      <c r="B31" s="326" t="s">
        <v>70</v>
      </c>
      <c r="C31" s="327"/>
      <c r="D31" s="327"/>
      <c r="E31" s="46" t="s">
        <v>129</v>
      </c>
      <c r="F31" s="46"/>
      <c r="G31" s="46"/>
      <c r="H31" s="47"/>
      <c r="I31" s="47"/>
      <c r="J31" s="47"/>
      <c r="K31" s="47"/>
      <c r="L31" s="47"/>
      <c r="M31" s="47"/>
      <c r="N31" s="47"/>
      <c r="O31" s="47"/>
      <c r="P31" s="48"/>
      <c r="Q31" s="48"/>
      <c r="R31" s="49" t="s">
        <v>128</v>
      </c>
      <c r="S31" s="50" t="s">
        <v>127</v>
      </c>
      <c r="T31" s="51">
        <f>+IF(ISERR(S31/R31*100),"N/A",ROUND(S31/R31*100,2))</f>
        <v>0.49</v>
      </c>
      <c r="U31" s="50" t="s">
        <v>127</v>
      </c>
      <c r="V31" s="51">
        <f>+IF(ISERR(U31/S31*100),"N/A",ROUND(U31/S31*100,2))</f>
        <v>100</v>
      </c>
      <c r="W31" s="52">
        <f>+IF(ISERR(U31/R31*100),"N/A",ROUND(U31/R31*100,2))</f>
        <v>0.49</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328" t="s">
        <v>126</v>
      </c>
      <c r="C33" s="329"/>
      <c r="D33" s="329"/>
      <c r="E33" s="329"/>
      <c r="F33" s="329"/>
      <c r="G33" s="329"/>
      <c r="H33" s="329"/>
      <c r="I33" s="329"/>
      <c r="J33" s="329"/>
      <c r="K33" s="329"/>
      <c r="L33" s="329"/>
      <c r="M33" s="329"/>
      <c r="N33" s="329"/>
      <c r="O33" s="329"/>
      <c r="P33" s="329"/>
      <c r="Q33" s="329"/>
      <c r="R33" s="329"/>
      <c r="S33" s="329"/>
      <c r="T33" s="329"/>
      <c r="U33" s="329"/>
      <c r="V33" s="329"/>
      <c r="W33" s="330"/>
    </row>
    <row r="34" spans="2:23" ht="111.75" customHeight="1" thickBot="1" x14ac:dyDescent="0.25">
      <c r="B34" s="331"/>
      <c r="C34" s="332"/>
      <c r="D34" s="332"/>
      <c r="E34" s="332"/>
      <c r="F34" s="332"/>
      <c r="G34" s="332"/>
      <c r="H34" s="332"/>
      <c r="I34" s="332"/>
      <c r="J34" s="332"/>
      <c r="K34" s="332"/>
      <c r="L34" s="332"/>
      <c r="M34" s="332"/>
      <c r="N34" s="332"/>
      <c r="O34" s="332"/>
      <c r="P34" s="332"/>
      <c r="Q34" s="332"/>
      <c r="R34" s="332"/>
      <c r="S34" s="332"/>
      <c r="T34" s="332"/>
      <c r="U34" s="332"/>
      <c r="V34" s="332"/>
      <c r="W34" s="333"/>
    </row>
    <row r="35" spans="2:23" ht="37.5" customHeight="1" thickTop="1" x14ac:dyDescent="0.2">
      <c r="B35" s="328" t="s">
        <v>125</v>
      </c>
      <c r="C35" s="329"/>
      <c r="D35" s="329"/>
      <c r="E35" s="329"/>
      <c r="F35" s="329"/>
      <c r="G35" s="329"/>
      <c r="H35" s="329"/>
      <c r="I35" s="329"/>
      <c r="J35" s="329"/>
      <c r="K35" s="329"/>
      <c r="L35" s="329"/>
      <c r="M35" s="329"/>
      <c r="N35" s="329"/>
      <c r="O35" s="329"/>
      <c r="P35" s="329"/>
      <c r="Q35" s="329"/>
      <c r="R35" s="329"/>
      <c r="S35" s="329"/>
      <c r="T35" s="329"/>
      <c r="U35" s="329"/>
      <c r="V35" s="329"/>
      <c r="W35" s="330"/>
    </row>
    <row r="36" spans="2:23" ht="63" customHeight="1" thickBot="1" x14ac:dyDescent="0.25">
      <c r="B36" s="331"/>
      <c r="C36" s="332"/>
      <c r="D36" s="332"/>
      <c r="E36" s="332"/>
      <c r="F36" s="332"/>
      <c r="G36" s="332"/>
      <c r="H36" s="332"/>
      <c r="I36" s="332"/>
      <c r="J36" s="332"/>
      <c r="K36" s="332"/>
      <c r="L36" s="332"/>
      <c r="M36" s="332"/>
      <c r="N36" s="332"/>
      <c r="O36" s="332"/>
      <c r="P36" s="332"/>
      <c r="Q36" s="332"/>
      <c r="R36" s="332"/>
      <c r="S36" s="332"/>
      <c r="T36" s="332"/>
      <c r="U36" s="332"/>
      <c r="V36" s="332"/>
      <c r="W36" s="333"/>
    </row>
    <row r="37" spans="2:23" ht="37.5" customHeight="1" thickTop="1" x14ac:dyDescent="0.2">
      <c r="B37" s="328" t="s">
        <v>124</v>
      </c>
      <c r="C37" s="329"/>
      <c r="D37" s="329"/>
      <c r="E37" s="329"/>
      <c r="F37" s="329"/>
      <c r="G37" s="329"/>
      <c r="H37" s="329"/>
      <c r="I37" s="329"/>
      <c r="J37" s="329"/>
      <c r="K37" s="329"/>
      <c r="L37" s="329"/>
      <c r="M37" s="329"/>
      <c r="N37" s="329"/>
      <c r="O37" s="329"/>
      <c r="P37" s="329"/>
      <c r="Q37" s="329"/>
      <c r="R37" s="329"/>
      <c r="S37" s="329"/>
      <c r="T37" s="329"/>
      <c r="U37" s="329"/>
      <c r="V37" s="329"/>
      <c r="W37" s="330"/>
    </row>
    <row r="38" spans="2:23" ht="41.25" customHeight="1" thickBot="1" x14ac:dyDescent="0.25">
      <c r="B38" s="334"/>
      <c r="C38" s="335"/>
      <c r="D38" s="335"/>
      <c r="E38" s="335"/>
      <c r="F38" s="335"/>
      <c r="G38" s="335"/>
      <c r="H38" s="335"/>
      <c r="I38" s="335"/>
      <c r="J38" s="335"/>
      <c r="K38" s="335"/>
      <c r="L38" s="335"/>
      <c r="M38" s="335"/>
      <c r="N38" s="335"/>
      <c r="O38" s="335"/>
      <c r="P38" s="335"/>
      <c r="Q38" s="335"/>
      <c r="R38" s="335"/>
      <c r="S38" s="335"/>
      <c r="T38" s="335"/>
      <c r="U38" s="335"/>
      <c r="V38" s="335"/>
      <c r="W38" s="336"/>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288" t="s">
        <v>106</v>
      </c>
      <c r="E4" s="288"/>
      <c r="F4" s="288"/>
      <c r="G4" s="288"/>
      <c r="H4" s="289"/>
      <c r="I4" s="18"/>
      <c r="J4" s="290" t="s">
        <v>6</v>
      </c>
      <c r="K4" s="288"/>
      <c r="L4" s="17" t="s">
        <v>175</v>
      </c>
      <c r="M4" s="291" t="s">
        <v>174</v>
      </c>
      <c r="N4" s="291"/>
      <c r="O4" s="291"/>
      <c r="P4" s="291"/>
      <c r="Q4" s="292"/>
      <c r="R4" s="19"/>
      <c r="S4" s="293" t="s">
        <v>9</v>
      </c>
      <c r="T4" s="294"/>
      <c r="U4" s="294"/>
      <c r="V4" s="295" t="s">
        <v>173</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156</v>
      </c>
      <c r="D6" s="297" t="s">
        <v>172</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171</v>
      </c>
      <c r="K8" s="26" t="s">
        <v>169</v>
      </c>
      <c r="L8" s="26" t="s">
        <v>170</v>
      </c>
      <c r="M8" s="26" t="s">
        <v>169</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264.75" customHeight="1" thickTop="1" thickBot="1" x14ac:dyDescent="0.25">
      <c r="B10" s="27" t="s">
        <v>24</v>
      </c>
      <c r="C10" s="295" t="s">
        <v>168</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139</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167</v>
      </c>
      <c r="C21" s="323"/>
      <c r="D21" s="323"/>
      <c r="E21" s="323"/>
      <c r="F21" s="323"/>
      <c r="G21" s="323"/>
      <c r="H21" s="323"/>
      <c r="I21" s="323"/>
      <c r="J21" s="323"/>
      <c r="K21" s="323"/>
      <c r="L21" s="323"/>
      <c r="M21" s="324" t="s">
        <v>165</v>
      </c>
      <c r="N21" s="324"/>
      <c r="O21" s="324" t="s">
        <v>51</v>
      </c>
      <c r="P21" s="324"/>
      <c r="Q21" s="325" t="s">
        <v>66</v>
      </c>
      <c r="R21" s="325"/>
      <c r="S21" s="34" t="s">
        <v>53</v>
      </c>
      <c r="T21" s="34" t="s">
        <v>87</v>
      </c>
      <c r="U21" s="34" t="s">
        <v>87</v>
      </c>
      <c r="V21" s="34" t="str">
        <f t="shared" ref="V21:V26" si="0">+IF(ISERR(U21/T21*100),"N/A",ROUND(U21/T21*100,2))</f>
        <v>N/A</v>
      </c>
      <c r="W21" s="35" t="str">
        <f t="shared" ref="W21:W26" si="1">+IF(ISERR(U21/S21*100),"N/A",ROUND(U21/S21*100,2))</f>
        <v>N/A</v>
      </c>
    </row>
    <row r="22" spans="2:27" ht="56.25" customHeight="1" x14ac:dyDescent="0.2">
      <c r="B22" s="322" t="s">
        <v>166</v>
      </c>
      <c r="C22" s="323"/>
      <c r="D22" s="323"/>
      <c r="E22" s="323"/>
      <c r="F22" s="323"/>
      <c r="G22" s="323"/>
      <c r="H22" s="323"/>
      <c r="I22" s="323"/>
      <c r="J22" s="323"/>
      <c r="K22" s="323"/>
      <c r="L22" s="323"/>
      <c r="M22" s="324" t="s">
        <v>165</v>
      </c>
      <c r="N22" s="324"/>
      <c r="O22" s="324" t="s">
        <v>51</v>
      </c>
      <c r="P22" s="324"/>
      <c r="Q22" s="325" t="s">
        <v>66</v>
      </c>
      <c r="R22" s="325"/>
      <c r="S22" s="34" t="s">
        <v>53</v>
      </c>
      <c r="T22" s="34" t="s">
        <v>87</v>
      </c>
      <c r="U22" s="34" t="s">
        <v>87</v>
      </c>
      <c r="V22" s="34" t="str">
        <f t="shared" si="0"/>
        <v>N/A</v>
      </c>
      <c r="W22" s="35" t="str">
        <f t="shared" si="1"/>
        <v>N/A</v>
      </c>
    </row>
    <row r="23" spans="2:27" ht="56.25" customHeight="1" x14ac:dyDescent="0.2">
      <c r="B23" s="322" t="s">
        <v>164</v>
      </c>
      <c r="C23" s="323"/>
      <c r="D23" s="323"/>
      <c r="E23" s="323"/>
      <c r="F23" s="323"/>
      <c r="G23" s="323"/>
      <c r="H23" s="323"/>
      <c r="I23" s="323"/>
      <c r="J23" s="323"/>
      <c r="K23" s="323"/>
      <c r="L23" s="323"/>
      <c r="M23" s="324" t="s">
        <v>156</v>
      </c>
      <c r="N23" s="324"/>
      <c r="O23" s="324" t="s">
        <v>51</v>
      </c>
      <c r="P23" s="324"/>
      <c r="Q23" s="325" t="s">
        <v>52</v>
      </c>
      <c r="R23" s="325"/>
      <c r="S23" s="34" t="s">
        <v>53</v>
      </c>
      <c r="T23" s="34" t="s">
        <v>163</v>
      </c>
      <c r="U23" s="34" t="s">
        <v>162</v>
      </c>
      <c r="V23" s="34">
        <f t="shared" si="0"/>
        <v>175.34</v>
      </c>
      <c r="W23" s="35">
        <f t="shared" si="1"/>
        <v>29.23</v>
      </c>
    </row>
    <row r="24" spans="2:27" ht="56.25" customHeight="1" x14ac:dyDescent="0.2">
      <c r="B24" s="322" t="s">
        <v>161</v>
      </c>
      <c r="C24" s="323"/>
      <c r="D24" s="323"/>
      <c r="E24" s="323"/>
      <c r="F24" s="323"/>
      <c r="G24" s="323"/>
      <c r="H24" s="323"/>
      <c r="I24" s="323"/>
      <c r="J24" s="323"/>
      <c r="K24" s="323"/>
      <c r="L24" s="323"/>
      <c r="M24" s="324" t="s">
        <v>156</v>
      </c>
      <c r="N24" s="324"/>
      <c r="O24" s="324" t="s">
        <v>51</v>
      </c>
      <c r="P24" s="324"/>
      <c r="Q24" s="325" t="s">
        <v>52</v>
      </c>
      <c r="R24" s="325"/>
      <c r="S24" s="34" t="s">
        <v>53</v>
      </c>
      <c r="T24" s="34" t="s">
        <v>54</v>
      </c>
      <c r="U24" s="34" t="s">
        <v>54</v>
      </c>
      <c r="V24" s="34" t="str">
        <f t="shared" si="0"/>
        <v>N/A</v>
      </c>
      <c r="W24" s="35">
        <f t="shared" si="1"/>
        <v>0</v>
      </c>
    </row>
    <row r="25" spans="2:27" ht="56.25" customHeight="1" x14ac:dyDescent="0.2">
      <c r="B25" s="322" t="s">
        <v>160</v>
      </c>
      <c r="C25" s="323"/>
      <c r="D25" s="323"/>
      <c r="E25" s="323"/>
      <c r="F25" s="323"/>
      <c r="G25" s="323"/>
      <c r="H25" s="323"/>
      <c r="I25" s="323"/>
      <c r="J25" s="323"/>
      <c r="K25" s="323"/>
      <c r="L25" s="323"/>
      <c r="M25" s="324" t="s">
        <v>156</v>
      </c>
      <c r="N25" s="324"/>
      <c r="O25" s="324" t="s">
        <v>51</v>
      </c>
      <c r="P25" s="324"/>
      <c r="Q25" s="325" t="s">
        <v>52</v>
      </c>
      <c r="R25" s="325"/>
      <c r="S25" s="34" t="s">
        <v>53</v>
      </c>
      <c r="T25" s="34" t="s">
        <v>159</v>
      </c>
      <c r="U25" s="34" t="s">
        <v>158</v>
      </c>
      <c r="V25" s="34">
        <f t="shared" si="0"/>
        <v>30.88</v>
      </c>
      <c r="W25" s="35">
        <f t="shared" si="1"/>
        <v>7.4</v>
      </c>
    </row>
    <row r="26" spans="2:27" ht="56.25" customHeight="1" thickBot="1" x14ac:dyDescent="0.25">
      <c r="B26" s="322" t="s">
        <v>157</v>
      </c>
      <c r="C26" s="323"/>
      <c r="D26" s="323"/>
      <c r="E26" s="323"/>
      <c r="F26" s="323"/>
      <c r="G26" s="323"/>
      <c r="H26" s="323"/>
      <c r="I26" s="323"/>
      <c r="J26" s="323"/>
      <c r="K26" s="323"/>
      <c r="L26" s="323"/>
      <c r="M26" s="324" t="s">
        <v>156</v>
      </c>
      <c r="N26" s="324"/>
      <c r="O26" s="324" t="s">
        <v>51</v>
      </c>
      <c r="P26" s="324"/>
      <c r="Q26" s="325" t="s">
        <v>52</v>
      </c>
      <c r="R26" s="325"/>
      <c r="S26" s="34" t="s">
        <v>53</v>
      </c>
      <c r="T26" s="34" t="s">
        <v>94</v>
      </c>
      <c r="U26" s="34" t="s">
        <v>155</v>
      </c>
      <c r="V26" s="34">
        <f t="shared" si="0"/>
        <v>179.48</v>
      </c>
      <c r="W26" s="35">
        <f t="shared" si="1"/>
        <v>44.87</v>
      </c>
    </row>
    <row r="27" spans="2:27" ht="21.75" customHeight="1" thickTop="1" thickBot="1" x14ac:dyDescent="0.25">
      <c r="B27" s="11" t="s">
        <v>61</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337" t="s">
        <v>1880</v>
      </c>
      <c r="C28" s="338"/>
      <c r="D28" s="338"/>
      <c r="E28" s="338"/>
      <c r="F28" s="338"/>
      <c r="G28" s="338"/>
      <c r="H28" s="338"/>
      <c r="I28" s="338"/>
      <c r="J28" s="338"/>
      <c r="K28" s="338"/>
      <c r="L28" s="338"/>
      <c r="M28" s="338"/>
      <c r="N28" s="338"/>
      <c r="O28" s="338"/>
      <c r="P28" s="338"/>
      <c r="Q28" s="339"/>
      <c r="R28" s="37" t="s">
        <v>44</v>
      </c>
      <c r="S28" s="309" t="s">
        <v>45</v>
      </c>
      <c r="T28" s="309"/>
      <c r="U28" s="38" t="s">
        <v>62</v>
      </c>
      <c r="V28" s="308" t="s">
        <v>63</v>
      </c>
      <c r="W28" s="310"/>
    </row>
    <row r="29" spans="2:27" ht="30.75" customHeight="1" thickBot="1" x14ac:dyDescent="0.25">
      <c r="B29" s="340"/>
      <c r="C29" s="341"/>
      <c r="D29" s="341"/>
      <c r="E29" s="341"/>
      <c r="F29" s="341"/>
      <c r="G29" s="341"/>
      <c r="H29" s="341"/>
      <c r="I29" s="341"/>
      <c r="J29" s="341"/>
      <c r="K29" s="341"/>
      <c r="L29" s="341"/>
      <c r="M29" s="341"/>
      <c r="N29" s="341"/>
      <c r="O29" s="341"/>
      <c r="P29" s="341"/>
      <c r="Q29" s="342"/>
      <c r="R29" s="39" t="s">
        <v>64</v>
      </c>
      <c r="S29" s="39" t="s">
        <v>64</v>
      </c>
      <c r="T29" s="39" t="s">
        <v>51</v>
      </c>
      <c r="U29" s="39" t="s">
        <v>64</v>
      </c>
      <c r="V29" s="39" t="s">
        <v>65</v>
      </c>
      <c r="W29" s="32" t="s">
        <v>66</v>
      </c>
      <c r="Y29" s="36"/>
    </row>
    <row r="30" spans="2:27" ht="23.25" customHeight="1" thickBot="1" x14ac:dyDescent="0.25">
      <c r="B30" s="343" t="s">
        <v>67</v>
      </c>
      <c r="C30" s="344"/>
      <c r="D30" s="344"/>
      <c r="E30" s="40" t="s">
        <v>154</v>
      </c>
      <c r="F30" s="40"/>
      <c r="G30" s="40"/>
      <c r="H30" s="41"/>
      <c r="I30" s="41"/>
      <c r="J30" s="41"/>
      <c r="K30" s="41"/>
      <c r="L30" s="41"/>
      <c r="M30" s="41"/>
      <c r="N30" s="41"/>
      <c r="O30" s="41"/>
      <c r="P30" s="42"/>
      <c r="Q30" s="42"/>
      <c r="R30" s="43" t="s">
        <v>153</v>
      </c>
      <c r="S30" s="44" t="s">
        <v>11</v>
      </c>
      <c r="T30" s="42"/>
      <c r="U30" s="44" t="s">
        <v>54</v>
      </c>
      <c r="V30" s="42"/>
      <c r="W30" s="45">
        <f>+IF(ISERR(U30/R30*100),"N/A",ROUND(U30/R30*100,2))</f>
        <v>0</v>
      </c>
    </row>
    <row r="31" spans="2:27" ht="26.25" customHeight="1" x14ac:dyDescent="0.2">
      <c r="B31" s="326" t="s">
        <v>70</v>
      </c>
      <c r="C31" s="327"/>
      <c r="D31" s="327"/>
      <c r="E31" s="46" t="s">
        <v>154</v>
      </c>
      <c r="F31" s="46"/>
      <c r="G31" s="46"/>
      <c r="H31" s="47"/>
      <c r="I31" s="47"/>
      <c r="J31" s="47"/>
      <c r="K31" s="47"/>
      <c r="L31" s="47"/>
      <c r="M31" s="47"/>
      <c r="N31" s="47"/>
      <c r="O31" s="47"/>
      <c r="P31" s="48"/>
      <c r="Q31" s="48"/>
      <c r="R31" s="49" t="s">
        <v>153</v>
      </c>
      <c r="S31" s="50" t="s">
        <v>54</v>
      </c>
      <c r="T31" s="51">
        <f>+IF(ISERR(S31/R31*100),"N/A",ROUND(S31/R31*100,2))</f>
        <v>0</v>
      </c>
      <c r="U31" s="50" t="s">
        <v>54</v>
      </c>
      <c r="V31" s="51" t="str">
        <f>+IF(ISERR(U31/S31*100),"N/A",ROUND(U31/S31*100,2))</f>
        <v>N/A</v>
      </c>
      <c r="W31" s="52">
        <f>+IF(ISERR(U31/R31*100),"N/A",ROUND(U31/R31*100,2))</f>
        <v>0</v>
      </c>
    </row>
    <row r="32" spans="2:27" ht="23.25" customHeight="1" thickBot="1" x14ac:dyDescent="0.25">
      <c r="B32" s="343" t="s">
        <v>67</v>
      </c>
      <c r="C32" s="344"/>
      <c r="D32" s="344"/>
      <c r="E32" s="40" t="s">
        <v>152</v>
      </c>
      <c r="F32" s="40"/>
      <c r="G32" s="40"/>
      <c r="H32" s="41"/>
      <c r="I32" s="41"/>
      <c r="J32" s="41"/>
      <c r="K32" s="41"/>
      <c r="L32" s="41"/>
      <c r="M32" s="41"/>
      <c r="N32" s="41"/>
      <c r="O32" s="41"/>
      <c r="P32" s="42"/>
      <c r="Q32" s="42"/>
      <c r="R32" s="43" t="s">
        <v>151</v>
      </c>
      <c r="S32" s="44" t="s">
        <v>11</v>
      </c>
      <c r="T32" s="42"/>
      <c r="U32" s="44" t="s">
        <v>54</v>
      </c>
      <c r="V32" s="42"/>
      <c r="W32" s="45">
        <f>+IF(ISERR(U32/R32*100),"N/A",ROUND(U32/R32*100,2))</f>
        <v>0</v>
      </c>
    </row>
    <row r="33" spans="2:23" ht="26.25" customHeight="1" thickBot="1" x14ac:dyDescent="0.25">
      <c r="B33" s="326" t="s">
        <v>70</v>
      </c>
      <c r="C33" s="327"/>
      <c r="D33" s="327"/>
      <c r="E33" s="46" t="s">
        <v>152</v>
      </c>
      <c r="F33" s="46"/>
      <c r="G33" s="46"/>
      <c r="H33" s="47"/>
      <c r="I33" s="47"/>
      <c r="J33" s="47"/>
      <c r="K33" s="47"/>
      <c r="L33" s="47"/>
      <c r="M33" s="47"/>
      <c r="N33" s="47"/>
      <c r="O33" s="47"/>
      <c r="P33" s="48"/>
      <c r="Q33" s="48"/>
      <c r="R33" s="49" t="s">
        <v>151</v>
      </c>
      <c r="S33" s="50" t="s">
        <v>54</v>
      </c>
      <c r="T33" s="51">
        <f>+IF(ISERR(S33/R33*100),"N/A",ROUND(S33/R33*100,2))</f>
        <v>0</v>
      </c>
      <c r="U33" s="50" t="s">
        <v>54</v>
      </c>
      <c r="V33" s="51" t="str">
        <f>+IF(ISERR(U33/S33*100),"N/A",ROUND(U33/S33*100,2))</f>
        <v>N/A</v>
      </c>
      <c r="W33" s="52">
        <f>+IF(ISERR(U33/R33*100),"N/A",ROUND(U33/R33*100,2))</f>
        <v>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328" t="s">
        <v>150</v>
      </c>
      <c r="C35" s="329"/>
      <c r="D35" s="329"/>
      <c r="E35" s="329"/>
      <c r="F35" s="329"/>
      <c r="G35" s="329"/>
      <c r="H35" s="329"/>
      <c r="I35" s="329"/>
      <c r="J35" s="329"/>
      <c r="K35" s="329"/>
      <c r="L35" s="329"/>
      <c r="M35" s="329"/>
      <c r="N35" s="329"/>
      <c r="O35" s="329"/>
      <c r="P35" s="329"/>
      <c r="Q35" s="329"/>
      <c r="R35" s="329"/>
      <c r="S35" s="329"/>
      <c r="T35" s="329"/>
      <c r="U35" s="329"/>
      <c r="V35" s="329"/>
      <c r="W35" s="330"/>
    </row>
    <row r="36" spans="2:23" ht="185.25" customHeight="1" thickBot="1" x14ac:dyDescent="0.25">
      <c r="B36" s="331"/>
      <c r="C36" s="332"/>
      <c r="D36" s="332"/>
      <c r="E36" s="332"/>
      <c r="F36" s="332"/>
      <c r="G36" s="332"/>
      <c r="H36" s="332"/>
      <c r="I36" s="332"/>
      <c r="J36" s="332"/>
      <c r="K36" s="332"/>
      <c r="L36" s="332"/>
      <c r="M36" s="332"/>
      <c r="N36" s="332"/>
      <c r="O36" s="332"/>
      <c r="P36" s="332"/>
      <c r="Q36" s="332"/>
      <c r="R36" s="332"/>
      <c r="S36" s="332"/>
      <c r="T36" s="332"/>
      <c r="U36" s="332"/>
      <c r="V36" s="332"/>
      <c r="W36" s="333"/>
    </row>
    <row r="37" spans="2:23" ht="37.5" customHeight="1" thickTop="1" x14ac:dyDescent="0.2">
      <c r="B37" s="328" t="s">
        <v>149</v>
      </c>
      <c r="C37" s="329"/>
      <c r="D37" s="329"/>
      <c r="E37" s="329"/>
      <c r="F37" s="329"/>
      <c r="G37" s="329"/>
      <c r="H37" s="329"/>
      <c r="I37" s="329"/>
      <c r="J37" s="329"/>
      <c r="K37" s="329"/>
      <c r="L37" s="329"/>
      <c r="M37" s="329"/>
      <c r="N37" s="329"/>
      <c r="O37" s="329"/>
      <c r="P37" s="329"/>
      <c r="Q37" s="329"/>
      <c r="R37" s="329"/>
      <c r="S37" s="329"/>
      <c r="T37" s="329"/>
      <c r="U37" s="329"/>
      <c r="V37" s="329"/>
      <c r="W37" s="330"/>
    </row>
    <row r="38" spans="2:23" ht="57.75" customHeight="1" thickBot="1" x14ac:dyDescent="0.25">
      <c r="B38" s="331"/>
      <c r="C38" s="332"/>
      <c r="D38" s="332"/>
      <c r="E38" s="332"/>
      <c r="F38" s="332"/>
      <c r="G38" s="332"/>
      <c r="H38" s="332"/>
      <c r="I38" s="332"/>
      <c r="J38" s="332"/>
      <c r="K38" s="332"/>
      <c r="L38" s="332"/>
      <c r="M38" s="332"/>
      <c r="N38" s="332"/>
      <c r="O38" s="332"/>
      <c r="P38" s="332"/>
      <c r="Q38" s="332"/>
      <c r="R38" s="332"/>
      <c r="S38" s="332"/>
      <c r="T38" s="332"/>
      <c r="U38" s="332"/>
      <c r="V38" s="332"/>
      <c r="W38" s="333"/>
    </row>
    <row r="39" spans="2:23" ht="37.5" customHeight="1" thickTop="1" x14ac:dyDescent="0.2">
      <c r="B39" s="328" t="s">
        <v>148</v>
      </c>
      <c r="C39" s="329"/>
      <c r="D39" s="329"/>
      <c r="E39" s="329"/>
      <c r="F39" s="329"/>
      <c r="G39" s="329"/>
      <c r="H39" s="329"/>
      <c r="I39" s="329"/>
      <c r="J39" s="329"/>
      <c r="K39" s="329"/>
      <c r="L39" s="329"/>
      <c r="M39" s="329"/>
      <c r="N39" s="329"/>
      <c r="O39" s="329"/>
      <c r="P39" s="329"/>
      <c r="Q39" s="329"/>
      <c r="R39" s="329"/>
      <c r="S39" s="329"/>
      <c r="T39" s="329"/>
      <c r="U39" s="329"/>
      <c r="V39" s="329"/>
      <c r="W39" s="330"/>
    </row>
    <row r="40" spans="2:23" ht="39.75" customHeight="1" thickBot="1" x14ac:dyDescent="0.25">
      <c r="B40" s="334"/>
      <c r="C40" s="335"/>
      <c r="D40" s="335"/>
      <c r="E40" s="335"/>
      <c r="F40" s="335"/>
      <c r="G40" s="335"/>
      <c r="H40" s="335"/>
      <c r="I40" s="335"/>
      <c r="J40" s="335"/>
      <c r="K40" s="335"/>
      <c r="L40" s="335"/>
      <c r="M40" s="335"/>
      <c r="N40" s="335"/>
      <c r="O40" s="335"/>
      <c r="P40" s="335"/>
      <c r="Q40" s="335"/>
      <c r="R40" s="335"/>
      <c r="S40" s="335"/>
      <c r="T40" s="335"/>
      <c r="U40" s="335"/>
      <c r="V40" s="335"/>
      <c r="W40" s="336"/>
    </row>
  </sheetData>
  <mergeCells count="7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S28:T28"/>
    <mergeCell ref="B37:W38"/>
    <mergeCell ref="B39:W40"/>
    <mergeCell ref="V28:W28"/>
    <mergeCell ref="B30:D30"/>
    <mergeCell ref="B31:D31"/>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288" t="s">
        <v>106</v>
      </c>
      <c r="E4" s="288"/>
      <c r="F4" s="288"/>
      <c r="G4" s="288"/>
      <c r="H4" s="289"/>
      <c r="I4" s="18"/>
      <c r="J4" s="290" t="s">
        <v>6</v>
      </c>
      <c r="K4" s="288"/>
      <c r="L4" s="17" t="s">
        <v>187</v>
      </c>
      <c r="M4" s="291" t="s">
        <v>186</v>
      </c>
      <c r="N4" s="291"/>
      <c r="O4" s="291"/>
      <c r="P4" s="291"/>
      <c r="Q4" s="292"/>
      <c r="R4" s="19"/>
      <c r="S4" s="293" t="s">
        <v>9</v>
      </c>
      <c r="T4" s="294"/>
      <c r="U4" s="294"/>
      <c r="V4" s="295" t="s">
        <v>179</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181</v>
      </c>
      <c r="D6" s="297" t="s">
        <v>185</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184</v>
      </c>
      <c r="K8" s="26" t="s">
        <v>184</v>
      </c>
      <c r="L8" s="26" t="s">
        <v>23</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164.25" customHeight="1" thickTop="1" thickBot="1" x14ac:dyDescent="0.25">
      <c r="B10" s="27" t="s">
        <v>24</v>
      </c>
      <c r="C10" s="295" t="s">
        <v>183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139</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thickBot="1" x14ac:dyDescent="0.25">
      <c r="B21" s="322" t="s">
        <v>182</v>
      </c>
      <c r="C21" s="323"/>
      <c r="D21" s="323"/>
      <c r="E21" s="323"/>
      <c r="F21" s="323"/>
      <c r="G21" s="323"/>
      <c r="H21" s="323"/>
      <c r="I21" s="323"/>
      <c r="J21" s="323"/>
      <c r="K21" s="323"/>
      <c r="L21" s="323"/>
      <c r="M21" s="324" t="s">
        <v>181</v>
      </c>
      <c r="N21" s="324"/>
      <c r="O21" s="324" t="s">
        <v>51</v>
      </c>
      <c r="P21" s="324"/>
      <c r="Q21" s="325" t="s">
        <v>88</v>
      </c>
      <c r="R21" s="325"/>
      <c r="S21" s="34" t="s">
        <v>53</v>
      </c>
      <c r="T21" s="34" t="s">
        <v>87</v>
      </c>
      <c r="U21" s="34" t="s">
        <v>87</v>
      </c>
      <c r="V21" s="34" t="str">
        <f>+IF(ISERR(U21/T21*100),"N/A",ROUND(U21/T21*100,2))</f>
        <v>N/A</v>
      </c>
      <c r="W21" s="35"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7"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10"/>
    </row>
    <row r="24" spans="2:27" ht="30.75" customHeight="1" thickBot="1" x14ac:dyDescent="0.25">
      <c r="B24" s="340"/>
      <c r="C24" s="341"/>
      <c r="D24" s="341"/>
      <c r="E24" s="341"/>
      <c r="F24" s="341"/>
      <c r="G24" s="341"/>
      <c r="H24" s="341"/>
      <c r="I24" s="341"/>
      <c r="J24" s="341"/>
      <c r="K24" s="341"/>
      <c r="L24" s="341"/>
      <c r="M24" s="341"/>
      <c r="N24" s="341"/>
      <c r="O24" s="341"/>
      <c r="P24" s="341"/>
      <c r="Q24" s="342"/>
      <c r="R24" s="39" t="s">
        <v>64</v>
      </c>
      <c r="S24" s="39" t="s">
        <v>64</v>
      </c>
      <c r="T24" s="39" t="s">
        <v>51</v>
      </c>
      <c r="U24" s="39" t="s">
        <v>64</v>
      </c>
      <c r="V24" s="39" t="s">
        <v>65</v>
      </c>
      <c r="W24" s="32" t="s">
        <v>66</v>
      </c>
      <c r="Y24" s="36"/>
    </row>
    <row r="25" spans="2:27" ht="23.25" customHeight="1" thickBot="1" x14ac:dyDescent="0.25">
      <c r="B25" s="343" t="s">
        <v>67</v>
      </c>
      <c r="C25" s="344"/>
      <c r="D25" s="344"/>
      <c r="E25" s="40" t="s">
        <v>180</v>
      </c>
      <c r="F25" s="40"/>
      <c r="G25" s="40"/>
      <c r="H25" s="41"/>
      <c r="I25" s="41"/>
      <c r="J25" s="41"/>
      <c r="K25" s="41"/>
      <c r="L25" s="41"/>
      <c r="M25" s="41"/>
      <c r="N25" s="41"/>
      <c r="O25" s="41"/>
      <c r="P25" s="42"/>
      <c r="Q25" s="42"/>
      <c r="R25" s="43" t="s">
        <v>179</v>
      </c>
      <c r="S25" s="44" t="s">
        <v>11</v>
      </c>
      <c r="T25" s="42"/>
      <c r="U25" s="44" t="s">
        <v>54</v>
      </c>
      <c r="V25" s="42"/>
      <c r="W25" s="45">
        <f>+IF(ISERR(U25/R25*100),"N/A",ROUND(U25/R25*100,2))</f>
        <v>0</v>
      </c>
    </row>
    <row r="26" spans="2:27" ht="26.25" customHeight="1" thickBot="1" x14ac:dyDescent="0.25">
      <c r="B26" s="326" t="s">
        <v>70</v>
      </c>
      <c r="C26" s="327"/>
      <c r="D26" s="327"/>
      <c r="E26" s="46" t="s">
        <v>180</v>
      </c>
      <c r="F26" s="46"/>
      <c r="G26" s="46"/>
      <c r="H26" s="47"/>
      <c r="I26" s="47"/>
      <c r="J26" s="47"/>
      <c r="K26" s="47"/>
      <c r="L26" s="47"/>
      <c r="M26" s="47"/>
      <c r="N26" s="47"/>
      <c r="O26" s="47"/>
      <c r="P26" s="48"/>
      <c r="Q26" s="48"/>
      <c r="R26" s="49" t="s">
        <v>179</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8" t="s">
        <v>178</v>
      </c>
      <c r="C28" s="329"/>
      <c r="D28" s="329"/>
      <c r="E28" s="329"/>
      <c r="F28" s="329"/>
      <c r="G28" s="329"/>
      <c r="H28" s="329"/>
      <c r="I28" s="329"/>
      <c r="J28" s="329"/>
      <c r="K28" s="329"/>
      <c r="L28" s="329"/>
      <c r="M28" s="329"/>
      <c r="N28" s="329"/>
      <c r="O28" s="329"/>
      <c r="P28" s="329"/>
      <c r="Q28" s="329"/>
      <c r="R28" s="329"/>
      <c r="S28" s="329"/>
      <c r="T28" s="329"/>
      <c r="U28" s="329"/>
      <c r="V28" s="329"/>
      <c r="W28" s="330"/>
    </row>
    <row r="29" spans="2:27" ht="27" customHeight="1" thickBot="1" x14ac:dyDescent="0.25">
      <c r="B29" s="331"/>
      <c r="C29" s="332"/>
      <c r="D29" s="332"/>
      <c r="E29" s="332"/>
      <c r="F29" s="332"/>
      <c r="G29" s="332"/>
      <c r="H29" s="332"/>
      <c r="I29" s="332"/>
      <c r="J29" s="332"/>
      <c r="K29" s="332"/>
      <c r="L29" s="332"/>
      <c r="M29" s="332"/>
      <c r="N29" s="332"/>
      <c r="O29" s="332"/>
      <c r="P29" s="332"/>
      <c r="Q29" s="332"/>
      <c r="R29" s="332"/>
      <c r="S29" s="332"/>
      <c r="T29" s="332"/>
      <c r="U29" s="332"/>
      <c r="V29" s="332"/>
      <c r="W29" s="333"/>
    </row>
    <row r="30" spans="2:27" ht="37.5" customHeight="1" thickTop="1" x14ac:dyDescent="0.2">
      <c r="B30" s="328" t="s">
        <v>177</v>
      </c>
      <c r="C30" s="329"/>
      <c r="D30" s="329"/>
      <c r="E30" s="329"/>
      <c r="F30" s="329"/>
      <c r="G30" s="329"/>
      <c r="H30" s="329"/>
      <c r="I30" s="329"/>
      <c r="J30" s="329"/>
      <c r="K30" s="329"/>
      <c r="L30" s="329"/>
      <c r="M30" s="329"/>
      <c r="N30" s="329"/>
      <c r="O30" s="329"/>
      <c r="P30" s="329"/>
      <c r="Q30" s="329"/>
      <c r="R30" s="329"/>
      <c r="S30" s="329"/>
      <c r="T30" s="329"/>
      <c r="U30" s="329"/>
      <c r="V30" s="329"/>
      <c r="W30" s="330"/>
    </row>
    <row r="31" spans="2:27" ht="15" customHeight="1" thickBot="1" x14ac:dyDescent="0.25">
      <c r="B31" s="331"/>
      <c r="C31" s="332"/>
      <c r="D31" s="332"/>
      <c r="E31" s="332"/>
      <c r="F31" s="332"/>
      <c r="G31" s="332"/>
      <c r="H31" s="332"/>
      <c r="I31" s="332"/>
      <c r="J31" s="332"/>
      <c r="K31" s="332"/>
      <c r="L31" s="332"/>
      <c r="M31" s="332"/>
      <c r="N31" s="332"/>
      <c r="O31" s="332"/>
      <c r="P31" s="332"/>
      <c r="Q31" s="332"/>
      <c r="R31" s="332"/>
      <c r="S31" s="332"/>
      <c r="T31" s="332"/>
      <c r="U31" s="332"/>
      <c r="V31" s="332"/>
      <c r="W31" s="333"/>
    </row>
    <row r="32" spans="2:27" ht="37.5" customHeight="1" thickTop="1" x14ac:dyDescent="0.2">
      <c r="B32" s="328" t="s">
        <v>176</v>
      </c>
      <c r="C32" s="329"/>
      <c r="D32" s="329"/>
      <c r="E32" s="329"/>
      <c r="F32" s="329"/>
      <c r="G32" s="329"/>
      <c r="H32" s="329"/>
      <c r="I32" s="329"/>
      <c r="J32" s="329"/>
      <c r="K32" s="329"/>
      <c r="L32" s="329"/>
      <c r="M32" s="329"/>
      <c r="N32" s="329"/>
      <c r="O32" s="329"/>
      <c r="P32" s="329"/>
      <c r="Q32" s="329"/>
      <c r="R32" s="329"/>
      <c r="S32" s="329"/>
      <c r="T32" s="329"/>
      <c r="U32" s="329"/>
      <c r="V32" s="329"/>
      <c r="W32" s="330"/>
    </row>
    <row r="33" spans="2:23" ht="13.5" thickBot="1" x14ac:dyDescent="0.25">
      <c r="B33" s="334"/>
      <c r="C33" s="335"/>
      <c r="D33" s="335"/>
      <c r="E33" s="335"/>
      <c r="F33" s="335"/>
      <c r="G33" s="335"/>
      <c r="H33" s="335"/>
      <c r="I33" s="335"/>
      <c r="J33" s="335"/>
      <c r="K33" s="335"/>
      <c r="L33" s="335"/>
      <c r="M33" s="335"/>
      <c r="N33" s="335"/>
      <c r="O33" s="335"/>
      <c r="P33" s="335"/>
      <c r="Q33" s="335"/>
      <c r="R33" s="335"/>
      <c r="S33" s="335"/>
      <c r="T33" s="335"/>
      <c r="U33" s="335"/>
      <c r="V33" s="335"/>
      <c r="W33" s="336"/>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288" t="s">
        <v>106</v>
      </c>
      <c r="E4" s="288"/>
      <c r="F4" s="288"/>
      <c r="G4" s="288"/>
      <c r="H4" s="289"/>
      <c r="I4" s="18"/>
      <c r="J4" s="290" t="s">
        <v>6</v>
      </c>
      <c r="K4" s="288"/>
      <c r="L4" s="17" t="s">
        <v>203</v>
      </c>
      <c r="M4" s="291" t="s">
        <v>202</v>
      </c>
      <c r="N4" s="291"/>
      <c r="O4" s="291"/>
      <c r="P4" s="291"/>
      <c r="Q4" s="292"/>
      <c r="R4" s="19"/>
      <c r="S4" s="293" t="s">
        <v>9</v>
      </c>
      <c r="T4" s="294"/>
      <c r="U4" s="294"/>
      <c r="V4" s="295" t="s">
        <v>201</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195</v>
      </c>
      <c r="D6" s="297" t="s">
        <v>200</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23</v>
      </c>
      <c r="K8" s="26" t="s">
        <v>23</v>
      </c>
      <c r="L8" s="26" t="s">
        <v>23</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66.75" customHeight="1" thickTop="1" thickBot="1" x14ac:dyDescent="0.25">
      <c r="B10" s="27" t="s">
        <v>24</v>
      </c>
      <c r="C10" s="295" t="s">
        <v>199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198</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197</v>
      </c>
      <c r="C21" s="323"/>
      <c r="D21" s="323"/>
      <c r="E21" s="323"/>
      <c r="F21" s="323"/>
      <c r="G21" s="323"/>
      <c r="H21" s="323"/>
      <c r="I21" s="323"/>
      <c r="J21" s="323"/>
      <c r="K21" s="323"/>
      <c r="L21" s="323"/>
      <c r="M21" s="324" t="s">
        <v>195</v>
      </c>
      <c r="N21" s="324"/>
      <c r="O21" s="324" t="s">
        <v>51</v>
      </c>
      <c r="P21" s="324"/>
      <c r="Q21" s="325" t="s">
        <v>66</v>
      </c>
      <c r="R21" s="325"/>
      <c r="S21" s="34" t="s">
        <v>53</v>
      </c>
      <c r="T21" s="34" t="s">
        <v>87</v>
      </c>
      <c r="U21" s="34" t="s">
        <v>87</v>
      </c>
      <c r="V21" s="34" t="str">
        <f>+IF(ISERR(U21/T21*100),"N/A",ROUND(U21/T21*100,2))</f>
        <v>N/A</v>
      </c>
      <c r="W21" s="35" t="str">
        <f>+IF(ISERR(U21/S21*100),"N/A",ROUND(U21/S21*100,2))</f>
        <v>N/A</v>
      </c>
    </row>
    <row r="22" spans="2:27" ht="56.25" customHeight="1" thickBot="1" x14ac:dyDescent="0.25">
      <c r="B22" s="322" t="s">
        <v>196</v>
      </c>
      <c r="C22" s="323"/>
      <c r="D22" s="323"/>
      <c r="E22" s="323"/>
      <c r="F22" s="323"/>
      <c r="G22" s="323"/>
      <c r="H22" s="323"/>
      <c r="I22" s="323"/>
      <c r="J22" s="323"/>
      <c r="K22" s="323"/>
      <c r="L22" s="323"/>
      <c r="M22" s="324" t="s">
        <v>195</v>
      </c>
      <c r="N22" s="324"/>
      <c r="O22" s="324" t="s">
        <v>51</v>
      </c>
      <c r="P22" s="324"/>
      <c r="Q22" s="325" t="s">
        <v>66</v>
      </c>
      <c r="R22" s="325"/>
      <c r="S22" s="34" t="s">
        <v>53</v>
      </c>
      <c r="T22" s="34" t="s">
        <v>87</v>
      </c>
      <c r="U22" s="34" t="s">
        <v>87</v>
      </c>
      <c r="V22" s="34" t="str">
        <f>+IF(ISERR(U22/T22*100),"N/A",ROUND(U22/T22*100,2))</f>
        <v>N/A</v>
      </c>
      <c r="W22" s="35"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37"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10"/>
    </row>
    <row r="25" spans="2:27" ht="30.75" customHeight="1" thickBot="1" x14ac:dyDescent="0.25">
      <c r="B25" s="340"/>
      <c r="C25" s="341"/>
      <c r="D25" s="341"/>
      <c r="E25" s="341"/>
      <c r="F25" s="341"/>
      <c r="G25" s="341"/>
      <c r="H25" s="341"/>
      <c r="I25" s="341"/>
      <c r="J25" s="341"/>
      <c r="K25" s="341"/>
      <c r="L25" s="341"/>
      <c r="M25" s="341"/>
      <c r="N25" s="341"/>
      <c r="O25" s="341"/>
      <c r="P25" s="341"/>
      <c r="Q25" s="342"/>
      <c r="R25" s="39" t="s">
        <v>64</v>
      </c>
      <c r="S25" s="39" t="s">
        <v>64</v>
      </c>
      <c r="T25" s="39" t="s">
        <v>51</v>
      </c>
      <c r="U25" s="39" t="s">
        <v>64</v>
      </c>
      <c r="V25" s="39" t="s">
        <v>65</v>
      </c>
      <c r="W25" s="32" t="s">
        <v>66</v>
      </c>
      <c r="Y25" s="36"/>
    </row>
    <row r="26" spans="2:27" ht="23.25" customHeight="1" thickBot="1" x14ac:dyDescent="0.25">
      <c r="B26" s="343" t="s">
        <v>67</v>
      </c>
      <c r="C26" s="344"/>
      <c r="D26" s="344"/>
      <c r="E26" s="40" t="s">
        <v>193</v>
      </c>
      <c r="F26" s="40"/>
      <c r="G26" s="40"/>
      <c r="H26" s="41"/>
      <c r="I26" s="41"/>
      <c r="J26" s="41"/>
      <c r="K26" s="41"/>
      <c r="L26" s="41"/>
      <c r="M26" s="41"/>
      <c r="N26" s="41"/>
      <c r="O26" s="41"/>
      <c r="P26" s="42"/>
      <c r="Q26" s="42"/>
      <c r="R26" s="43" t="s">
        <v>194</v>
      </c>
      <c r="S26" s="44" t="s">
        <v>11</v>
      </c>
      <c r="T26" s="42"/>
      <c r="U26" s="44" t="s">
        <v>191</v>
      </c>
      <c r="V26" s="42"/>
      <c r="W26" s="45">
        <f>+IF(ISERR(U26/R26*100),"N/A",ROUND(U26/R26*100,2))</f>
        <v>1.04</v>
      </c>
    </row>
    <row r="27" spans="2:27" ht="26.25" customHeight="1" thickBot="1" x14ac:dyDescent="0.25">
      <c r="B27" s="326" t="s">
        <v>70</v>
      </c>
      <c r="C27" s="327"/>
      <c r="D27" s="327"/>
      <c r="E27" s="46" t="s">
        <v>193</v>
      </c>
      <c r="F27" s="46"/>
      <c r="G27" s="46"/>
      <c r="H27" s="47"/>
      <c r="I27" s="47"/>
      <c r="J27" s="47"/>
      <c r="K27" s="47"/>
      <c r="L27" s="47"/>
      <c r="M27" s="47"/>
      <c r="N27" s="47"/>
      <c r="O27" s="47"/>
      <c r="P27" s="48"/>
      <c r="Q27" s="48"/>
      <c r="R27" s="49" t="s">
        <v>192</v>
      </c>
      <c r="S27" s="50" t="s">
        <v>191</v>
      </c>
      <c r="T27" s="51">
        <f>+IF(ISERR(S27/R27*100),"N/A",ROUND(S27/R27*100,2))</f>
        <v>0.92</v>
      </c>
      <c r="U27" s="50" t="s">
        <v>191</v>
      </c>
      <c r="V27" s="51">
        <f>+IF(ISERR(U27/S27*100),"N/A",ROUND(U27/S27*100,2))</f>
        <v>100</v>
      </c>
      <c r="W27" s="52">
        <f>+IF(ISERR(U27/R27*100),"N/A",ROUND(U27/R27*100,2))</f>
        <v>0.92</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28" t="s">
        <v>190</v>
      </c>
      <c r="C29" s="329"/>
      <c r="D29" s="329"/>
      <c r="E29" s="329"/>
      <c r="F29" s="329"/>
      <c r="G29" s="329"/>
      <c r="H29" s="329"/>
      <c r="I29" s="329"/>
      <c r="J29" s="329"/>
      <c r="K29" s="329"/>
      <c r="L29" s="329"/>
      <c r="M29" s="329"/>
      <c r="N29" s="329"/>
      <c r="O29" s="329"/>
      <c r="P29" s="329"/>
      <c r="Q29" s="329"/>
      <c r="R29" s="329"/>
      <c r="S29" s="329"/>
      <c r="T29" s="329"/>
      <c r="U29" s="329"/>
      <c r="V29" s="329"/>
      <c r="W29" s="330"/>
    </row>
    <row r="30" spans="2:27" ht="37.5" customHeight="1" thickBot="1" x14ac:dyDescent="0.25">
      <c r="B30" s="331"/>
      <c r="C30" s="332"/>
      <c r="D30" s="332"/>
      <c r="E30" s="332"/>
      <c r="F30" s="332"/>
      <c r="G30" s="332"/>
      <c r="H30" s="332"/>
      <c r="I30" s="332"/>
      <c r="J30" s="332"/>
      <c r="K30" s="332"/>
      <c r="L30" s="332"/>
      <c r="M30" s="332"/>
      <c r="N30" s="332"/>
      <c r="O30" s="332"/>
      <c r="P30" s="332"/>
      <c r="Q30" s="332"/>
      <c r="R30" s="332"/>
      <c r="S30" s="332"/>
      <c r="T30" s="332"/>
      <c r="U30" s="332"/>
      <c r="V30" s="332"/>
      <c r="W30" s="333"/>
    </row>
    <row r="31" spans="2:27" ht="37.5" customHeight="1" thickTop="1" x14ac:dyDescent="0.2">
      <c r="B31" s="328" t="s">
        <v>189</v>
      </c>
      <c r="C31" s="329"/>
      <c r="D31" s="329"/>
      <c r="E31" s="329"/>
      <c r="F31" s="329"/>
      <c r="G31" s="329"/>
      <c r="H31" s="329"/>
      <c r="I31" s="329"/>
      <c r="J31" s="329"/>
      <c r="K31" s="329"/>
      <c r="L31" s="329"/>
      <c r="M31" s="329"/>
      <c r="N31" s="329"/>
      <c r="O31" s="329"/>
      <c r="P31" s="329"/>
      <c r="Q31" s="329"/>
      <c r="R31" s="329"/>
      <c r="S31" s="329"/>
      <c r="T31" s="329"/>
      <c r="U31" s="329"/>
      <c r="V31" s="329"/>
      <c r="W31" s="330"/>
    </row>
    <row r="32" spans="2:27" ht="15" customHeight="1" thickBot="1" x14ac:dyDescent="0.25">
      <c r="B32" s="331"/>
      <c r="C32" s="332"/>
      <c r="D32" s="332"/>
      <c r="E32" s="332"/>
      <c r="F32" s="332"/>
      <c r="G32" s="332"/>
      <c r="H32" s="332"/>
      <c r="I32" s="332"/>
      <c r="J32" s="332"/>
      <c r="K32" s="332"/>
      <c r="L32" s="332"/>
      <c r="M32" s="332"/>
      <c r="N32" s="332"/>
      <c r="O32" s="332"/>
      <c r="P32" s="332"/>
      <c r="Q32" s="332"/>
      <c r="R32" s="332"/>
      <c r="S32" s="332"/>
      <c r="T32" s="332"/>
      <c r="U32" s="332"/>
      <c r="V32" s="332"/>
      <c r="W32" s="333"/>
    </row>
    <row r="33" spans="2:23" ht="37.5" customHeight="1" thickTop="1" x14ac:dyDescent="0.2">
      <c r="B33" s="328" t="s">
        <v>188</v>
      </c>
      <c r="C33" s="329"/>
      <c r="D33" s="329"/>
      <c r="E33" s="329"/>
      <c r="F33" s="329"/>
      <c r="G33" s="329"/>
      <c r="H33" s="329"/>
      <c r="I33" s="329"/>
      <c r="J33" s="329"/>
      <c r="K33" s="329"/>
      <c r="L33" s="329"/>
      <c r="M33" s="329"/>
      <c r="N33" s="329"/>
      <c r="O33" s="329"/>
      <c r="P33" s="329"/>
      <c r="Q33" s="329"/>
      <c r="R33" s="329"/>
      <c r="S33" s="329"/>
      <c r="T33" s="329"/>
      <c r="U33" s="329"/>
      <c r="V33" s="329"/>
      <c r="W33" s="330"/>
    </row>
    <row r="34" spans="2:23" ht="28.5" customHeight="1" thickBot="1" x14ac:dyDescent="0.25">
      <c r="B34" s="334"/>
      <c r="C34" s="335"/>
      <c r="D34" s="335"/>
      <c r="E34" s="335"/>
      <c r="F34" s="335"/>
      <c r="G34" s="335"/>
      <c r="H34" s="335"/>
      <c r="I34" s="335"/>
      <c r="J34" s="335"/>
      <c r="K34" s="335"/>
      <c r="L34" s="335"/>
      <c r="M34" s="335"/>
      <c r="N34" s="335"/>
      <c r="O34" s="335"/>
      <c r="P34" s="335"/>
      <c r="Q34" s="335"/>
      <c r="R34" s="335"/>
      <c r="S34" s="335"/>
      <c r="T34" s="335"/>
      <c r="U34" s="335"/>
      <c r="V34" s="335"/>
      <c r="W34" s="336"/>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v>
      </c>
      <c r="D4" s="288" t="s">
        <v>227</v>
      </c>
      <c r="E4" s="288"/>
      <c r="F4" s="288"/>
      <c r="G4" s="288"/>
      <c r="H4" s="289"/>
      <c r="I4" s="18"/>
      <c r="J4" s="290" t="s">
        <v>6</v>
      </c>
      <c r="K4" s="288"/>
      <c r="L4" s="17" t="s">
        <v>226</v>
      </c>
      <c r="M4" s="291" t="s">
        <v>225</v>
      </c>
      <c r="N4" s="291"/>
      <c r="O4" s="291"/>
      <c r="P4" s="291"/>
      <c r="Q4" s="292"/>
      <c r="R4" s="19"/>
      <c r="S4" s="293" t="s">
        <v>9</v>
      </c>
      <c r="T4" s="294"/>
      <c r="U4" s="294"/>
      <c r="V4" s="295" t="s">
        <v>208</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212</v>
      </c>
      <c r="D6" s="297" t="s">
        <v>224</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223</v>
      </c>
      <c r="K8" s="26" t="s">
        <v>223</v>
      </c>
      <c r="L8" s="26" t="s">
        <v>223</v>
      </c>
      <c r="M8" s="26" t="s">
        <v>223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222</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221</v>
      </c>
      <c r="C21" s="323"/>
      <c r="D21" s="323"/>
      <c r="E21" s="323"/>
      <c r="F21" s="323"/>
      <c r="G21" s="323"/>
      <c r="H21" s="323"/>
      <c r="I21" s="323"/>
      <c r="J21" s="323"/>
      <c r="K21" s="323"/>
      <c r="L21" s="323"/>
      <c r="M21" s="324" t="s">
        <v>212</v>
      </c>
      <c r="N21" s="324"/>
      <c r="O21" s="324" t="s">
        <v>51</v>
      </c>
      <c r="P21" s="324"/>
      <c r="Q21" s="325" t="s">
        <v>52</v>
      </c>
      <c r="R21" s="325"/>
      <c r="S21" s="34" t="s">
        <v>218</v>
      </c>
      <c r="T21" s="34" t="s">
        <v>94</v>
      </c>
      <c r="U21" s="34" t="s">
        <v>220</v>
      </c>
      <c r="V21" s="34">
        <f>+IF(ISERR(U21/T21*100),"N/A",ROUND(U21/T21*100,2))</f>
        <v>99.72</v>
      </c>
      <c r="W21" s="35">
        <f>+IF(ISERR(U21/S21*100),"N/A",ROUND(U21/S21*100,2))</f>
        <v>0.86</v>
      </c>
    </row>
    <row r="22" spans="2:27" ht="56.25" customHeight="1" x14ac:dyDescent="0.2">
      <c r="B22" s="322" t="s">
        <v>219</v>
      </c>
      <c r="C22" s="323"/>
      <c r="D22" s="323"/>
      <c r="E22" s="323"/>
      <c r="F22" s="323"/>
      <c r="G22" s="323"/>
      <c r="H22" s="323"/>
      <c r="I22" s="323"/>
      <c r="J22" s="323"/>
      <c r="K22" s="323"/>
      <c r="L22" s="323"/>
      <c r="M22" s="324" t="s">
        <v>212</v>
      </c>
      <c r="N22" s="324"/>
      <c r="O22" s="324" t="s">
        <v>51</v>
      </c>
      <c r="P22" s="324"/>
      <c r="Q22" s="325" t="s">
        <v>52</v>
      </c>
      <c r="R22" s="325"/>
      <c r="S22" s="34" t="s">
        <v>218</v>
      </c>
      <c r="T22" s="34" t="s">
        <v>94</v>
      </c>
      <c r="U22" s="34" t="s">
        <v>217</v>
      </c>
      <c r="V22" s="34">
        <f>+IF(ISERR(U22/T22*100),"N/A",ROUND(U22/T22*100,2))</f>
        <v>98.2</v>
      </c>
      <c r="W22" s="35">
        <f>+IF(ISERR(U22/S22*100),"N/A",ROUND(U22/S22*100,2))</f>
        <v>0.85</v>
      </c>
    </row>
    <row r="23" spans="2:27" ht="56.25" customHeight="1" x14ac:dyDescent="0.2">
      <c r="B23" s="322" t="s">
        <v>216</v>
      </c>
      <c r="C23" s="323"/>
      <c r="D23" s="323"/>
      <c r="E23" s="323"/>
      <c r="F23" s="323"/>
      <c r="G23" s="323"/>
      <c r="H23" s="323"/>
      <c r="I23" s="323"/>
      <c r="J23" s="323"/>
      <c r="K23" s="323"/>
      <c r="L23" s="323"/>
      <c r="M23" s="324" t="s">
        <v>212</v>
      </c>
      <c r="N23" s="324"/>
      <c r="O23" s="324" t="s">
        <v>51</v>
      </c>
      <c r="P23" s="324"/>
      <c r="Q23" s="325" t="s">
        <v>52</v>
      </c>
      <c r="R23" s="325"/>
      <c r="S23" s="34" t="s">
        <v>215</v>
      </c>
      <c r="T23" s="34" t="s">
        <v>94</v>
      </c>
      <c r="U23" s="34" t="s">
        <v>214</v>
      </c>
      <c r="V23" s="34">
        <f>+IF(ISERR(U23/T23*100),"N/A",ROUND(U23/T23*100,2))</f>
        <v>93.84</v>
      </c>
      <c r="W23" s="35">
        <f>+IF(ISERR(U23/S23*100),"N/A",ROUND(U23/S23*100,2))</f>
        <v>1.56</v>
      </c>
    </row>
    <row r="24" spans="2:27" ht="56.25" customHeight="1" thickBot="1" x14ac:dyDescent="0.25">
      <c r="B24" s="322" t="s">
        <v>213</v>
      </c>
      <c r="C24" s="323"/>
      <c r="D24" s="323"/>
      <c r="E24" s="323"/>
      <c r="F24" s="323"/>
      <c r="G24" s="323"/>
      <c r="H24" s="323"/>
      <c r="I24" s="323"/>
      <c r="J24" s="323"/>
      <c r="K24" s="323"/>
      <c r="L24" s="323"/>
      <c r="M24" s="324" t="s">
        <v>212</v>
      </c>
      <c r="N24" s="324"/>
      <c r="O24" s="324" t="s">
        <v>51</v>
      </c>
      <c r="P24" s="324"/>
      <c r="Q24" s="325" t="s">
        <v>52</v>
      </c>
      <c r="R24" s="325"/>
      <c r="S24" s="34" t="s">
        <v>211</v>
      </c>
      <c r="T24" s="34" t="s">
        <v>94</v>
      </c>
      <c r="U24" s="34" t="s">
        <v>210</v>
      </c>
      <c r="V24" s="34">
        <f>+IF(ISERR(U24/T24*100),"N/A",ROUND(U24/T24*100,2))</f>
        <v>93.4</v>
      </c>
      <c r="W24" s="35">
        <f>+IF(ISERR(U24/S24*100),"N/A",ROUND(U24/S24*100,2))</f>
        <v>1.17</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37" t="s">
        <v>1880</v>
      </c>
      <c r="C26" s="338"/>
      <c r="D26" s="338"/>
      <c r="E26" s="338"/>
      <c r="F26" s="338"/>
      <c r="G26" s="338"/>
      <c r="H26" s="338"/>
      <c r="I26" s="338"/>
      <c r="J26" s="338"/>
      <c r="K26" s="338"/>
      <c r="L26" s="338"/>
      <c r="M26" s="338"/>
      <c r="N26" s="338"/>
      <c r="O26" s="338"/>
      <c r="P26" s="338"/>
      <c r="Q26" s="339"/>
      <c r="R26" s="37" t="s">
        <v>44</v>
      </c>
      <c r="S26" s="309" t="s">
        <v>45</v>
      </c>
      <c r="T26" s="309"/>
      <c r="U26" s="38" t="s">
        <v>62</v>
      </c>
      <c r="V26" s="308" t="s">
        <v>63</v>
      </c>
      <c r="W26" s="310"/>
    </row>
    <row r="27" spans="2:27" ht="30.75" customHeight="1" thickBot="1" x14ac:dyDescent="0.25">
      <c r="B27" s="340"/>
      <c r="C27" s="341"/>
      <c r="D27" s="341"/>
      <c r="E27" s="341"/>
      <c r="F27" s="341"/>
      <c r="G27" s="341"/>
      <c r="H27" s="341"/>
      <c r="I27" s="341"/>
      <c r="J27" s="341"/>
      <c r="K27" s="341"/>
      <c r="L27" s="341"/>
      <c r="M27" s="341"/>
      <c r="N27" s="341"/>
      <c r="O27" s="341"/>
      <c r="P27" s="341"/>
      <c r="Q27" s="342"/>
      <c r="R27" s="39" t="s">
        <v>64</v>
      </c>
      <c r="S27" s="39" t="s">
        <v>64</v>
      </c>
      <c r="T27" s="39" t="s">
        <v>51</v>
      </c>
      <c r="U27" s="39" t="s">
        <v>64</v>
      </c>
      <c r="V27" s="39" t="s">
        <v>65</v>
      </c>
      <c r="W27" s="32" t="s">
        <v>66</v>
      </c>
      <c r="Y27" s="36"/>
    </row>
    <row r="28" spans="2:27" ht="23.25" customHeight="1" thickBot="1" x14ac:dyDescent="0.25">
      <c r="B28" s="343" t="s">
        <v>67</v>
      </c>
      <c r="C28" s="344"/>
      <c r="D28" s="344"/>
      <c r="E28" s="40" t="s">
        <v>209</v>
      </c>
      <c r="F28" s="40"/>
      <c r="G28" s="40"/>
      <c r="H28" s="41"/>
      <c r="I28" s="41"/>
      <c r="J28" s="41"/>
      <c r="K28" s="41"/>
      <c r="L28" s="41"/>
      <c r="M28" s="41"/>
      <c r="N28" s="41"/>
      <c r="O28" s="41"/>
      <c r="P28" s="42"/>
      <c r="Q28" s="42"/>
      <c r="R28" s="43" t="s">
        <v>208</v>
      </c>
      <c r="S28" s="44" t="s">
        <v>11</v>
      </c>
      <c r="T28" s="42"/>
      <c r="U28" s="44" t="s">
        <v>54</v>
      </c>
      <c r="V28" s="42"/>
      <c r="W28" s="45">
        <f>+IF(ISERR(U28/R28*100),"N/A",ROUND(U28/R28*100,2))</f>
        <v>0</v>
      </c>
    </row>
    <row r="29" spans="2:27" ht="26.25" customHeight="1" thickBot="1" x14ac:dyDescent="0.25">
      <c r="B29" s="326" t="s">
        <v>70</v>
      </c>
      <c r="C29" s="327"/>
      <c r="D29" s="327"/>
      <c r="E29" s="46" t="s">
        <v>209</v>
      </c>
      <c r="F29" s="46"/>
      <c r="G29" s="46"/>
      <c r="H29" s="47"/>
      <c r="I29" s="47"/>
      <c r="J29" s="47"/>
      <c r="K29" s="47"/>
      <c r="L29" s="47"/>
      <c r="M29" s="47"/>
      <c r="N29" s="47"/>
      <c r="O29" s="47"/>
      <c r="P29" s="48"/>
      <c r="Q29" s="48"/>
      <c r="R29" s="49" t="s">
        <v>208</v>
      </c>
      <c r="S29" s="50" t="s">
        <v>207</v>
      </c>
      <c r="T29" s="51">
        <f>+IF(ISERR(S29/R29*100),"N/A",ROUND(S29/R29*100,2))</f>
        <v>100</v>
      </c>
      <c r="U29" s="50" t="s">
        <v>54</v>
      </c>
      <c r="V29" s="51">
        <f>+IF(ISERR(U29/S29*100),"N/A",ROUND(U29/S29*100,2))</f>
        <v>0</v>
      </c>
      <c r="W29" s="52">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28" t="s">
        <v>206</v>
      </c>
      <c r="C31" s="329"/>
      <c r="D31" s="329"/>
      <c r="E31" s="329"/>
      <c r="F31" s="329"/>
      <c r="G31" s="329"/>
      <c r="H31" s="329"/>
      <c r="I31" s="329"/>
      <c r="J31" s="329"/>
      <c r="K31" s="329"/>
      <c r="L31" s="329"/>
      <c r="M31" s="329"/>
      <c r="N31" s="329"/>
      <c r="O31" s="329"/>
      <c r="P31" s="329"/>
      <c r="Q31" s="329"/>
      <c r="R31" s="329"/>
      <c r="S31" s="329"/>
      <c r="T31" s="329"/>
      <c r="U31" s="329"/>
      <c r="V31" s="329"/>
      <c r="W31" s="330"/>
    </row>
    <row r="32" spans="2:27" ht="30.75" customHeight="1" thickBot="1" x14ac:dyDescent="0.25">
      <c r="B32" s="331"/>
      <c r="C32" s="332"/>
      <c r="D32" s="332"/>
      <c r="E32" s="332"/>
      <c r="F32" s="332"/>
      <c r="G32" s="332"/>
      <c r="H32" s="332"/>
      <c r="I32" s="332"/>
      <c r="J32" s="332"/>
      <c r="K32" s="332"/>
      <c r="L32" s="332"/>
      <c r="M32" s="332"/>
      <c r="N32" s="332"/>
      <c r="O32" s="332"/>
      <c r="P32" s="332"/>
      <c r="Q32" s="332"/>
      <c r="R32" s="332"/>
      <c r="S32" s="332"/>
      <c r="T32" s="332"/>
      <c r="U32" s="332"/>
      <c r="V32" s="332"/>
      <c r="W32" s="333"/>
    </row>
    <row r="33" spans="2:23" ht="37.5" customHeight="1" thickTop="1" x14ac:dyDescent="0.2">
      <c r="B33" s="328" t="s">
        <v>205</v>
      </c>
      <c r="C33" s="329"/>
      <c r="D33" s="329"/>
      <c r="E33" s="329"/>
      <c r="F33" s="329"/>
      <c r="G33" s="329"/>
      <c r="H33" s="329"/>
      <c r="I33" s="329"/>
      <c r="J33" s="329"/>
      <c r="K33" s="329"/>
      <c r="L33" s="329"/>
      <c r="M33" s="329"/>
      <c r="N33" s="329"/>
      <c r="O33" s="329"/>
      <c r="P33" s="329"/>
      <c r="Q33" s="329"/>
      <c r="R33" s="329"/>
      <c r="S33" s="329"/>
      <c r="T33" s="329"/>
      <c r="U33" s="329"/>
      <c r="V33" s="329"/>
      <c r="W33" s="330"/>
    </row>
    <row r="34" spans="2:23" ht="15" customHeight="1" thickBot="1" x14ac:dyDescent="0.25">
      <c r="B34" s="331"/>
      <c r="C34" s="332"/>
      <c r="D34" s="332"/>
      <c r="E34" s="332"/>
      <c r="F34" s="332"/>
      <c r="G34" s="332"/>
      <c r="H34" s="332"/>
      <c r="I34" s="332"/>
      <c r="J34" s="332"/>
      <c r="K34" s="332"/>
      <c r="L34" s="332"/>
      <c r="M34" s="332"/>
      <c r="N34" s="332"/>
      <c r="O34" s="332"/>
      <c r="P34" s="332"/>
      <c r="Q34" s="332"/>
      <c r="R34" s="332"/>
      <c r="S34" s="332"/>
      <c r="T34" s="332"/>
      <c r="U34" s="332"/>
      <c r="V34" s="332"/>
      <c r="W34" s="333"/>
    </row>
    <row r="35" spans="2:23" ht="37.5" customHeight="1" thickTop="1" x14ac:dyDescent="0.2">
      <c r="B35" s="328" t="s">
        <v>204</v>
      </c>
      <c r="C35" s="329"/>
      <c r="D35" s="329"/>
      <c r="E35" s="329"/>
      <c r="F35" s="329"/>
      <c r="G35" s="329"/>
      <c r="H35" s="329"/>
      <c r="I35" s="329"/>
      <c r="J35" s="329"/>
      <c r="K35" s="329"/>
      <c r="L35" s="329"/>
      <c r="M35" s="329"/>
      <c r="N35" s="329"/>
      <c r="O35" s="329"/>
      <c r="P35" s="329"/>
      <c r="Q35" s="329"/>
      <c r="R35" s="329"/>
      <c r="S35" s="329"/>
      <c r="T35" s="329"/>
      <c r="U35" s="329"/>
      <c r="V35" s="329"/>
      <c r="W35" s="330"/>
    </row>
    <row r="36" spans="2:23" ht="13.5" thickBot="1" x14ac:dyDescent="0.25">
      <c r="B36" s="334"/>
      <c r="C36" s="335"/>
      <c r="D36" s="335"/>
      <c r="E36" s="335"/>
      <c r="F36" s="335"/>
      <c r="G36" s="335"/>
      <c r="H36" s="335"/>
      <c r="I36" s="335"/>
      <c r="J36" s="335"/>
      <c r="K36" s="335"/>
      <c r="L36" s="335"/>
      <c r="M36" s="335"/>
      <c r="N36" s="335"/>
      <c r="O36" s="335"/>
      <c r="P36" s="335"/>
      <c r="Q36" s="335"/>
      <c r="R36" s="335"/>
      <c r="S36" s="335"/>
      <c r="T36" s="335"/>
      <c r="U36" s="335"/>
      <c r="V36" s="335"/>
      <c r="W36" s="336"/>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v>
      </c>
      <c r="D4" s="288" t="s">
        <v>227</v>
      </c>
      <c r="E4" s="288"/>
      <c r="F4" s="288"/>
      <c r="G4" s="288"/>
      <c r="H4" s="289"/>
      <c r="I4" s="18"/>
      <c r="J4" s="290" t="s">
        <v>6</v>
      </c>
      <c r="K4" s="288"/>
      <c r="L4" s="17" t="s">
        <v>242</v>
      </c>
      <c r="M4" s="291" t="s">
        <v>241</v>
      </c>
      <c r="N4" s="291"/>
      <c r="O4" s="291"/>
      <c r="P4" s="291"/>
      <c r="Q4" s="292"/>
      <c r="R4" s="19"/>
      <c r="S4" s="293" t="s">
        <v>9</v>
      </c>
      <c r="T4" s="294"/>
      <c r="U4" s="294"/>
      <c r="V4" s="295" t="s">
        <v>73</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235</v>
      </c>
      <c r="D6" s="297" t="s">
        <v>240</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239</v>
      </c>
      <c r="K8" s="26" t="s">
        <v>239</v>
      </c>
      <c r="L8" s="26" t="s">
        <v>239</v>
      </c>
      <c r="M8" s="26" t="s">
        <v>239</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128.25" customHeight="1" thickTop="1" thickBot="1" x14ac:dyDescent="0.25">
      <c r="B10" s="27" t="s">
        <v>24</v>
      </c>
      <c r="C10" s="295" t="s">
        <v>238</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222</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237</v>
      </c>
      <c r="C21" s="323"/>
      <c r="D21" s="323"/>
      <c r="E21" s="323"/>
      <c r="F21" s="323"/>
      <c r="G21" s="323"/>
      <c r="H21" s="323"/>
      <c r="I21" s="323"/>
      <c r="J21" s="323"/>
      <c r="K21" s="323"/>
      <c r="L21" s="323"/>
      <c r="M21" s="324" t="s">
        <v>235</v>
      </c>
      <c r="N21" s="324"/>
      <c r="O21" s="324" t="s">
        <v>51</v>
      </c>
      <c r="P21" s="324"/>
      <c r="Q21" s="325" t="s">
        <v>52</v>
      </c>
      <c r="R21" s="325"/>
      <c r="S21" s="34" t="s">
        <v>53</v>
      </c>
      <c r="T21" s="34" t="s">
        <v>94</v>
      </c>
      <c r="U21" s="34" t="s">
        <v>94</v>
      </c>
      <c r="V21" s="34">
        <f>+IF(ISERR(U21/T21*100),"N/A",ROUND(U21/T21*100,2))</f>
        <v>100</v>
      </c>
      <c r="W21" s="35">
        <f>+IF(ISERR(U21/S21*100),"N/A",ROUND(U21/S21*100,2))</f>
        <v>25</v>
      </c>
    </row>
    <row r="22" spans="2:27" ht="56.25" customHeight="1" thickBot="1" x14ac:dyDescent="0.25">
      <c r="B22" s="322" t="s">
        <v>236</v>
      </c>
      <c r="C22" s="323"/>
      <c r="D22" s="323"/>
      <c r="E22" s="323"/>
      <c r="F22" s="323"/>
      <c r="G22" s="323"/>
      <c r="H22" s="323"/>
      <c r="I22" s="323"/>
      <c r="J22" s="323"/>
      <c r="K22" s="323"/>
      <c r="L22" s="323"/>
      <c r="M22" s="324" t="s">
        <v>235</v>
      </c>
      <c r="N22" s="324"/>
      <c r="O22" s="324" t="s">
        <v>51</v>
      </c>
      <c r="P22" s="324"/>
      <c r="Q22" s="325" t="s">
        <v>52</v>
      </c>
      <c r="R22" s="325"/>
      <c r="S22" s="34" t="s">
        <v>53</v>
      </c>
      <c r="T22" s="34" t="s">
        <v>54</v>
      </c>
      <c r="U22" s="34" t="s">
        <v>54</v>
      </c>
      <c r="V22" s="34" t="str">
        <f>+IF(ISERR(U22/T22*100),"N/A",ROUND(U22/T22*100,2))</f>
        <v>N/A</v>
      </c>
      <c r="W22" s="35">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37"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10"/>
    </row>
    <row r="25" spans="2:27" ht="30.75" customHeight="1" thickBot="1" x14ac:dyDescent="0.25">
      <c r="B25" s="340"/>
      <c r="C25" s="341"/>
      <c r="D25" s="341"/>
      <c r="E25" s="341"/>
      <c r="F25" s="341"/>
      <c r="G25" s="341"/>
      <c r="H25" s="341"/>
      <c r="I25" s="341"/>
      <c r="J25" s="341"/>
      <c r="K25" s="341"/>
      <c r="L25" s="341"/>
      <c r="M25" s="341"/>
      <c r="N25" s="341"/>
      <c r="O25" s="341"/>
      <c r="P25" s="341"/>
      <c r="Q25" s="342"/>
      <c r="R25" s="39" t="s">
        <v>64</v>
      </c>
      <c r="S25" s="39" t="s">
        <v>64</v>
      </c>
      <c r="T25" s="39" t="s">
        <v>51</v>
      </c>
      <c r="U25" s="39" t="s">
        <v>64</v>
      </c>
      <c r="V25" s="39" t="s">
        <v>65</v>
      </c>
      <c r="W25" s="32" t="s">
        <v>66</v>
      </c>
      <c r="Y25" s="36"/>
    </row>
    <row r="26" spans="2:27" ht="23.25" customHeight="1" thickBot="1" x14ac:dyDescent="0.25">
      <c r="B26" s="343" t="s">
        <v>67</v>
      </c>
      <c r="C26" s="344"/>
      <c r="D26" s="344"/>
      <c r="E26" s="40" t="s">
        <v>234</v>
      </c>
      <c r="F26" s="40"/>
      <c r="G26" s="40"/>
      <c r="H26" s="41"/>
      <c r="I26" s="41"/>
      <c r="J26" s="41"/>
      <c r="K26" s="41"/>
      <c r="L26" s="41"/>
      <c r="M26" s="41"/>
      <c r="N26" s="41"/>
      <c r="O26" s="41"/>
      <c r="P26" s="42"/>
      <c r="Q26" s="42"/>
      <c r="R26" s="43" t="s">
        <v>73</v>
      </c>
      <c r="S26" s="44" t="s">
        <v>11</v>
      </c>
      <c r="T26" s="42"/>
      <c r="U26" s="44" t="s">
        <v>232</v>
      </c>
      <c r="V26" s="42"/>
      <c r="W26" s="45">
        <f>+IF(ISERR(U26/R26*100),"N/A",ROUND(U26/R26*100,2))</f>
        <v>5.25</v>
      </c>
    </row>
    <row r="27" spans="2:27" ht="26.25" customHeight="1" thickBot="1" x14ac:dyDescent="0.25">
      <c r="B27" s="326" t="s">
        <v>70</v>
      </c>
      <c r="C27" s="327"/>
      <c r="D27" s="327"/>
      <c r="E27" s="46" t="s">
        <v>234</v>
      </c>
      <c r="F27" s="46"/>
      <c r="G27" s="46"/>
      <c r="H27" s="47"/>
      <c r="I27" s="47"/>
      <c r="J27" s="47"/>
      <c r="K27" s="47"/>
      <c r="L27" s="47"/>
      <c r="M27" s="47"/>
      <c r="N27" s="47"/>
      <c r="O27" s="47"/>
      <c r="P27" s="48"/>
      <c r="Q27" s="48"/>
      <c r="R27" s="49" t="s">
        <v>233</v>
      </c>
      <c r="S27" s="50" t="s">
        <v>232</v>
      </c>
      <c r="T27" s="51">
        <f>+IF(ISERR(S27/R27*100),"N/A",ROUND(S27/R27*100,2))</f>
        <v>5</v>
      </c>
      <c r="U27" s="50" t="s">
        <v>232</v>
      </c>
      <c r="V27" s="51">
        <f>+IF(ISERR(U27/S27*100),"N/A",ROUND(U27/S27*100,2))</f>
        <v>100</v>
      </c>
      <c r="W27" s="52">
        <f>+IF(ISERR(U27/R27*100),"N/A",ROUND(U27/R27*100,2))</f>
        <v>5</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28" t="s">
        <v>231</v>
      </c>
      <c r="C29" s="329"/>
      <c r="D29" s="329"/>
      <c r="E29" s="329"/>
      <c r="F29" s="329"/>
      <c r="G29" s="329"/>
      <c r="H29" s="329"/>
      <c r="I29" s="329"/>
      <c r="J29" s="329"/>
      <c r="K29" s="329"/>
      <c r="L29" s="329"/>
      <c r="M29" s="329"/>
      <c r="N29" s="329"/>
      <c r="O29" s="329"/>
      <c r="P29" s="329"/>
      <c r="Q29" s="329"/>
      <c r="R29" s="329"/>
      <c r="S29" s="329"/>
      <c r="T29" s="329"/>
      <c r="U29" s="329"/>
      <c r="V29" s="329"/>
      <c r="W29" s="330"/>
    </row>
    <row r="30" spans="2:27" ht="15" customHeight="1" thickBot="1" x14ac:dyDescent="0.25">
      <c r="B30" s="331"/>
      <c r="C30" s="332"/>
      <c r="D30" s="332"/>
      <c r="E30" s="332"/>
      <c r="F30" s="332"/>
      <c r="G30" s="332"/>
      <c r="H30" s="332"/>
      <c r="I30" s="332"/>
      <c r="J30" s="332"/>
      <c r="K30" s="332"/>
      <c r="L30" s="332"/>
      <c r="M30" s="332"/>
      <c r="N30" s="332"/>
      <c r="O30" s="332"/>
      <c r="P30" s="332"/>
      <c r="Q30" s="332"/>
      <c r="R30" s="332"/>
      <c r="S30" s="332"/>
      <c r="T30" s="332"/>
      <c r="U30" s="332"/>
      <c r="V30" s="332"/>
      <c r="W30" s="333"/>
    </row>
    <row r="31" spans="2:27" ht="37.5" customHeight="1" thickTop="1" x14ac:dyDescent="0.2">
      <c r="B31" s="328" t="s">
        <v>230</v>
      </c>
      <c r="C31" s="329"/>
      <c r="D31" s="329"/>
      <c r="E31" s="329"/>
      <c r="F31" s="329"/>
      <c r="G31" s="329"/>
      <c r="H31" s="329"/>
      <c r="I31" s="329"/>
      <c r="J31" s="329"/>
      <c r="K31" s="329"/>
      <c r="L31" s="329"/>
      <c r="M31" s="329"/>
      <c r="N31" s="329"/>
      <c r="O31" s="329"/>
      <c r="P31" s="329"/>
      <c r="Q31" s="329"/>
      <c r="R31" s="329"/>
      <c r="S31" s="329"/>
      <c r="T31" s="329"/>
      <c r="U31" s="329"/>
      <c r="V31" s="329"/>
      <c r="W31" s="330"/>
    </row>
    <row r="32" spans="2:27" ht="15" customHeight="1" thickBot="1" x14ac:dyDescent="0.25">
      <c r="B32" s="331"/>
      <c r="C32" s="332"/>
      <c r="D32" s="332"/>
      <c r="E32" s="332"/>
      <c r="F32" s="332"/>
      <c r="G32" s="332"/>
      <c r="H32" s="332"/>
      <c r="I32" s="332"/>
      <c r="J32" s="332"/>
      <c r="K32" s="332"/>
      <c r="L32" s="332"/>
      <c r="M32" s="332"/>
      <c r="N32" s="332"/>
      <c r="O32" s="332"/>
      <c r="P32" s="332"/>
      <c r="Q32" s="332"/>
      <c r="R32" s="332"/>
      <c r="S32" s="332"/>
      <c r="T32" s="332"/>
      <c r="U32" s="332"/>
      <c r="V32" s="332"/>
      <c r="W32" s="333"/>
    </row>
    <row r="33" spans="2:23" ht="37.5" customHeight="1" thickTop="1" x14ac:dyDescent="0.2">
      <c r="B33" s="328" t="s">
        <v>229</v>
      </c>
      <c r="C33" s="329"/>
      <c r="D33" s="329"/>
      <c r="E33" s="329"/>
      <c r="F33" s="329"/>
      <c r="G33" s="329"/>
      <c r="H33" s="329"/>
      <c r="I33" s="329"/>
      <c r="J33" s="329"/>
      <c r="K33" s="329"/>
      <c r="L33" s="329"/>
      <c r="M33" s="329"/>
      <c r="N33" s="329"/>
      <c r="O33" s="329"/>
      <c r="P33" s="329"/>
      <c r="Q33" s="329"/>
      <c r="R33" s="329"/>
      <c r="S33" s="329"/>
      <c r="T33" s="329"/>
      <c r="U33" s="329"/>
      <c r="V33" s="329"/>
      <c r="W33" s="330"/>
    </row>
    <row r="34" spans="2:23" ht="45.75" customHeight="1" thickBot="1" x14ac:dyDescent="0.25">
      <c r="B34" s="334"/>
      <c r="C34" s="335"/>
      <c r="D34" s="335"/>
      <c r="E34" s="335"/>
      <c r="F34" s="335"/>
      <c r="G34" s="335"/>
      <c r="H34" s="335"/>
      <c r="I34" s="335"/>
      <c r="J34" s="335"/>
      <c r="K34" s="335"/>
      <c r="L34" s="335"/>
      <c r="M34" s="335"/>
      <c r="N34" s="335"/>
      <c r="O34" s="335"/>
      <c r="P34" s="335"/>
      <c r="Q34" s="335"/>
      <c r="R34" s="335"/>
      <c r="S34" s="335"/>
      <c r="T34" s="335"/>
      <c r="U34" s="335"/>
      <c r="V34" s="335"/>
      <c r="W34" s="336"/>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v>
      </c>
      <c r="D4" s="288" t="s">
        <v>227</v>
      </c>
      <c r="E4" s="288"/>
      <c r="F4" s="288"/>
      <c r="G4" s="288"/>
      <c r="H4" s="289"/>
      <c r="I4" s="18"/>
      <c r="J4" s="290" t="s">
        <v>6</v>
      </c>
      <c r="K4" s="288"/>
      <c r="L4" s="17" t="s">
        <v>257</v>
      </c>
      <c r="M4" s="291" t="s">
        <v>256</v>
      </c>
      <c r="N4" s="291"/>
      <c r="O4" s="291"/>
      <c r="P4" s="291"/>
      <c r="Q4" s="292"/>
      <c r="R4" s="19"/>
      <c r="S4" s="293" t="s">
        <v>9</v>
      </c>
      <c r="T4" s="294"/>
      <c r="U4" s="294"/>
      <c r="V4" s="295" t="s">
        <v>250</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11</v>
      </c>
      <c r="D6" s="297" t="s">
        <v>11</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23</v>
      </c>
      <c r="K8" s="26" t="s">
        <v>23</v>
      </c>
      <c r="L8" s="26" t="s">
        <v>23</v>
      </c>
      <c r="M8" s="26" t="s">
        <v>23</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66.75" customHeight="1" thickTop="1" thickBot="1" x14ac:dyDescent="0.25">
      <c r="B10" s="27" t="s">
        <v>24</v>
      </c>
      <c r="C10" s="295" t="s">
        <v>255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222</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thickBot="1" x14ac:dyDescent="0.25">
      <c r="B21" s="322" t="s">
        <v>254</v>
      </c>
      <c r="C21" s="323"/>
      <c r="D21" s="323"/>
      <c r="E21" s="323"/>
      <c r="F21" s="323"/>
      <c r="G21" s="323"/>
      <c r="H21" s="323"/>
      <c r="I21" s="323"/>
      <c r="J21" s="323"/>
      <c r="K21" s="323"/>
      <c r="L21" s="323"/>
      <c r="M21" s="324" t="s">
        <v>253</v>
      </c>
      <c r="N21" s="324"/>
      <c r="O21" s="324" t="s">
        <v>51</v>
      </c>
      <c r="P21" s="324"/>
      <c r="Q21" s="325" t="s">
        <v>52</v>
      </c>
      <c r="R21" s="325"/>
      <c r="S21" s="34" t="s">
        <v>53</v>
      </c>
      <c r="T21" s="34" t="s">
        <v>252</v>
      </c>
      <c r="U21" s="34" t="s">
        <v>251</v>
      </c>
      <c r="V21" s="34">
        <f>+IF(ISERR(U21/T21*100),"N/A",ROUND(U21/T21*100,2))</f>
        <v>300</v>
      </c>
      <c r="W21" s="35">
        <f>+IF(ISERR(U21/S21*100),"N/A",ROUND(U21/S21*100,2))</f>
        <v>60</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7"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10"/>
    </row>
    <row r="24" spans="2:27" ht="30.75" customHeight="1" thickBot="1" x14ac:dyDescent="0.25">
      <c r="B24" s="340"/>
      <c r="C24" s="341"/>
      <c r="D24" s="341"/>
      <c r="E24" s="341"/>
      <c r="F24" s="341"/>
      <c r="G24" s="341"/>
      <c r="H24" s="341"/>
      <c r="I24" s="341"/>
      <c r="J24" s="341"/>
      <c r="K24" s="341"/>
      <c r="L24" s="341"/>
      <c r="M24" s="341"/>
      <c r="N24" s="341"/>
      <c r="O24" s="341"/>
      <c r="P24" s="341"/>
      <c r="Q24" s="342"/>
      <c r="R24" s="39" t="s">
        <v>64</v>
      </c>
      <c r="S24" s="39" t="s">
        <v>64</v>
      </c>
      <c r="T24" s="39" t="s">
        <v>51</v>
      </c>
      <c r="U24" s="39" t="s">
        <v>64</v>
      </c>
      <c r="V24" s="39" t="s">
        <v>65</v>
      </c>
      <c r="W24" s="32" t="s">
        <v>66</v>
      </c>
      <c r="Y24" s="36"/>
    </row>
    <row r="25" spans="2:27" ht="23.25" customHeight="1" thickBot="1" x14ac:dyDescent="0.25">
      <c r="B25" s="343" t="s">
        <v>67</v>
      </c>
      <c r="C25" s="344"/>
      <c r="D25" s="344"/>
      <c r="E25" s="40" t="s">
        <v>249</v>
      </c>
      <c r="F25" s="40"/>
      <c r="G25" s="40"/>
      <c r="H25" s="41"/>
      <c r="I25" s="41"/>
      <c r="J25" s="41"/>
      <c r="K25" s="41"/>
      <c r="L25" s="41"/>
      <c r="M25" s="41"/>
      <c r="N25" s="41"/>
      <c r="O25" s="41"/>
      <c r="P25" s="42"/>
      <c r="Q25" s="42"/>
      <c r="R25" s="43" t="s">
        <v>250</v>
      </c>
      <c r="S25" s="44" t="s">
        <v>11</v>
      </c>
      <c r="T25" s="42"/>
      <c r="U25" s="44" t="s">
        <v>246</v>
      </c>
      <c r="V25" s="42"/>
      <c r="W25" s="45">
        <f>+IF(ISERR(U25/R25*100),"N/A",ROUND(U25/R25*100,2))</f>
        <v>35</v>
      </c>
    </row>
    <row r="26" spans="2:27" ht="26.25" customHeight="1" thickBot="1" x14ac:dyDescent="0.25">
      <c r="B26" s="326" t="s">
        <v>70</v>
      </c>
      <c r="C26" s="327"/>
      <c r="D26" s="327"/>
      <c r="E26" s="46" t="s">
        <v>249</v>
      </c>
      <c r="F26" s="46"/>
      <c r="G26" s="46"/>
      <c r="H26" s="47"/>
      <c r="I26" s="47"/>
      <c r="J26" s="47"/>
      <c r="K26" s="47"/>
      <c r="L26" s="47"/>
      <c r="M26" s="47"/>
      <c r="N26" s="47"/>
      <c r="O26" s="47"/>
      <c r="P26" s="48"/>
      <c r="Q26" s="48"/>
      <c r="R26" s="49" t="s">
        <v>248</v>
      </c>
      <c r="S26" s="50" t="s">
        <v>247</v>
      </c>
      <c r="T26" s="51">
        <f>+IF(ISERR(S26/R26*100),"N/A",ROUND(S26/R26*100,2))</f>
        <v>12.41</v>
      </c>
      <c r="U26" s="50" t="s">
        <v>246</v>
      </c>
      <c r="V26" s="51">
        <f>+IF(ISERR(U26/S26*100),"N/A",ROUND(U26/S26*100,2))</f>
        <v>97.22</v>
      </c>
      <c r="W26" s="52">
        <f>+IF(ISERR(U26/R26*100),"N/A",ROUND(U26/R26*100,2))</f>
        <v>12.07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8" t="s">
        <v>245</v>
      </c>
      <c r="C28" s="329"/>
      <c r="D28" s="329"/>
      <c r="E28" s="329"/>
      <c r="F28" s="329"/>
      <c r="G28" s="329"/>
      <c r="H28" s="329"/>
      <c r="I28" s="329"/>
      <c r="J28" s="329"/>
      <c r="K28" s="329"/>
      <c r="L28" s="329"/>
      <c r="M28" s="329"/>
      <c r="N28" s="329"/>
      <c r="O28" s="329"/>
      <c r="P28" s="329"/>
      <c r="Q28" s="329"/>
      <c r="R28" s="329"/>
      <c r="S28" s="329"/>
      <c r="T28" s="329"/>
      <c r="U28" s="329"/>
      <c r="V28" s="329"/>
      <c r="W28" s="330"/>
    </row>
    <row r="29" spans="2:27" ht="64.5" customHeight="1" thickBot="1" x14ac:dyDescent="0.25">
      <c r="B29" s="331"/>
      <c r="C29" s="332"/>
      <c r="D29" s="332"/>
      <c r="E29" s="332"/>
      <c r="F29" s="332"/>
      <c r="G29" s="332"/>
      <c r="H29" s="332"/>
      <c r="I29" s="332"/>
      <c r="J29" s="332"/>
      <c r="K29" s="332"/>
      <c r="L29" s="332"/>
      <c r="M29" s="332"/>
      <c r="N29" s="332"/>
      <c r="O29" s="332"/>
      <c r="P29" s="332"/>
      <c r="Q29" s="332"/>
      <c r="R29" s="332"/>
      <c r="S29" s="332"/>
      <c r="T29" s="332"/>
      <c r="U29" s="332"/>
      <c r="V29" s="332"/>
      <c r="W29" s="333"/>
    </row>
    <row r="30" spans="2:27" ht="37.5" customHeight="1" thickTop="1" x14ac:dyDescent="0.2">
      <c r="B30" s="328" t="s">
        <v>244</v>
      </c>
      <c r="C30" s="329"/>
      <c r="D30" s="329"/>
      <c r="E30" s="329"/>
      <c r="F30" s="329"/>
      <c r="G30" s="329"/>
      <c r="H30" s="329"/>
      <c r="I30" s="329"/>
      <c r="J30" s="329"/>
      <c r="K30" s="329"/>
      <c r="L30" s="329"/>
      <c r="M30" s="329"/>
      <c r="N30" s="329"/>
      <c r="O30" s="329"/>
      <c r="P30" s="329"/>
      <c r="Q30" s="329"/>
      <c r="R30" s="329"/>
      <c r="S30" s="329"/>
      <c r="T30" s="329"/>
      <c r="U30" s="329"/>
      <c r="V30" s="329"/>
      <c r="W30" s="330"/>
    </row>
    <row r="31" spans="2:27" ht="33" customHeight="1" thickBot="1" x14ac:dyDescent="0.25">
      <c r="B31" s="331"/>
      <c r="C31" s="332"/>
      <c r="D31" s="332"/>
      <c r="E31" s="332"/>
      <c r="F31" s="332"/>
      <c r="G31" s="332"/>
      <c r="H31" s="332"/>
      <c r="I31" s="332"/>
      <c r="J31" s="332"/>
      <c r="K31" s="332"/>
      <c r="L31" s="332"/>
      <c r="M31" s="332"/>
      <c r="N31" s="332"/>
      <c r="O31" s="332"/>
      <c r="P31" s="332"/>
      <c r="Q31" s="332"/>
      <c r="R31" s="332"/>
      <c r="S31" s="332"/>
      <c r="T31" s="332"/>
      <c r="U31" s="332"/>
      <c r="V31" s="332"/>
      <c r="W31" s="333"/>
    </row>
    <row r="32" spans="2:27" ht="37.5" customHeight="1" thickTop="1" x14ac:dyDescent="0.2">
      <c r="B32" s="328" t="s">
        <v>243</v>
      </c>
      <c r="C32" s="329"/>
      <c r="D32" s="329"/>
      <c r="E32" s="329"/>
      <c r="F32" s="329"/>
      <c r="G32" s="329"/>
      <c r="H32" s="329"/>
      <c r="I32" s="329"/>
      <c r="J32" s="329"/>
      <c r="K32" s="329"/>
      <c r="L32" s="329"/>
      <c r="M32" s="329"/>
      <c r="N32" s="329"/>
      <c r="O32" s="329"/>
      <c r="P32" s="329"/>
      <c r="Q32" s="329"/>
      <c r="R32" s="329"/>
      <c r="S32" s="329"/>
      <c r="T32" s="329"/>
      <c r="U32" s="329"/>
      <c r="V32" s="329"/>
      <c r="W32" s="330"/>
    </row>
    <row r="33" spans="2:23" ht="13.5" thickBot="1" x14ac:dyDescent="0.25">
      <c r="B33" s="334"/>
      <c r="C33" s="335"/>
      <c r="D33" s="335"/>
      <c r="E33" s="335"/>
      <c r="F33" s="335"/>
      <c r="G33" s="335"/>
      <c r="H33" s="335"/>
      <c r="I33" s="335"/>
      <c r="J33" s="335"/>
      <c r="K33" s="335"/>
      <c r="L33" s="335"/>
      <c r="M33" s="335"/>
      <c r="N33" s="335"/>
      <c r="O33" s="335"/>
      <c r="P33" s="335"/>
      <c r="Q33" s="335"/>
      <c r="R33" s="335"/>
      <c r="S33" s="335"/>
      <c r="T33" s="335"/>
      <c r="U33" s="335"/>
      <c r="V33" s="335"/>
      <c r="W33" s="336"/>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278</v>
      </c>
      <c r="D4" s="288" t="s">
        <v>277</v>
      </c>
      <c r="E4" s="288"/>
      <c r="F4" s="288"/>
      <c r="G4" s="288"/>
      <c r="H4" s="289"/>
      <c r="I4" s="18"/>
      <c r="J4" s="290" t="s">
        <v>6</v>
      </c>
      <c r="K4" s="288"/>
      <c r="L4" s="17" t="s">
        <v>242</v>
      </c>
      <c r="M4" s="291" t="s">
        <v>241</v>
      </c>
      <c r="N4" s="291"/>
      <c r="O4" s="291"/>
      <c r="P4" s="291"/>
      <c r="Q4" s="292"/>
      <c r="R4" s="19"/>
      <c r="S4" s="293" t="s">
        <v>9</v>
      </c>
      <c r="T4" s="294"/>
      <c r="U4" s="294"/>
      <c r="V4" s="295" t="s">
        <v>73</v>
      </c>
      <c r="W4" s="296"/>
    </row>
    <row r="5" spans="1:29" ht="15.75" customHeight="1" thickTop="1" x14ac:dyDescent="0.2">
      <c r="B5" s="20" t="s">
        <v>11</v>
      </c>
      <c r="C5" s="284" t="s">
        <v>11</v>
      </c>
      <c r="D5" s="284"/>
      <c r="E5" s="284"/>
      <c r="F5" s="284"/>
      <c r="G5" s="284"/>
      <c r="H5" s="284"/>
      <c r="I5" s="284"/>
      <c r="J5" s="284"/>
      <c r="K5" s="284"/>
      <c r="L5" s="284"/>
      <c r="M5" s="284"/>
      <c r="N5" s="284"/>
      <c r="O5" s="284"/>
      <c r="P5" s="284"/>
      <c r="Q5" s="284"/>
      <c r="R5" s="284"/>
      <c r="S5" s="284"/>
      <c r="T5" s="284"/>
      <c r="U5" s="284"/>
      <c r="V5" s="284"/>
      <c r="W5" s="285"/>
    </row>
    <row r="6" spans="1:29" ht="30" customHeight="1" thickBot="1" x14ac:dyDescent="0.25">
      <c r="B6" s="20" t="s">
        <v>12</v>
      </c>
      <c r="C6" s="21" t="s">
        <v>265</v>
      </c>
      <c r="D6" s="297" t="s">
        <v>276</v>
      </c>
      <c r="E6" s="297"/>
      <c r="F6" s="297"/>
      <c r="G6" s="297"/>
      <c r="H6" s="297"/>
      <c r="I6" s="22"/>
      <c r="J6" s="298" t="s">
        <v>15</v>
      </c>
      <c r="K6" s="298"/>
      <c r="L6" s="298" t="s">
        <v>16</v>
      </c>
      <c r="M6" s="298"/>
      <c r="N6" s="285" t="s">
        <v>11</v>
      </c>
      <c r="O6" s="285"/>
      <c r="P6" s="285"/>
      <c r="Q6" s="285"/>
      <c r="R6" s="285"/>
      <c r="S6" s="285"/>
      <c r="T6" s="285"/>
      <c r="U6" s="285"/>
      <c r="V6" s="285"/>
      <c r="W6" s="285"/>
    </row>
    <row r="7" spans="1:29" ht="30" customHeight="1" thickBot="1" x14ac:dyDescent="0.25">
      <c r="B7" s="23"/>
      <c r="C7" s="21" t="s">
        <v>11</v>
      </c>
      <c r="D7" s="284" t="s">
        <v>11</v>
      </c>
      <c r="E7" s="284"/>
      <c r="F7" s="284"/>
      <c r="G7" s="284"/>
      <c r="H7" s="284"/>
      <c r="I7" s="22"/>
      <c r="J7" s="24" t="s">
        <v>19</v>
      </c>
      <c r="K7" s="24" t="s">
        <v>20</v>
      </c>
      <c r="L7" s="24" t="s">
        <v>19</v>
      </c>
      <c r="M7" s="24" t="s">
        <v>20</v>
      </c>
      <c r="N7" s="25"/>
      <c r="O7" s="285" t="s">
        <v>11</v>
      </c>
      <c r="P7" s="285"/>
      <c r="Q7" s="285"/>
      <c r="R7" s="285"/>
      <c r="S7" s="285"/>
      <c r="T7" s="285"/>
      <c r="U7" s="285"/>
      <c r="V7" s="285"/>
      <c r="W7" s="285"/>
    </row>
    <row r="8" spans="1:29" ht="30" customHeight="1" thickBot="1" x14ac:dyDescent="0.25">
      <c r="B8" s="23"/>
      <c r="C8" s="21" t="s">
        <v>11</v>
      </c>
      <c r="D8" s="284" t="s">
        <v>11</v>
      </c>
      <c r="E8" s="284"/>
      <c r="F8" s="284"/>
      <c r="G8" s="284"/>
      <c r="H8" s="284"/>
      <c r="I8" s="22"/>
      <c r="J8" s="26" t="s">
        <v>275</v>
      </c>
      <c r="K8" s="26" t="s">
        <v>274</v>
      </c>
      <c r="L8" s="26" t="s">
        <v>273</v>
      </c>
      <c r="M8" s="26" t="s">
        <v>272</v>
      </c>
      <c r="N8" s="25"/>
      <c r="O8" s="22"/>
      <c r="P8" s="285" t="s">
        <v>11</v>
      </c>
      <c r="Q8" s="285"/>
      <c r="R8" s="285"/>
      <c r="S8" s="285"/>
      <c r="T8" s="285"/>
      <c r="U8" s="285"/>
      <c r="V8" s="285"/>
      <c r="W8" s="285"/>
    </row>
    <row r="9" spans="1:29" ht="25.5" customHeight="1" thickBot="1" x14ac:dyDescent="0.25">
      <c r="B9" s="23"/>
      <c r="C9" s="284" t="s">
        <v>11</v>
      </c>
      <c r="D9" s="284"/>
      <c r="E9" s="284"/>
      <c r="F9" s="284"/>
      <c r="G9" s="284"/>
      <c r="H9" s="284"/>
      <c r="I9" s="284"/>
      <c r="J9" s="284"/>
      <c r="K9" s="284"/>
      <c r="L9" s="284"/>
      <c r="M9" s="284"/>
      <c r="N9" s="284"/>
      <c r="O9" s="284"/>
      <c r="P9" s="284"/>
      <c r="Q9" s="284"/>
      <c r="R9" s="284"/>
      <c r="S9" s="284"/>
      <c r="T9" s="284"/>
      <c r="U9" s="284"/>
      <c r="V9" s="284"/>
      <c r="W9" s="285"/>
    </row>
    <row r="10" spans="1:29" ht="128.25" customHeight="1" thickTop="1" thickBot="1" x14ac:dyDescent="0.25">
      <c r="B10" s="27" t="s">
        <v>24</v>
      </c>
      <c r="C10" s="295" t="s">
        <v>271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99" t="s">
        <v>27</v>
      </c>
      <c r="C13" s="300"/>
      <c r="D13" s="300"/>
      <c r="E13" s="300"/>
      <c r="F13" s="300"/>
      <c r="G13" s="300"/>
      <c r="H13" s="300"/>
      <c r="I13" s="300"/>
      <c r="J13" s="28"/>
      <c r="K13" s="300" t="s">
        <v>28</v>
      </c>
      <c r="L13" s="300"/>
      <c r="M13" s="300"/>
      <c r="N13" s="300"/>
      <c r="O13" s="300"/>
      <c r="P13" s="300"/>
      <c r="Q13" s="300"/>
      <c r="R13" s="29"/>
      <c r="S13" s="300" t="s">
        <v>29</v>
      </c>
      <c r="T13" s="300"/>
      <c r="U13" s="300"/>
      <c r="V13" s="300"/>
      <c r="W13" s="301"/>
    </row>
    <row r="14" spans="1:29" ht="69" customHeight="1" x14ac:dyDescent="0.2">
      <c r="B14" s="20" t="s">
        <v>30</v>
      </c>
      <c r="C14" s="297" t="s">
        <v>11</v>
      </c>
      <c r="D14" s="297"/>
      <c r="E14" s="297"/>
      <c r="F14" s="297"/>
      <c r="G14" s="297"/>
      <c r="H14" s="297"/>
      <c r="I14" s="297"/>
      <c r="J14" s="30"/>
      <c r="K14" s="30" t="s">
        <v>31</v>
      </c>
      <c r="L14" s="297" t="s">
        <v>11</v>
      </c>
      <c r="M14" s="297"/>
      <c r="N14" s="297"/>
      <c r="O14" s="297"/>
      <c r="P14" s="297"/>
      <c r="Q14" s="297"/>
      <c r="R14" s="22"/>
      <c r="S14" s="30" t="s">
        <v>32</v>
      </c>
      <c r="T14" s="302" t="s">
        <v>270</v>
      </c>
      <c r="U14" s="302"/>
      <c r="V14" s="302"/>
      <c r="W14" s="302"/>
    </row>
    <row r="15" spans="1:29" ht="86.25" customHeight="1" x14ac:dyDescent="0.2">
      <c r="B15" s="20" t="s">
        <v>34</v>
      </c>
      <c r="C15" s="297" t="s">
        <v>11</v>
      </c>
      <c r="D15" s="297"/>
      <c r="E15" s="297"/>
      <c r="F15" s="297"/>
      <c r="G15" s="297"/>
      <c r="H15" s="297"/>
      <c r="I15" s="297"/>
      <c r="J15" s="30"/>
      <c r="K15" s="30" t="s">
        <v>34</v>
      </c>
      <c r="L15" s="297" t="s">
        <v>11</v>
      </c>
      <c r="M15" s="297"/>
      <c r="N15" s="297"/>
      <c r="O15" s="297"/>
      <c r="P15" s="297"/>
      <c r="Q15" s="297"/>
      <c r="R15" s="22"/>
      <c r="S15" s="30" t="s">
        <v>35</v>
      </c>
      <c r="T15" s="302" t="s">
        <v>11</v>
      </c>
      <c r="U15" s="302"/>
      <c r="V15" s="302"/>
      <c r="W15" s="302"/>
    </row>
    <row r="16" spans="1:29" ht="25.5" customHeight="1" thickBot="1" x14ac:dyDescent="0.25">
      <c r="B16" s="31" t="s">
        <v>36</v>
      </c>
      <c r="C16" s="303" t="s">
        <v>11</v>
      </c>
      <c r="D16" s="303"/>
      <c r="E16" s="303"/>
      <c r="F16" s="303"/>
      <c r="G16" s="303"/>
      <c r="H16" s="303"/>
      <c r="I16" s="303"/>
      <c r="J16" s="303"/>
      <c r="K16" s="303"/>
      <c r="L16" s="303"/>
      <c r="M16" s="303"/>
      <c r="N16" s="303"/>
      <c r="O16" s="303"/>
      <c r="P16" s="303"/>
      <c r="Q16" s="303"/>
      <c r="R16" s="303"/>
      <c r="S16" s="303"/>
      <c r="T16" s="303"/>
      <c r="U16" s="303"/>
      <c r="V16" s="303"/>
      <c r="W16" s="304"/>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05" t="s">
        <v>38</v>
      </c>
      <c r="C18" s="306"/>
      <c r="D18" s="306"/>
      <c r="E18" s="306"/>
      <c r="F18" s="306"/>
      <c r="G18" s="306"/>
      <c r="H18" s="306"/>
      <c r="I18" s="306"/>
      <c r="J18" s="306"/>
      <c r="K18" s="306"/>
      <c r="L18" s="306"/>
      <c r="M18" s="306"/>
      <c r="N18" s="306"/>
      <c r="O18" s="306"/>
      <c r="P18" s="306"/>
      <c r="Q18" s="306"/>
      <c r="R18" s="306"/>
      <c r="S18" s="306"/>
      <c r="T18" s="307"/>
      <c r="U18" s="308" t="s">
        <v>39</v>
      </c>
      <c r="V18" s="309"/>
      <c r="W18" s="310"/>
    </row>
    <row r="19" spans="2:27" ht="14.25" customHeight="1" x14ac:dyDescent="0.2">
      <c r="B19" s="31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20" t="s">
        <v>48</v>
      </c>
    </row>
    <row r="20" spans="2:27" ht="27" customHeight="1" thickBot="1" x14ac:dyDescent="0.25">
      <c r="B20" s="313"/>
      <c r="C20" s="314"/>
      <c r="D20" s="314"/>
      <c r="E20" s="314"/>
      <c r="F20" s="314"/>
      <c r="G20" s="314"/>
      <c r="H20" s="314"/>
      <c r="I20" s="314"/>
      <c r="J20" s="314"/>
      <c r="K20" s="314"/>
      <c r="L20" s="314"/>
      <c r="M20" s="314"/>
      <c r="N20" s="314"/>
      <c r="O20" s="314"/>
      <c r="P20" s="314"/>
      <c r="Q20" s="314"/>
      <c r="R20" s="314"/>
      <c r="S20" s="314"/>
      <c r="T20" s="316"/>
      <c r="U20" s="318"/>
      <c r="V20" s="314"/>
      <c r="W20" s="321"/>
      <c r="Z20" s="33" t="s">
        <v>11</v>
      </c>
      <c r="AA20" s="33" t="s">
        <v>49</v>
      </c>
    </row>
    <row r="21" spans="2:27" ht="56.25" customHeight="1" x14ac:dyDescent="0.2">
      <c r="B21" s="322" t="s">
        <v>269</v>
      </c>
      <c r="C21" s="323"/>
      <c r="D21" s="323"/>
      <c r="E21" s="323"/>
      <c r="F21" s="323"/>
      <c r="G21" s="323"/>
      <c r="H21" s="323"/>
      <c r="I21" s="323"/>
      <c r="J21" s="323"/>
      <c r="K21" s="323"/>
      <c r="L21" s="323"/>
      <c r="M21" s="324" t="s">
        <v>265</v>
      </c>
      <c r="N21" s="324"/>
      <c r="O21" s="324" t="s">
        <v>51</v>
      </c>
      <c r="P21" s="324"/>
      <c r="Q21" s="325" t="s">
        <v>66</v>
      </c>
      <c r="R21" s="325"/>
      <c r="S21" s="34" t="s">
        <v>268</v>
      </c>
      <c r="T21" s="34" t="s">
        <v>87</v>
      </c>
      <c r="U21" s="34" t="s">
        <v>87</v>
      </c>
      <c r="V21" s="34" t="str">
        <f>+IF(ISERR(U21/T21*100),"N/A",ROUND(U21/T21*100,2))</f>
        <v>N/A</v>
      </c>
      <c r="W21" s="35" t="str">
        <f>+IF(ISERR(U21/S21*100),"N/A",ROUND(U21/S21*100,2))</f>
        <v>N/A</v>
      </c>
    </row>
    <row r="22" spans="2:27" ht="56.25" customHeight="1" x14ac:dyDescent="0.2">
      <c r="B22" s="322" t="s">
        <v>267</v>
      </c>
      <c r="C22" s="323"/>
      <c r="D22" s="323"/>
      <c r="E22" s="323"/>
      <c r="F22" s="323"/>
      <c r="G22" s="323"/>
      <c r="H22" s="323"/>
      <c r="I22" s="323"/>
      <c r="J22" s="323"/>
      <c r="K22" s="323"/>
      <c r="L22" s="323"/>
      <c r="M22" s="324" t="s">
        <v>265</v>
      </c>
      <c r="N22" s="324"/>
      <c r="O22" s="324" t="s">
        <v>51</v>
      </c>
      <c r="P22" s="324"/>
      <c r="Q22" s="325" t="s">
        <v>66</v>
      </c>
      <c r="R22" s="325"/>
      <c r="S22" s="34" t="s">
        <v>53</v>
      </c>
      <c r="T22" s="34" t="s">
        <v>87</v>
      </c>
      <c r="U22" s="34" t="s">
        <v>87</v>
      </c>
      <c r="V22" s="34" t="str">
        <f>+IF(ISERR(U22/T22*100),"N/A",ROUND(U22/T22*100,2))</f>
        <v>N/A</v>
      </c>
      <c r="W22" s="35" t="str">
        <f>+IF(ISERR(U22/S22*100),"N/A",ROUND(U22/S22*100,2))</f>
        <v>N/A</v>
      </c>
    </row>
    <row r="23" spans="2:27" ht="56.25" customHeight="1" thickBot="1" x14ac:dyDescent="0.25">
      <c r="B23" s="322" t="s">
        <v>266</v>
      </c>
      <c r="C23" s="323"/>
      <c r="D23" s="323"/>
      <c r="E23" s="323"/>
      <c r="F23" s="323"/>
      <c r="G23" s="323"/>
      <c r="H23" s="323"/>
      <c r="I23" s="323"/>
      <c r="J23" s="323"/>
      <c r="K23" s="323"/>
      <c r="L23" s="323"/>
      <c r="M23" s="324" t="s">
        <v>265</v>
      </c>
      <c r="N23" s="324"/>
      <c r="O23" s="324" t="s">
        <v>51</v>
      </c>
      <c r="P23" s="324"/>
      <c r="Q23" s="325" t="s">
        <v>52</v>
      </c>
      <c r="R23" s="325"/>
      <c r="S23" s="34" t="s">
        <v>264</v>
      </c>
      <c r="T23" s="34" t="s">
        <v>94</v>
      </c>
      <c r="U23" s="34" t="s">
        <v>263</v>
      </c>
      <c r="V23" s="34">
        <f>+IF(ISERR(U23/T23*100),"N/A",ROUND(U23/T23*100,2))</f>
        <v>216</v>
      </c>
      <c r="W23" s="35">
        <f>+IF(ISERR(U23/S23*100),"N/A",ROUND(U23/S23*100,2))</f>
        <v>60</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37" t="s">
        <v>1880</v>
      </c>
      <c r="C25" s="338"/>
      <c r="D25" s="338"/>
      <c r="E25" s="338"/>
      <c r="F25" s="338"/>
      <c r="G25" s="338"/>
      <c r="H25" s="338"/>
      <c r="I25" s="338"/>
      <c r="J25" s="338"/>
      <c r="K25" s="338"/>
      <c r="L25" s="338"/>
      <c r="M25" s="338"/>
      <c r="N25" s="338"/>
      <c r="O25" s="338"/>
      <c r="P25" s="338"/>
      <c r="Q25" s="339"/>
      <c r="R25" s="37" t="s">
        <v>44</v>
      </c>
      <c r="S25" s="309" t="s">
        <v>45</v>
      </c>
      <c r="T25" s="309"/>
      <c r="U25" s="38" t="s">
        <v>62</v>
      </c>
      <c r="V25" s="308" t="s">
        <v>63</v>
      </c>
      <c r="W25" s="310"/>
    </row>
    <row r="26" spans="2:27" ht="30.75" customHeight="1" thickBot="1" x14ac:dyDescent="0.25">
      <c r="B26" s="340"/>
      <c r="C26" s="341"/>
      <c r="D26" s="341"/>
      <c r="E26" s="341"/>
      <c r="F26" s="341"/>
      <c r="G26" s="341"/>
      <c r="H26" s="341"/>
      <c r="I26" s="341"/>
      <c r="J26" s="341"/>
      <c r="K26" s="341"/>
      <c r="L26" s="341"/>
      <c r="M26" s="341"/>
      <c r="N26" s="341"/>
      <c r="O26" s="341"/>
      <c r="P26" s="341"/>
      <c r="Q26" s="342"/>
      <c r="R26" s="39" t="s">
        <v>64</v>
      </c>
      <c r="S26" s="39" t="s">
        <v>64</v>
      </c>
      <c r="T26" s="39" t="s">
        <v>51</v>
      </c>
      <c r="U26" s="39" t="s">
        <v>64</v>
      </c>
      <c r="V26" s="39" t="s">
        <v>65</v>
      </c>
      <c r="W26" s="32" t="s">
        <v>66</v>
      </c>
      <c r="Y26" s="36"/>
    </row>
    <row r="27" spans="2:27" ht="23.25" customHeight="1" thickBot="1" x14ac:dyDescent="0.25">
      <c r="B27" s="343" t="s">
        <v>67</v>
      </c>
      <c r="C27" s="344"/>
      <c r="D27" s="344"/>
      <c r="E27" s="40" t="s">
        <v>262</v>
      </c>
      <c r="F27" s="40"/>
      <c r="G27" s="40"/>
      <c r="H27" s="41"/>
      <c r="I27" s="41"/>
      <c r="J27" s="41"/>
      <c r="K27" s="41"/>
      <c r="L27" s="41"/>
      <c r="M27" s="41"/>
      <c r="N27" s="41"/>
      <c r="O27" s="41"/>
      <c r="P27" s="42"/>
      <c r="Q27" s="42"/>
      <c r="R27" s="43" t="s">
        <v>73</v>
      </c>
      <c r="S27" s="44" t="s">
        <v>11</v>
      </c>
      <c r="T27" s="42"/>
      <c r="U27" s="44" t="s">
        <v>54</v>
      </c>
      <c r="V27" s="42"/>
      <c r="W27" s="45">
        <f>+IF(ISERR(U27/R27*100),"N/A",ROUND(U27/R27*100,2))</f>
        <v>0</v>
      </c>
    </row>
    <row r="28" spans="2:27" ht="26.25" customHeight="1" thickBot="1" x14ac:dyDescent="0.25">
      <c r="B28" s="326" t="s">
        <v>70</v>
      </c>
      <c r="C28" s="327"/>
      <c r="D28" s="327"/>
      <c r="E28" s="46" t="s">
        <v>262</v>
      </c>
      <c r="F28" s="46"/>
      <c r="G28" s="46"/>
      <c r="H28" s="47"/>
      <c r="I28" s="47"/>
      <c r="J28" s="47"/>
      <c r="K28" s="47"/>
      <c r="L28" s="47"/>
      <c r="M28" s="47"/>
      <c r="N28" s="47"/>
      <c r="O28" s="47"/>
      <c r="P28" s="48"/>
      <c r="Q28" s="48"/>
      <c r="R28" s="49" t="s">
        <v>261</v>
      </c>
      <c r="S28" s="50" t="s">
        <v>54</v>
      </c>
      <c r="T28" s="51">
        <f>+IF(ISERR(S28/R28*100),"N/A",ROUND(S28/R28*100,2))</f>
        <v>0</v>
      </c>
      <c r="U28" s="50" t="s">
        <v>54</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28" t="s">
        <v>260</v>
      </c>
      <c r="C30" s="329"/>
      <c r="D30" s="329"/>
      <c r="E30" s="329"/>
      <c r="F30" s="329"/>
      <c r="G30" s="329"/>
      <c r="H30" s="329"/>
      <c r="I30" s="329"/>
      <c r="J30" s="329"/>
      <c r="K30" s="329"/>
      <c r="L30" s="329"/>
      <c r="M30" s="329"/>
      <c r="N30" s="329"/>
      <c r="O30" s="329"/>
      <c r="P30" s="329"/>
      <c r="Q30" s="329"/>
      <c r="R30" s="329"/>
      <c r="S30" s="329"/>
      <c r="T30" s="329"/>
      <c r="U30" s="329"/>
      <c r="V30" s="329"/>
      <c r="W30" s="330"/>
    </row>
    <row r="31" spans="2:27" ht="107.25" customHeight="1" thickBot="1" x14ac:dyDescent="0.25">
      <c r="B31" s="331"/>
      <c r="C31" s="332"/>
      <c r="D31" s="332"/>
      <c r="E31" s="332"/>
      <c r="F31" s="332"/>
      <c r="G31" s="332"/>
      <c r="H31" s="332"/>
      <c r="I31" s="332"/>
      <c r="J31" s="332"/>
      <c r="K31" s="332"/>
      <c r="L31" s="332"/>
      <c r="M31" s="332"/>
      <c r="N31" s="332"/>
      <c r="O31" s="332"/>
      <c r="P31" s="332"/>
      <c r="Q31" s="332"/>
      <c r="R31" s="332"/>
      <c r="S31" s="332"/>
      <c r="T31" s="332"/>
      <c r="U31" s="332"/>
      <c r="V31" s="332"/>
      <c r="W31" s="333"/>
    </row>
    <row r="32" spans="2:27" ht="37.5" customHeight="1" thickTop="1" x14ac:dyDescent="0.2">
      <c r="B32" s="328" t="s">
        <v>259</v>
      </c>
      <c r="C32" s="329"/>
      <c r="D32" s="329"/>
      <c r="E32" s="329"/>
      <c r="F32" s="329"/>
      <c r="G32" s="329"/>
      <c r="H32" s="329"/>
      <c r="I32" s="329"/>
      <c r="J32" s="329"/>
      <c r="K32" s="329"/>
      <c r="L32" s="329"/>
      <c r="M32" s="329"/>
      <c r="N32" s="329"/>
      <c r="O32" s="329"/>
      <c r="P32" s="329"/>
      <c r="Q32" s="329"/>
      <c r="R32" s="329"/>
      <c r="S32" s="329"/>
      <c r="T32" s="329"/>
      <c r="U32" s="329"/>
      <c r="V32" s="329"/>
      <c r="W32" s="330"/>
    </row>
    <row r="33" spans="2:23" ht="66.75" customHeight="1" thickBot="1" x14ac:dyDescent="0.25">
      <c r="B33" s="331"/>
      <c r="C33" s="332"/>
      <c r="D33" s="332"/>
      <c r="E33" s="332"/>
      <c r="F33" s="332"/>
      <c r="G33" s="332"/>
      <c r="H33" s="332"/>
      <c r="I33" s="332"/>
      <c r="J33" s="332"/>
      <c r="K33" s="332"/>
      <c r="L33" s="332"/>
      <c r="M33" s="332"/>
      <c r="N33" s="332"/>
      <c r="O33" s="332"/>
      <c r="P33" s="332"/>
      <c r="Q33" s="332"/>
      <c r="R33" s="332"/>
      <c r="S33" s="332"/>
      <c r="T33" s="332"/>
      <c r="U33" s="332"/>
      <c r="V33" s="332"/>
      <c r="W33" s="333"/>
    </row>
    <row r="34" spans="2:23" ht="37.5" customHeight="1" thickTop="1" x14ac:dyDescent="0.2">
      <c r="B34" s="328" t="s">
        <v>258</v>
      </c>
      <c r="C34" s="329"/>
      <c r="D34" s="329"/>
      <c r="E34" s="329"/>
      <c r="F34" s="329"/>
      <c r="G34" s="329"/>
      <c r="H34" s="329"/>
      <c r="I34" s="329"/>
      <c r="J34" s="329"/>
      <c r="K34" s="329"/>
      <c r="L34" s="329"/>
      <c r="M34" s="329"/>
      <c r="N34" s="329"/>
      <c r="O34" s="329"/>
      <c r="P34" s="329"/>
      <c r="Q34" s="329"/>
      <c r="R34" s="329"/>
      <c r="S34" s="329"/>
      <c r="T34" s="329"/>
      <c r="U34" s="329"/>
      <c r="V34" s="329"/>
      <c r="W34" s="330"/>
    </row>
    <row r="35" spans="2:23" ht="36.75" customHeight="1" thickBot="1" x14ac:dyDescent="0.25">
      <c r="B35" s="334"/>
      <c r="C35" s="335"/>
      <c r="D35" s="335"/>
      <c r="E35" s="335"/>
      <c r="F35" s="335"/>
      <c r="G35" s="335"/>
      <c r="H35" s="335"/>
      <c r="I35" s="335"/>
      <c r="J35" s="335"/>
      <c r="K35" s="335"/>
      <c r="L35" s="335"/>
      <c r="M35" s="335"/>
      <c r="N35" s="335"/>
      <c r="O35" s="335"/>
      <c r="P35" s="335"/>
      <c r="Q35" s="335"/>
      <c r="R35" s="335"/>
      <c r="S35" s="335"/>
      <c r="T35" s="335"/>
      <c r="U35" s="335"/>
      <c r="V35" s="335"/>
      <c r="W35" s="336"/>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311</v>
      </c>
      <c r="D4" s="288" t="s">
        <v>310</v>
      </c>
      <c r="E4" s="288"/>
      <c r="F4" s="288"/>
      <c r="G4" s="288"/>
      <c r="H4" s="289"/>
      <c r="I4" s="18"/>
      <c r="J4" s="290" t="s">
        <v>6</v>
      </c>
      <c r="K4" s="288"/>
      <c r="L4" s="17" t="s">
        <v>309</v>
      </c>
      <c r="M4" s="291" t="s">
        <v>308</v>
      </c>
      <c r="N4" s="291"/>
      <c r="O4" s="291"/>
      <c r="P4" s="291"/>
      <c r="Q4" s="292"/>
      <c r="R4" s="19"/>
      <c r="S4" s="293" t="s">
        <v>9</v>
      </c>
      <c r="T4" s="294"/>
      <c r="U4" s="294"/>
      <c r="V4" s="295" t="s">
        <v>307</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299</v>
      </c>
      <c r="D6" s="297" t="s">
        <v>306</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296</v>
      </c>
      <c r="D7" s="284" t="s">
        <v>305</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294</v>
      </c>
      <c r="D8" s="284" t="s">
        <v>304</v>
      </c>
      <c r="E8" s="284"/>
      <c r="F8" s="284"/>
      <c r="G8" s="284"/>
      <c r="H8" s="284"/>
      <c r="I8" s="22"/>
      <c r="J8" s="26" t="s">
        <v>23</v>
      </c>
      <c r="K8" s="26" t="s">
        <v>23</v>
      </c>
      <c r="L8" s="26" t="s">
        <v>23</v>
      </c>
      <c r="M8" s="26" t="s">
        <v>23</v>
      </c>
      <c r="N8" s="25"/>
      <c r="O8" s="22"/>
      <c r="P8" s="345" t="s">
        <v>11</v>
      </c>
      <c r="Q8" s="345"/>
      <c r="R8" s="345"/>
      <c r="S8" s="345"/>
      <c r="T8" s="345"/>
      <c r="U8" s="345"/>
      <c r="V8" s="345"/>
      <c r="W8" s="345"/>
    </row>
    <row r="9" spans="1:29" ht="30" customHeight="1" x14ac:dyDescent="0.2">
      <c r="B9" s="69"/>
      <c r="C9" s="21" t="s">
        <v>291</v>
      </c>
      <c r="D9" s="284" t="s">
        <v>303</v>
      </c>
      <c r="E9" s="284"/>
      <c r="F9" s="284"/>
      <c r="G9" s="284"/>
      <c r="H9" s="284"/>
      <c r="I9" s="284" t="s">
        <v>11</v>
      </c>
      <c r="J9" s="284"/>
      <c r="K9" s="284"/>
      <c r="L9" s="284"/>
      <c r="M9" s="284"/>
      <c r="N9" s="284"/>
      <c r="O9" s="284"/>
      <c r="P9" s="284"/>
      <c r="Q9" s="284"/>
      <c r="R9" s="284"/>
      <c r="S9" s="284"/>
      <c r="T9" s="284"/>
      <c r="U9" s="284"/>
      <c r="V9" s="284"/>
      <c r="W9" s="345"/>
    </row>
    <row r="10" spans="1:29" ht="25.5" customHeight="1" thickBot="1" x14ac:dyDescent="0.25">
      <c r="B10" s="69"/>
      <c r="C10" s="345" t="s">
        <v>11</v>
      </c>
      <c r="D10" s="345"/>
      <c r="E10" s="345"/>
      <c r="F10" s="345"/>
      <c r="G10" s="345"/>
      <c r="H10" s="345"/>
      <c r="I10" s="345"/>
      <c r="J10" s="345"/>
      <c r="K10" s="345"/>
      <c r="L10" s="345"/>
      <c r="M10" s="345"/>
      <c r="N10" s="345"/>
      <c r="O10" s="345"/>
      <c r="P10" s="345"/>
      <c r="Q10" s="345"/>
      <c r="R10" s="345"/>
      <c r="S10" s="345"/>
      <c r="T10" s="345"/>
      <c r="U10" s="345"/>
      <c r="V10" s="345"/>
      <c r="W10" s="345"/>
    </row>
    <row r="11" spans="1:29" ht="66.75" customHeight="1" thickTop="1" thickBot="1" x14ac:dyDescent="0.25">
      <c r="B11" s="27" t="s">
        <v>24</v>
      </c>
      <c r="C11" s="295" t="s">
        <v>302</v>
      </c>
      <c r="D11" s="295"/>
      <c r="E11" s="295"/>
      <c r="F11" s="295"/>
      <c r="G11" s="295"/>
      <c r="H11" s="295"/>
      <c r="I11" s="295"/>
      <c r="J11" s="295"/>
      <c r="K11" s="295"/>
      <c r="L11" s="295"/>
      <c r="M11" s="295"/>
      <c r="N11" s="295"/>
      <c r="O11" s="295"/>
      <c r="P11" s="295"/>
      <c r="Q11" s="295"/>
      <c r="R11" s="295"/>
      <c r="S11" s="295"/>
      <c r="T11" s="295"/>
      <c r="U11" s="295"/>
      <c r="V11" s="295"/>
      <c r="W11" s="296"/>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46" t="s">
        <v>27</v>
      </c>
      <c r="C14" s="300"/>
      <c r="D14" s="300"/>
      <c r="E14" s="300"/>
      <c r="F14" s="300"/>
      <c r="G14" s="300"/>
      <c r="H14" s="300"/>
      <c r="I14" s="300"/>
      <c r="J14" s="28"/>
      <c r="K14" s="300" t="s">
        <v>28</v>
      </c>
      <c r="L14" s="300"/>
      <c r="M14" s="300"/>
      <c r="N14" s="300"/>
      <c r="O14" s="300"/>
      <c r="P14" s="300"/>
      <c r="Q14" s="300"/>
      <c r="R14" s="29"/>
      <c r="S14" s="300" t="s">
        <v>29</v>
      </c>
      <c r="T14" s="300"/>
      <c r="U14" s="300"/>
      <c r="V14" s="300"/>
      <c r="W14" s="347"/>
    </row>
    <row r="15" spans="1:29" ht="69" customHeight="1" x14ac:dyDescent="0.2">
      <c r="B15" s="68" t="s">
        <v>30</v>
      </c>
      <c r="C15" s="297" t="s">
        <v>11</v>
      </c>
      <c r="D15" s="297"/>
      <c r="E15" s="297"/>
      <c r="F15" s="297"/>
      <c r="G15" s="297"/>
      <c r="H15" s="297"/>
      <c r="I15" s="297"/>
      <c r="J15" s="30"/>
      <c r="K15" s="30" t="s">
        <v>31</v>
      </c>
      <c r="L15" s="297" t="s">
        <v>11</v>
      </c>
      <c r="M15" s="297"/>
      <c r="N15" s="297"/>
      <c r="O15" s="297"/>
      <c r="P15" s="297"/>
      <c r="Q15" s="297"/>
      <c r="R15" s="22"/>
      <c r="S15" s="30" t="s">
        <v>32</v>
      </c>
      <c r="T15" s="348" t="s">
        <v>301</v>
      </c>
      <c r="U15" s="348"/>
      <c r="V15" s="348"/>
      <c r="W15" s="348"/>
    </row>
    <row r="16" spans="1:29" ht="86.25" customHeight="1" x14ac:dyDescent="0.2">
      <c r="B16" s="68" t="s">
        <v>34</v>
      </c>
      <c r="C16" s="297" t="s">
        <v>11</v>
      </c>
      <c r="D16" s="297"/>
      <c r="E16" s="297"/>
      <c r="F16" s="297"/>
      <c r="G16" s="297"/>
      <c r="H16" s="297"/>
      <c r="I16" s="297"/>
      <c r="J16" s="30"/>
      <c r="K16" s="30" t="s">
        <v>34</v>
      </c>
      <c r="L16" s="297" t="s">
        <v>11</v>
      </c>
      <c r="M16" s="297"/>
      <c r="N16" s="297"/>
      <c r="O16" s="297"/>
      <c r="P16" s="297"/>
      <c r="Q16" s="297"/>
      <c r="R16" s="22"/>
      <c r="S16" s="30" t="s">
        <v>35</v>
      </c>
      <c r="T16" s="348" t="s">
        <v>11</v>
      </c>
      <c r="U16" s="348"/>
      <c r="V16" s="348"/>
      <c r="W16" s="348"/>
    </row>
    <row r="17" spans="2:27" ht="25.5" customHeight="1" thickBot="1" x14ac:dyDescent="0.25">
      <c r="B17" s="67" t="s">
        <v>36</v>
      </c>
      <c r="C17" s="303" t="s">
        <v>11</v>
      </c>
      <c r="D17" s="303"/>
      <c r="E17" s="303"/>
      <c r="F17" s="303"/>
      <c r="G17" s="303"/>
      <c r="H17" s="303"/>
      <c r="I17" s="303"/>
      <c r="J17" s="303"/>
      <c r="K17" s="303"/>
      <c r="L17" s="303"/>
      <c r="M17" s="303"/>
      <c r="N17" s="303"/>
      <c r="O17" s="303"/>
      <c r="P17" s="303"/>
      <c r="Q17" s="303"/>
      <c r="R17" s="303"/>
      <c r="S17" s="303"/>
      <c r="T17" s="303"/>
      <c r="U17" s="303"/>
      <c r="V17" s="303"/>
      <c r="W17" s="351"/>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52" t="s">
        <v>38</v>
      </c>
      <c r="C19" s="306"/>
      <c r="D19" s="306"/>
      <c r="E19" s="306"/>
      <c r="F19" s="306"/>
      <c r="G19" s="306"/>
      <c r="H19" s="306"/>
      <c r="I19" s="306"/>
      <c r="J19" s="306"/>
      <c r="K19" s="306"/>
      <c r="L19" s="306"/>
      <c r="M19" s="306"/>
      <c r="N19" s="306"/>
      <c r="O19" s="306"/>
      <c r="P19" s="306"/>
      <c r="Q19" s="306"/>
      <c r="R19" s="306"/>
      <c r="S19" s="306"/>
      <c r="T19" s="307"/>
      <c r="U19" s="308" t="s">
        <v>39</v>
      </c>
      <c r="V19" s="309"/>
      <c r="W19" s="353"/>
    </row>
    <row r="20" spans="2:27" ht="14.25" customHeight="1" x14ac:dyDescent="0.2">
      <c r="B20" s="358" t="s">
        <v>40</v>
      </c>
      <c r="C20" s="312"/>
      <c r="D20" s="312"/>
      <c r="E20" s="312"/>
      <c r="F20" s="312"/>
      <c r="G20" s="312"/>
      <c r="H20" s="312"/>
      <c r="I20" s="312"/>
      <c r="J20" s="312"/>
      <c r="K20" s="312"/>
      <c r="L20" s="312"/>
      <c r="M20" s="312" t="s">
        <v>41</v>
      </c>
      <c r="N20" s="312"/>
      <c r="O20" s="312" t="s">
        <v>42</v>
      </c>
      <c r="P20" s="312"/>
      <c r="Q20" s="312" t="s">
        <v>43</v>
      </c>
      <c r="R20" s="312"/>
      <c r="S20" s="312" t="s">
        <v>44</v>
      </c>
      <c r="T20" s="315" t="s">
        <v>45</v>
      </c>
      <c r="U20" s="317" t="s">
        <v>46</v>
      </c>
      <c r="V20" s="319" t="s">
        <v>47</v>
      </c>
      <c r="W20" s="355" t="s">
        <v>48</v>
      </c>
    </row>
    <row r="21" spans="2:27" ht="27" customHeight="1" thickBot="1" x14ac:dyDescent="0.25">
      <c r="B21" s="359"/>
      <c r="C21" s="349"/>
      <c r="D21" s="349"/>
      <c r="E21" s="349"/>
      <c r="F21" s="349"/>
      <c r="G21" s="349"/>
      <c r="H21" s="349"/>
      <c r="I21" s="349"/>
      <c r="J21" s="349"/>
      <c r="K21" s="349"/>
      <c r="L21" s="349"/>
      <c r="M21" s="349"/>
      <c r="N21" s="349"/>
      <c r="O21" s="349"/>
      <c r="P21" s="349"/>
      <c r="Q21" s="349"/>
      <c r="R21" s="349"/>
      <c r="S21" s="349"/>
      <c r="T21" s="350"/>
      <c r="U21" s="354"/>
      <c r="V21" s="349"/>
      <c r="W21" s="356"/>
      <c r="Z21" s="33" t="s">
        <v>11</v>
      </c>
      <c r="AA21" s="33" t="s">
        <v>49</v>
      </c>
    </row>
    <row r="22" spans="2:27" ht="56.25" customHeight="1" x14ac:dyDescent="0.2">
      <c r="B22" s="357" t="s">
        <v>300</v>
      </c>
      <c r="C22" s="323"/>
      <c r="D22" s="323"/>
      <c r="E22" s="323"/>
      <c r="F22" s="323"/>
      <c r="G22" s="323"/>
      <c r="H22" s="323"/>
      <c r="I22" s="323"/>
      <c r="J22" s="323"/>
      <c r="K22" s="323"/>
      <c r="L22" s="323"/>
      <c r="M22" s="324" t="s">
        <v>299</v>
      </c>
      <c r="N22" s="324"/>
      <c r="O22" s="324" t="s">
        <v>51</v>
      </c>
      <c r="P22" s="324"/>
      <c r="Q22" s="325" t="s">
        <v>52</v>
      </c>
      <c r="R22" s="325"/>
      <c r="S22" s="34" t="s">
        <v>53</v>
      </c>
      <c r="T22" s="34" t="s">
        <v>290</v>
      </c>
      <c r="U22" s="34" t="s">
        <v>290</v>
      </c>
      <c r="V22" s="34">
        <f t="shared" ref="V22:V27" si="0">+IF(ISERR(U22/T22*100),"N/A",ROUND(U22/T22*100,2))</f>
        <v>100</v>
      </c>
      <c r="W22" s="66">
        <f t="shared" ref="W22:W27" si="1">+IF(ISERR(U22/S22*100),"N/A",ROUND(U22/S22*100,2))</f>
        <v>5</v>
      </c>
    </row>
    <row r="23" spans="2:27" ht="56.25" customHeight="1" x14ac:dyDescent="0.2">
      <c r="B23" s="357" t="s">
        <v>298</v>
      </c>
      <c r="C23" s="323"/>
      <c r="D23" s="323"/>
      <c r="E23" s="323"/>
      <c r="F23" s="323"/>
      <c r="G23" s="323"/>
      <c r="H23" s="323"/>
      <c r="I23" s="323"/>
      <c r="J23" s="323"/>
      <c r="K23" s="323"/>
      <c r="L23" s="323"/>
      <c r="M23" s="324" t="s">
        <v>296</v>
      </c>
      <c r="N23" s="324"/>
      <c r="O23" s="324" t="s">
        <v>51</v>
      </c>
      <c r="P23" s="324"/>
      <c r="Q23" s="325" t="s">
        <v>52</v>
      </c>
      <c r="R23" s="325"/>
      <c r="S23" s="34" t="s">
        <v>53</v>
      </c>
      <c r="T23" s="34" t="s">
        <v>290</v>
      </c>
      <c r="U23" s="34" t="s">
        <v>290</v>
      </c>
      <c r="V23" s="34">
        <f t="shared" si="0"/>
        <v>100</v>
      </c>
      <c r="W23" s="66">
        <f t="shared" si="1"/>
        <v>5</v>
      </c>
    </row>
    <row r="24" spans="2:27" ht="56.25" customHeight="1" x14ac:dyDescent="0.2">
      <c r="B24" s="357" t="s">
        <v>297</v>
      </c>
      <c r="C24" s="323"/>
      <c r="D24" s="323"/>
      <c r="E24" s="323"/>
      <c r="F24" s="323"/>
      <c r="G24" s="323"/>
      <c r="H24" s="323"/>
      <c r="I24" s="323"/>
      <c r="J24" s="323"/>
      <c r="K24" s="323"/>
      <c r="L24" s="323"/>
      <c r="M24" s="324" t="s">
        <v>296</v>
      </c>
      <c r="N24" s="324"/>
      <c r="O24" s="324" t="s">
        <v>51</v>
      </c>
      <c r="P24" s="324"/>
      <c r="Q24" s="325" t="s">
        <v>52</v>
      </c>
      <c r="R24" s="325"/>
      <c r="S24" s="34" t="s">
        <v>53</v>
      </c>
      <c r="T24" s="34" t="s">
        <v>290</v>
      </c>
      <c r="U24" s="34" t="s">
        <v>290</v>
      </c>
      <c r="V24" s="34">
        <f t="shared" si="0"/>
        <v>100</v>
      </c>
      <c r="W24" s="66">
        <f t="shared" si="1"/>
        <v>5</v>
      </c>
    </row>
    <row r="25" spans="2:27" ht="56.25" customHeight="1" x14ac:dyDescent="0.2">
      <c r="B25" s="357" t="s">
        <v>295</v>
      </c>
      <c r="C25" s="323"/>
      <c r="D25" s="323"/>
      <c r="E25" s="323"/>
      <c r="F25" s="323"/>
      <c r="G25" s="323"/>
      <c r="H25" s="323"/>
      <c r="I25" s="323"/>
      <c r="J25" s="323"/>
      <c r="K25" s="323"/>
      <c r="L25" s="323"/>
      <c r="M25" s="324" t="s">
        <v>294</v>
      </c>
      <c r="N25" s="324"/>
      <c r="O25" s="324" t="s">
        <v>51</v>
      </c>
      <c r="P25" s="324"/>
      <c r="Q25" s="325" t="s">
        <v>52</v>
      </c>
      <c r="R25" s="325"/>
      <c r="S25" s="34" t="s">
        <v>53</v>
      </c>
      <c r="T25" s="34" t="s">
        <v>290</v>
      </c>
      <c r="U25" s="34" t="s">
        <v>290</v>
      </c>
      <c r="V25" s="34">
        <f t="shared" si="0"/>
        <v>100</v>
      </c>
      <c r="W25" s="66">
        <f t="shared" si="1"/>
        <v>5</v>
      </c>
    </row>
    <row r="26" spans="2:27" ht="56.25" customHeight="1" x14ac:dyDescent="0.2">
      <c r="B26" s="357" t="s">
        <v>293</v>
      </c>
      <c r="C26" s="323"/>
      <c r="D26" s="323"/>
      <c r="E26" s="323"/>
      <c r="F26" s="323"/>
      <c r="G26" s="323"/>
      <c r="H26" s="323"/>
      <c r="I26" s="323"/>
      <c r="J26" s="323"/>
      <c r="K26" s="323"/>
      <c r="L26" s="323"/>
      <c r="M26" s="324" t="s">
        <v>291</v>
      </c>
      <c r="N26" s="324"/>
      <c r="O26" s="324" t="s">
        <v>51</v>
      </c>
      <c r="P26" s="324"/>
      <c r="Q26" s="325" t="s">
        <v>52</v>
      </c>
      <c r="R26" s="325"/>
      <c r="S26" s="34" t="s">
        <v>53</v>
      </c>
      <c r="T26" s="34" t="s">
        <v>290</v>
      </c>
      <c r="U26" s="34" t="s">
        <v>290</v>
      </c>
      <c r="V26" s="34">
        <f t="shared" si="0"/>
        <v>100</v>
      </c>
      <c r="W26" s="66">
        <f t="shared" si="1"/>
        <v>5</v>
      </c>
    </row>
    <row r="27" spans="2:27" ht="56.25" customHeight="1" thickBot="1" x14ac:dyDescent="0.25">
      <c r="B27" s="357" t="s">
        <v>292</v>
      </c>
      <c r="C27" s="323"/>
      <c r="D27" s="323"/>
      <c r="E27" s="323"/>
      <c r="F27" s="323"/>
      <c r="G27" s="323"/>
      <c r="H27" s="323"/>
      <c r="I27" s="323"/>
      <c r="J27" s="323"/>
      <c r="K27" s="323"/>
      <c r="L27" s="323"/>
      <c r="M27" s="324" t="s">
        <v>291</v>
      </c>
      <c r="N27" s="324"/>
      <c r="O27" s="324" t="s">
        <v>51</v>
      </c>
      <c r="P27" s="324"/>
      <c r="Q27" s="325" t="s">
        <v>52</v>
      </c>
      <c r="R27" s="325"/>
      <c r="S27" s="34" t="s">
        <v>53</v>
      </c>
      <c r="T27" s="34" t="s">
        <v>290</v>
      </c>
      <c r="U27" s="34" t="s">
        <v>290</v>
      </c>
      <c r="V27" s="34">
        <f t="shared" si="0"/>
        <v>100</v>
      </c>
      <c r="W27" s="66">
        <f t="shared" si="1"/>
        <v>5</v>
      </c>
    </row>
    <row r="28" spans="2:27" ht="21.75" customHeight="1" thickTop="1" thickBot="1" x14ac:dyDescent="0.25">
      <c r="B28" s="11" t="s">
        <v>61</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360" t="s">
        <v>1880</v>
      </c>
      <c r="C29" s="338"/>
      <c r="D29" s="338"/>
      <c r="E29" s="338"/>
      <c r="F29" s="338"/>
      <c r="G29" s="338"/>
      <c r="H29" s="338"/>
      <c r="I29" s="338"/>
      <c r="J29" s="338"/>
      <c r="K29" s="338"/>
      <c r="L29" s="338"/>
      <c r="M29" s="338"/>
      <c r="N29" s="338"/>
      <c r="O29" s="338"/>
      <c r="P29" s="338"/>
      <c r="Q29" s="339"/>
      <c r="R29" s="37" t="s">
        <v>44</v>
      </c>
      <c r="S29" s="309" t="s">
        <v>45</v>
      </c>
      <c r="T29" s="309"/>
      <c r="U29" s="38" t="s">
        <v>62</v>
      </c>
      <c r="V29" s="308" t="s">
        <v>63</v>
      </c>
      <c r="W29" s="353"/>
    </row>
    <row r="30" spans="2:27" ht="30.75" customHeight="1" thickBot="1" x14ac:dyDescent="0.25">
      <c r="B30" s="361"/>
      <c r="C30" s="362"/>
      <c r="D30" s="362"/>
      <c r="E30" s="362"/>
      <c r="F30" s="362"/>
      <c r="G30" s="362"/>
      <c r="H30" s="362"/>
      <c r="I30" s="362"/>
      <c r="J30" s="362"/>
      <c r="K30" s="362"/>
      <c r="L30" s="362"/>
      <c r="M30" s="362"/>
      <c r="N30" s="362"/>
      <c r="O30" s="362"/>
      <c r="P30" s="362"/>
      <c r="Q30" s="363"/>
      <c r="R30" s="65" t="s">
        <v>64</v>
      </c>
      <c r="S30" s="65" t="s">
        <v>64</v>
      </c>
      <c r="T30" s="65" t="s">
        <v>51</v>
      </c>
      <c r="U30" s="65" t="s">
        <v>64</v>
      </c>
      <c r="V30" s="65" t="s">
        <v>65</v>
      </c>
      <c r="W30" s="64" t="s">
        <v>66</v>
      </c>
      <c r="Y30" s="36"/>
    </row>
    <row r="31" spans="2:27" ht="23.25" customHeight="1" thickBot="1" x14ac:dyDescent="0.25">
      <c r="B31" s="364" t="s">
        <v>67</v>
      </c>
      <c r="C31" s="344"/>
      <c r="D31" s="344"/>
      <c r="E31" s="40" t="s">
        <v>289</v>
      </c>
      <c r="F31" s="40"/>
      <c r="G31" s="40"/>
      <c r="H31" s="41"/>
      <c r="I31" s="41"/>
      <c r="J31" s="41"/>
      <c r="K31" s="41"/>
      <c r="L31" s="41"/>
      <c r="M31" s="41"/>
      <c r="N31" s="41"/>
      <c r="O31" s="41"/>
      <c r="P31" s="42"/>
      <c r="Q31" s="42"/>
      <c r="R31" s="43" t="s">
        <v>288</v>
      </c>
      <c r="S31" s="44" t="s">
        <v>11</v>
      </c>
      <c r="T31" s="42"/>
      <c r="U31" s="44" t="s">
        <v>54</v>
      </c>
      <c r="V31" s="42"/>
      <c r="W31" s="63">
        <f t="shared" ref="W31:W38" si="2">+IF(ISERR(U31/R31*100),"N/A",ROUND(U31/R31*100,2))</f>
        <v>0</v>
      </c>
    </row>
    <row r="32" spans="2:27" ht="26.25" customHeight="1" x14ac:dyDescent="0.2">
      <c r="B32" s="365" t="s">
        <v>70</v>
      </c>
      <c r="C32" s="366"/>
      <c r="D32" s="366"/>
      <c r="E32" s="62" t="s">
        <v>289</v>
      </c>
      <c r="F32" s="62"/>
      <c r="G32" s="62"/>
      <c r="H32" s="61"/>
      <c r="I32" s="61"/>
      <c r="J32" s="61"/>
      <c r="K32" s="61"/>
      <c r="L32" s="61"/>
      <c r="M32" s="61"/>
      <c r="N32" s="61"/>
      <c r="O32" s="61"/>
      <c r="P32" s="60"/>
      <c r="Q32" s="60"/>
      <c r="R32" s="59" t="s">
        <v>288</v>
      </c>
      <c r="S32" s="58" t="s">
        <v>54</v>
      </c>
      <c r="T32" s="57">
        <f>+IF(ISERR(S32/R32*100),"N/A",ROUND(S32/R32*100,2))</f>
        <v>0</v>
      </c>
      <c r="U32" s="58" t="s">
        <v>54</v>
      </c>
      <c r="V32" s="57" t="str">
        <f>+IF(ISERR(U32/S32*100),"N/A",ROUND(U32/S32*100,2))</f>
        <v>N/A</v>
      </c>
      <c r="W32" s="56">
        <f t="shared" si="2"/>
        <v>0</v>
      </c>
    </row>
    <row r="33" spans="2:23" ht="23.25" customHeight="1" thickBot="1" x14ac:dyDescent="0.25">
      <c r="B33" s="364" t="s">
        <v>67</v>
      </c>
      <c r="C33" s="344"/>
      <c r="D33" s="344"/>
      <c r="E33" s="40" t="s">
        <v>287</v>
      </c>
      <c r="F33" s="40"/>
      <c r="G33" s="40"/>
      <c r="H33" s="41"/>
      <c r="I33" s="41"/>
      <c r="J33" s="41"/>
      <c r="K33" s="41"/>
      <c r="L33" s="41"/>
      <c r="M33" s="41"/>
      <c r="N33" s="41"/>
      <c r="O33" s="41"/>
      <c r="P33" s="42"/>
      <c r="Q33" s="42"/>
      <c r="R33" s="43" t="s">
        <v>286</v>
      </c>
      <c r="S33" s="44" t="s">
        <v>11</v>
      </c>
      <c r="T33" s="42"/>
      <c r="U33" s="44" t="s">
        <v>54</v>
      </c>
      <c r="V33" s="42"/>
      <c r="W33" s="63">
        <f t="shared" si="2"/>
        <v>0</v>
      </c>
    </row>
    <row r="34" spans="2:23" ht="26.25" customHeight="1" x14ac:dyDescent="0.2">
      <c r="B34" s="365" t="s">
        <v>70</v>
      </c>
      <c r="C34" s="366"/>
      <c r="D34" s="366"/>
      <c r="E34" s="62" t="s">
        <v>287</v>
      </c>
      <c r="F34" s="62"/>
      <c r="G34" s="62"/>
      <c r="H34" s="61"/>
      <c r="I34" s="61"/>
      <c r="J34" s="61"/>
      <c r="K34" s="61"/>
      <c r="L34" s="61"/>
      <c r="M34" s="61"/>
      <c r="N34" s="61"/>
      <c r="O34" s="61"/>
      <c r="P34" s="60"/>
      <c r="Q34" s="60"/>
      <c r="R34" s="59" t="s">
        <v>286</v>
      </c>
      <c r="S34" s="58" t="s">
        <v>54</v>
      </c>
      <c r="T34" s="57">
        <f>+IF(ISERR(S34/R34*100),"N/A",ROUND(S34/R34*100,2))</f>
        <v>0</v>
      </c>
      <c r="U34" s="58" t="s">
        <v>54</v>
      </c>
      <c r="V34" s="57" t="str">
        <f>+IF(ISERR(U34/S34*100),"N/A",ROUND(U34/S34*100,2))</f>
        <v>N/A</v>
      </c>
      <c r="W34" s="56">
        <f t="shared" si="2"/>
        <v>0</v>
      </c>
    </row>
    <row r="35" spans="2:23" ht="23.25" customHeight="1" thickBot="1" x14ac:dyDescent="0.25">
      <c r="B35" s="364" t="s">
        <v>67</v>
      </c>
      <c r="C35" s="344"/>
      <c r="D35" s="344"/>
      <c r="E35" s="40" t="s">
        <v>285</v>
      </c>
      <c r="F35" s="40"/>
      <c r="G35" s="40"/>
      <c r="H35" s="41"/>
      <c r="I35" s="41"/>
      <c r="J35" s="41"/>
      <c r="K35" s="41"/>
      <c r="L35" s="41"/>
      <c r="M35" s="41"/>
      <c r="N35" s="41"/>
      <c r="O35" s="41"/>
      <c r="P35" s="42"/>
      <c r="Q35" s="42"/>
      <c r="R35" s="43" t="s">
        <v>284</v>
      </c>
      <c r="S35" s="44" t="s">
        <v>11</v>
      </c>
      <c r="T35" s="42"/>
      <c r="U35" s="44" t="s">
        <v>54</v>
      </c>
      <c r="V35" s="42"/>
      <c r="W35" s="63">
        <f t="shared" si="2"/>
        <v>0</v>
      </c>
    </row>
    <row r="36" spans="2:23" ht="26.25" customHeight="1" x14ac:dyDescent="0.2">
      <c r="B36" s="365" t="s">
        <v>70</v>
      </c>
      <c r="C36" s="366"/>
      <c r="D36" s="366"/>
      <c r="E36" s="62" t="s">
        <v>285</v>
      </c>
      <c r="F36" s="62"/>
      <c r="G36" s="62"/>
      <c r="H36" s="61"/>
      <c r="I36" s="61"/>
      <c r="J36" s="61"/>
      <c r="K36" s="61"/>
      <c r="L36" s="61"/>
      <c r="M36" s="61"/>
      <c r="N36" s="61"/>
      <c r="O36" s="61"/>
      <c r="P36" s="60"/>
      <c r="Q36" s="60"/>
      <c r="R36" s="59" t="s">
        <v>284</v>
      </c>
      <c r="S36" s="58" t="s">
        <v>54</v>
      </c>
      <c r="T36" s="57">
        <f>+IF(ISERR(S36/R36*100),"N/A",ROUND(S36/R36*100,2))</f>
        <v>0</v>
      </c>
      <c r="U36" s="58" t="s">
        <v>54</v>
      </c>
      <c r="V36" s="57" t="str">
        <f>+IF(ISERR(U36/S36*100),"N/A",ROUND(U36/S36*100,2))</f>
        <v>N/A</v>
      </c>
      <c r="W36" s="56">
        <f t="shared" si="2"/>
        <v>0</v>
      </c>
    </row>
    <row r="37" spans="2:23" ht="23.25" customHeight="1" thickBot="1" x14ac:dyDescent="0.25">
      <c r="B37" s="364" t="s">
        <v>67</v>
      </c>
      <c r="C37" s="344"/>
      <c r="D37" s="344"/>
      <c r="E37" s="40" t="s">
        <v>283</v>
      </c>
      <c r="F37" s="40"/>
      <c r="G37" s="40"/>
      <c r="H37" s="41"/>
      <c r="I37" s="41"/>
      <c r="J37" s="41"/>
      <c r="K37" s="41"/>
      <c r="L37" s="41"/>
      <c r="M37" s="41"/>
      <c r="N37" s="41"/>
      <c r="O37" s="41"/>
      <c r="P37" s="42"/>
      <c r="Q37" s="42"/>
      <c r="R37" s="43" t="s">
        <v>282</v>
      </c>
      <c r="S37" s="44" t="s">
        <v>11</v>
      </c>
      <c r="T37" s="42"/>
      <c r="U37" s="44" t="s">
        <v>54</v>
      </c>
      <c r="V37" s="42"/>
      <c r="W37" s="63">
        <f t="shared" si="2"/>
        <v>0</v>
      </c>
    </row>
    <row r="38" spans="2:23" ht="26.25" customHeight="1" thickBot="1" x14ac:dyDescent="0.25">
      <c r="B38" s="365" t="s">
        <v>70</v>
      </c>
      <c r="C38" s="366"/>
      <c r="D38" s="366"/>
      <c r="E38" s="62" t="s">
        <v>283</v>
      </c>
      <c r="F38" s="62"/>
      <c r="G38" s="62"/>
      <c r="H38" s="61"/>
      <c r="I38" s="61"/>
      <c r="J38" s="61"/>
      <c r="K38" s="61"/>
      <c r="L38" s="61"/>
      <c r="M38" s="61"/>
      <c r="N38" s="61"/>
      <c r="O38" s="61"/>
      <c r="P38" s="60"/>
      <c r="Q38" s="60"/>
      <c r="R38" s="59" t="s">
        <v>282</v>
      </c>
      <c r="S38" s="58" t="s">
        <v>54</v>
      </c>
      <c r="T38" s="57">
        <f>+IF(ISERR(S38/R38*100),"N/A",ROUND(S38/R38*100,2))</f>
        <v>0</v>
      </c>
      <c r="U38" s="58" t="s">
        <v>54</v>
      </c>
      <c r="V38" s="57" t="str">
        <f>+IF(ISERR(U38/S38*100),"N/A",ROUND(U38/S38*100,2))</f>
        <v>N/A</v>
      </c>
      <c r="W38" s="56">
        <f t="shared" si="2"/>
        <v>0</v>
      </c>
    </row>
    <row r="39" spans="2:23" ht="22.5" customHeight="1" thickTop="1" thickBot="1" x14ac:dyDescent="0.25">
      <c r="B39" s="11" t="s">
        <v>75</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367" t="s">
        <v>281</v>
      </c>
      <c r="C40" s="329"/>
      <c r="D40" s="329"/>
      <c r="E40" s="329"/>
      <c r="F40" s="329"/>
      <c r="G40" s="329"/>
      <c r="H40" s="329"/>
      <c r="I40" s="329"/>
      <c r="J40" s="329"/>
      <c r="K40" s="329"/>
      <c r="L40" s="329"/>
      <c r="M40" s="329"/>
      <c r="N40" s="329"/>
      <c r="O40" s="329"/>
      <c r="P40" s="329"/>
      <c r="Q40" s="329"/>
      <c r="R40" s="329"/>
      <c r="S40" s="329"/>
      <c r="T40" s="329"/>
      <c r="U40" s="329"/>
      <c r="V40" s="329"/>
      <c r="W40" s="368"/>
    </row>
    <row r="41" spans="2:23" ht="120" customHeight="1" thickBot="1" x14ac:dyDescent="0.25">
      <c r="B41" s="369"/>
      <c r="C41" s="332"/>
      <c r="D41" s="332"/>
      <c r="E41" s="332"/>
      <c r="F41" s="332"/>
      <c r="G41" s="332"/>
      <c r="H41" s="332"/>
      <c r="I41" s="332"/>
      <c r="J41" s="332"/>
      <c r="K41" s="332"/>
      <c r="L41" s="332"/>
      <c r="M41" s="332"/>
      <c r="N41" s="332"/>
      <c r="O41" s="332"/>
      <c r="P41" s="332"/>
      <c r="Q41" s="332"/>
      <c r="R41" s="332"/>
      <c r="S41" s="332"/>
      <c r="T41" s="332"/>
      <c r="U41" s="332"/>
      <c r="V41" s="332"/>
      <c r="W41" s="370"/>
    </row>
    <row r="42" spans="2:23" ht="37.5" customHeight="1" thickTop="1" x14ac:dyDescent="0.2">
      <c r="B42" s="367" t="s">
        <v>280</v>
      </c>
      <c r="C42" s="329"/>
      <c r="D42" s="329"/>
      <c r="E42" s="329"/>
      <c r="F42" s="329"/>
      <c r="G42" s="329"/>
      <c r="H42" s="329"/>
      <c r="I42" s="329"/>
      <c r="J42" s="329"/>
      <c r="K42" s="329"/>
      <c r="L42" s="329"/>
      <c r="M42" s="329"/>
      <c r="N42" s="329"/>
      <c r="O42" s="329"/>
      <c r="P42" s="329"/>
      <c r="Q42" s="329"/>
      <c r="R42" s="329"/>
      <c r="S42" s="329"/>
      <c r="T42" s="329"/>
      <c r="U42" s="329"/>
      <c r="V42" s="329"/>
      <c r="W42" s="368"/>
    </row>
    <row r="43" spans="2:23" ht="92.25" customHeight="1" thickBot="1" x14ac:dyDescent="0.25">
      <c r="B43" s="369"/>
      <c r="C43" s="332"/>
      <c r="D43" s="332"/>
      <c r="E43" s="332"/>
      <c r="F43" s="332"/>
      <c r="G43" s="332"/>
      <c r="H43" s="332"/>
      <c r="I43" s="332"/>
      <c r="J43" s="332"/>
      <c r="K43" s="332"/>
      <c r="L43" s="332"/>
      <c r="M43" s="332"/>
      <c r="N43" s="332"/>
      <c r="O43" s="332"/>
      <c r="P43" s="332"/>
      <c r="Q43" s="332"/>
      <c r="R43" s="332"/>
      <c r="S43" s="332"/>
      <c r="T43" s="332"/>
      <c r="U43" s="332"/>
      <c r="V43" s="332"/>
      <c r="W43" s="370"/>
    </row>
    <row r="44" spans="2:23" ht="37.5" customHeight="1" thickTop="1" x14ac:dyDescent="0.2">
      <c r="B44" s="367" t="s">
        <v>279</v>
      </c>
      <c r="C44" s="329"/>
      <c r="D44" s="329"/>
      <c r="E44" s="329"/>
      <c r="F44" s="329"/>
      <c r="G44" s="329"/>
      <c r="H44" s="329"/>
      <c r="I44" s="329"/>
      <c r="J44" s="329"/>
      <c r="K44" s="329"/>
      <c r="L44" s="329"/>
      <c r="M44" s="329"/>
      <c r="N44" s="329"/>
      <c r="O44" s="329"/>
      <c r="P44" s="329"/>
      <c r="Q44" s="329"/>
      <c r="R44" s="329"/>
      <c r="S44" s="329"/>
      <c r="T44" s="329"/>
      <c r="U44" s="329"/>
      <c r="V44" s="329"/>
      <c r="W44" s="368"/>
    </row>
    <row r="45" spans="2:23" ht="93" customHeight="1" thickBot="1" x14ac:dyDescent="0.25">
      <c r="B45" s="371"/>
      <c r="C45" s="372"/>
      <c r="D45" s="372"/>
      <c r="E45" s="372"/>
      <c r="F45" s="372"/>
      <c r="G45" s="372"/>
      <c r="H45" s="372"/>
      <c r="I45" s="372"/>
      <c r="J45" s="372"/>
      <c r="K45" s="372"/>
      <c r="L45" s="372"/>
      <c r="M45" s="372"/>
      <c r="N45" s="372"/>
      <c r="O45" s="372"/>
      <c r="P45" s="372"/>
      <c r="Q45" s="372"/>
      <c r="R45" s="372"/>
      <c r="S45" s="372"/>
      <c r="T45" s="372"/>
      <c r="U45" s="372"/>
      <c r="V45" s="372"/>
      <c r="W45" s="373"/>
    </row>
  </sheetData>
  <mergeCells count="79">
    <mergeCell ref="B40:W41"/>
    <mergeCell ref="B42:W43"/>
    <mergeCell ref="B44:W45"/>
    <mergeCell ref="B34:D34"/>
    <mergeCell ref="B35:D35"/>
    <mergeCell ref="B36:D36"/>
    <mergeCell ref="B37:D37"/>
    <mergeCell ref="B38:D38"/>
    <mergeCell ref="S29:T29"/>
    <mergeCell ref="V29:W29"/>
    <mergeCell ref="B31:D31"/>
    <mergeCell ref="B32:D32"/>
    <mergeCell ref="B33:D33"/>
    <mergeCell ref="B27:L27"/>
    <mergeCell ref="M27:N27"/>
    <mergeCell ref="O27:P27"/>
    <mergeCell ref="Q27:R27"/>
    <mergeCell ref="B29:Q30"/>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7" min="1" max="22" man="1"/>
    <brk id="27" min="1" max="22" man="1"/>
    <brk id="38"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332</v>
      </c>
      <c r="D4" s="288" t="s">
        <v>331</v>
      </c>
      <c r="E4" s="288"/>
      <c r="F4" s="288"/>
      <c r="G4" s="288"/>
      <c r="H4" s="289"/>
      <c r="I4" s="18"/>
      <c r="J4" s="290" t="s">
        <v>6</v>
      </c>
      <c r="K4" s="288"/>
      <c r="L4" s="17" t="s">
        <v>330</v>
      </c>
      <c r="M4" s="291" t="s">
        <v>329</v>
      </c>
      <c r="N4" s="291"/>
      <c r="O4" s="291"/>
      <c r="P4" s="291"/>
      <c r="Q4" s="292"/>
      <c r="R4" s="19"/>
      <c r="S4" s="293" t="s">
        <v>9</v>
      </c>
      <c r="T4" s="294"/>
      <c r="U4" s="294"/>
      <c r="V4" s="295" t="s">
        <v>328</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321</v>
      </c>
      <c r="D6" s="297" t="s">
        <v>327</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326</v>
      </c>
      <c r="K8" s="26" t="s">
        <v>23</v>
      </c>
      <c r="L8" s="26" t="s">
        <v>325</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66.75" customHeight="1" thickTop="1" thickBot="1" x14ac:dyDescent="0.25">
      <c r="B10" s="27" t="s">
        <v>24</v>
      </c>
      <c r="C10" s="295" t="s">
        <v>324</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323</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322</v>
      </c>
      <c r="C21" s="323"/>
      <c r="D21" s="323"/>
      <c r="E21" s="323"/>
      <c r="F21" s="323"/>
      <c r="G21" s="323"/>
      <c r="H21" s="323"/>
      <c r="I21" s="323"/>
      <c r="J21" s="323"/>
      <c r="K21" s="323"/>
      <c r="L21" s="323"/>
      <c r="M21" s="324" t="s">
        <v>321</v>
      </c>
      <c r="N21" s="324"/>
      <c r="O21" s="324" t="s">
        <v>51</v>
      </c>
      <c r="P21" s="324"/>
      <c r="Q21" s="325" t="s">
        <v>52</v>
      </c>
      <c r="R21" s="325"/>
      <c r="S21" s="34" t="s">
        <v>53</v>
      </c>
      <c r="T21" s="34" t="s">
        <v>320</v>
      </c>
      <c r="U21" s="34" t="s">
        <v>320</v>
      </c>
      <c r="V21" s="34">
        <f>+IF(ISERR(U21/T21*100),"N/A",ROUND(U21/T21*100,2))</f>
        <v>100</v>
      </c>
      <c r="W21" s="66">
        <f>+IF(ISERR(U21/S21*100),"N/A",ROUND(U21/S21*100,2))</f>
        <v>16</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318</v>
      </c>
      <c r="F25" s="40"/>
      <c r="G25" s="40"/>
      <c r="H25" s="41"/>
      <c r="I25" s="41"/>
      <c r="J25" s="41"/>
      <c r="K25" s="41"/>
      <c r="L25" s="41"/>
      <c r="M25" s="41"/>
      <c r="N25" s="41"/>
      <c r="O25" s="41"/>
      <c r="P25" s="42"/>
      <c r="Q25" s="42"/>
      <c r="R25" s="43" t="s">
        <v>319</v>
      </c>
      <c r="S25" s="44" t="s">
        <v>11</v>
      </c>
      <c r="T25" s="42"/>
      <c r="U25" s="44" t="s">
        <v>315</v>
      </c>
      <c r="V25" s="42"/>
      <c r="W25" s="63">
        <f>+IF(ISERR(U25/R25*100),"N/A",ROUND(U25/R25*100,2))</f>
        <v>23.77</v>
      </c>
    </row>
    <row r="26" spans="2:27" ht="26.25" customHeight="1" thickBot="1" x14ac:dyDescent="0.25">
      <c r="B26" s="365" t="s">
        <v>70</v>
      </c>
      <c r="C26" s="366"/>
      <c r="D26" s="366"/>
      <c r="E26" s="62" t="s">
        <v>318</v>
      </c>
      <c r="F26" s="62"/>
      <c r="G26" s="62"/>
      <c r="H26" s="61"/>
      <c r="I26" s="61"/>
      <c r="J26" s="61"/>
      <c r="K26" s="61"/>
      <c r="L26" s="61"/>
      <c r="M26" s="61"/>
      <c r="N26" s="61"/>
      <c r="O26" s="61"/>
      <c r="P26" s="60"/>
      <c r="Q26" s="60"/>
      <c r="R26" s="59" t="s">
        <v>317</v>
      </c>
      <c r="S26" s="58" t="s">
        <v>316</v>
      </c>
      <c r="T26" s="57">
        <f>+IF(ISERR(S26/R26*100),"N/A",ROUND(S26/R26*100,2))</f>
        <v>28.11</v>
      </c>
      <c r="U26" s="58" t="s">
        <v>315</v>
      </c>
      <c r="V26" s="57">
        <f>+IF(ISERR(U26/S26*100),"N/A",ROUND(U26/S26*100,2))</f>
        <v>88.46</v>
      </c>
      <c r="W26" s="56">
        <f>+IF(ISERR(U26/R26*100),"N/A",ROUND(U26/R26*100,2))</f>
        <v>24.86</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314</v>
      </c>
      <c r="C28" s="329"/>
      <c r="D28" s="329"/>
      <c r="E28" s="329"/>
      <c r="F28" s="329"/>
      <c r="G28" s="329"/>
      <c r="H28" s="329"/>
      <c r="I28" s="329"/>
      <c r="J28" s="329"/>
      <c r="K28" s="329"/>
      <c r="L28" s="329"/>
      <c r="M28" s="329"/>
      <c r="N28" s="329"/>
      <c r="O28" s="329"/>
      <c r="P28" s="329"/>
      <c r="Q28" s="329"/>
      <c r="R28" s="329"/>
      <c r="S28" s="329"/>
      <c r="T28" s="329"/>
      <c r="U28" s="329"/>
      <c r="V28" s="329"/>
      <c r="W28" s="368"/>
    </row>
    <row r="29" spans="2:27" ht="79.5"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313</v>
      </c>
      <c r="C30" s="329"/>
      <c r="D30" s="329"/>
      <c r="E30" s="329"/>
      <c r="F30" s="329"/>
      <c r="G30" s="329"/>
      <c r="H30" s="329"/>
      <c r="I30" s="329"/>
      <c r="J30" s="329"/>
      <c r="K30" s="329"/>
      <c r="L30" s="329"/>
      <c r="M30" s="329"/>
      <c r="N30" s="329"/>
      <c r="O30" s="329"/>
      <c r="P30" s="329"/>
      <c r="Q30" s="329"/>
      <c r="R30" s="329"/>
      <c r="S30" s="329"/>
      <c r="T30" s="329"/>
      <c r="U30" s="329"/>
      <c r="V30" s="329"/>
      <c r="W30" s="368"/>
    </row>
    <row r="31" spans="2:27" ht="1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312</v>
      </c>
      <c r="C32" s="329"/>
      <c r="D32" s="329"/>
      <c r="E32" s="329"/>
      <c r="F32" s="329"/>
      <c r="G32" s="329"/>
      <c r="H32" s="329"/>
      <c r="I32" s="329"/>
      <c r="J32" s="329"/>
      <c r="K32" s="329"/>
      <c r="L32" s="329"/>
      <c r="M32" s="329"/>
      <c r="N32" s="329"/>
      <c r="O32" s="329"/>
      <c r="P32" s="329"/>
      <c r="Q32" s="329"/>
      <c r="R32" s="329"/>
      <c r="S32" s="329"/>
      <c r="T32" s="329"/>
      <c r="U32" s="329"/>
      <c r="V32" s="329"/>
      <c r="W32" s="368"/>
    </row>
    <row r="33" spans="2:23" ht="13.5"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332</v>
      </c>
      <c r="D4" s="288" t="s">
        <v>331</v>
      </c>
      <c r="E4" s="288"/>
      <c r="F4" s="288"/>
      <c r="G4" s="288"/>
      <c r="H4" s="289"/>
      <c r="I4" s="18"/>
      <c r="J4" s="290" t="s">
        <v>6</v>
      </c>
      <c r="K4" s="288"/>
      <c r="L4" s="17" t="s">
        <v>358</v>
      </c>
      <c r="M4" s="291" t="s">
        <v>357</v>
      </c>
      <c r="N4" s="291"/>
      <c r="O4" s="291"/>
      <c r="P4" s="291"/>
      <c r="Q4" s="292"/>
      <c r="R4" s="19"/>
      <c r="S4" s="293" t="s">
        <v>9</v>
      </c>
      <c r="T4" s="294"/>
      <c r="U4" s="294"/>
      <c r="V4" s="295" t="s">
        <v>356</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350</v>
      </c>
      <c r="D6" s="297" t="s">
        <v>355</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347</v>
      </c>
      <c r="D7" s="284" t="s">
        <v>354</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353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74" customHeight="1" thickTop="1" thickBot="1" x14ac:dyDescent="0.25">
      <c r="B10" s="27" t="s">
        <v>24</v>
      </c>
      <c r="C10" s="295" t="s">
        <v>352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323</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351</v>
      </c>
      <c r="C21" s="323"/>
      <c r="D21" s="323"/>
      <c r="E21" s="323"/>
      <c r="F21" s="323"/>
      <c r="G21" s="323"/>
      <c r="H21" s="323"/>
      <c r="I21" s="323"/>
      <c r="J21" s="323"/>
      <c r="K21" s="323"/>
      <c r="L21" s="323"/>
      <c r="M21" s="324" t="s">
        <v>350</v>
      </c>
      <c r="N21" s="324"/>
      <c r="O21" s="324" t="s">
        <v>51</v>
      </c>
      <c r="P21" s="324"/>
      <c r="Q21" s="325" t="s">
        <v>66</v>
      </c>
      <c r="R21" s="325"/>
      <c r="S21" s="34" t="s">
        <v>349</v>
      </c>
      <c r="T21" s="34" t="s">
        <v>87</v>
      </c>
      <c r="U21" s="34" t="s">
        <v>87</v>
      </c>
      <c r="V21" s="34" t="str">
        <f>+IF(ISERR(U21/T21*100),"N/A",ROUND(U21/T21*100,2))</f>
        <v>N/A</v>
      </c>
      <c r="W21" s="66" t="str">
        <f>+IF(ISERR(U21/S21*100),"N/A",ROUND(U21/S21*100,2))</f>
        <v>N/A</v>
      </c>
    </row>
    <row r="22" spans="2:27" ht="56.25" customHeight="1" thickBot="1" x14ac:dyDescent="0.25">
      <c r="B22" s="357" t="s">
        <v>348</v>
      </c>
      <c r="C22" s="323"/>
      <c r="D22" s="323"/>
      <c r="E22" s="323"/>
      <c r="F22" s="323"/>
      <c r="G22" s="323"/>
      <c r="H22" s="323"/>
      <c r="I22" s="323"/>
      <c r="J22" s="323"/>
      <c r="K22" s="323"/>
      <c r="L22" s="323"/>
      <c r="M22" s="324" t="s">
        <v>347</v>
      </c>
      <c r="N22" s="324"/>
      <c r="O22" s="324" t="s">
        <v>51</v>
      </c>
      <c r="P22" s="324"/>
      <c r="Q22" s="325" t="s">
        <v>66</v>
      </c>
      <c r="R22" s="325"/>
      <c r="S22" s="34" t="s">
        <v>346</v>
      </c>
      <c r="T22" s="34" t="s">
        <v>87</v>
      </c>
      <c r="U22" s="34" t="s">
        <v>87</v>
      </c>
      <c r="V22" s="34" t="str">
        <f>+IF(ISERR(U22/T22*100),"N/A",ROUND(U22/T22*100,2))</f>
        <v>N/A</v>
      </c>
      <c r="W22" s="66"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344</v>
      </c>
      <c r="F26" s="40"/>
      <c r="G26" s="40"/>
      <c r="H26" s="41"/>
      <c r="I26" s="41"/>
      <c r="J26" s="41"/>
      <c r="K26" s="41"/>
      <c r="L26" s="41"/>
      <c r="M26" s="41"/>
      <c r="N26" s="41"/>
      <c r="O26" s="41"/>
      <c r="P26" s="42"/>
      <c r="Q26" s="42"/>
      <c r="R26" s="43" t="s">
        <v>345</v>
      </c>
      <c r="S26" s="44" t="s">
        <v>11</v>
      </c>
      <c r="T26" s="42"/>
      <c r="U26" s="44" t="s">
        <v>341</v>
      </c>
      <c r="V26" s="42"/>
      <c r="W26" s="63">
        <f>+IF(ISERR(U26/R26*100),"N/A",ROUND(U26/R26*100,2))</f>
        <v>2.96</v>
      </c>
    </row>
    <row r="27" spans="2:27" ht="26.25" customHeight="1" x14ac:dyDescent="0.2">
      <c r="B27" s="365" t="s">
        <v>70</v>
      </c>
      <c r="C27" s="366"/>
      <c r="D27" s="366"/>
      <c r="E27" s="62" t="s">
        <v>344</v>
      </c>
      <c r="F27" s="62"/>
      <c r="G27" s="62"/>
      <c r="H27" s="61"/>
      <c r="I27" s="61"/>
      <c r="J27" s="61"/>
      <c r="K27" s="61"/>
      <c r="L27" s="61"/>
      <c r="M27" s="61"/>
      <c r="N27" s="61"/>
      <c r="O27" s="61"/>
      <c r="P27" s="60"/>
      <c r="Q27" s="60"/>
      <c r="R27" s="59" t="s">
        <v>343</v>
      </c>
      <c r="S27" s="58" t="s">
        <v>342</v>
      </c>
      <c r="T27" s="57">
        <f>+IF(ISERR(S27/R27*100),"N/A",ROUND(S27/R27*100,2))</f>
        <v>81.489999999999995</v>
      </c>
      <c r="U27" s="58" t="s">
        <v>341</v>
      </c>
      <c r="V27" s="57">
        <f>+IF(ISERR(U27/S27*100),"N/A",ROUND(U27/S27*100,2))</f>
        <v>3.64</v>
      </c>
      <c r="W27" s="56">
        <f>+IF(ISERR(U27/R27*100),"N/A",ROUND(U27/R27*100,2))</f>
        <v>2.96</v>
      </c>
    </row>
    <row r="28" spans="2:27" ht="23.25" customHeight="1" thickBot="1" x14ac:dyDescent="0.25">
      <c r="B28" s="364" t="s">
        <v>67</v>
      </c>
      <c r="C28" s="344"/>
      <c r="D28" s="344"/>
      <c r="E28" s="40" t="s">
        <v>339</v>
      </c>
      <c r="F28" s="40"/>
      <c r="G28" s="40"/>
      <c r="H28" s="41"/>
      <c r="I28" s="41"/>
      <c r="J28" s="41"/>
      <c r="K28" s="41"/>
      <c r="L28" s="41"/>
      <c r="M28" s="41"/>
      <c r="N28" s="41"/>
      <c r="O28" s="41"/>
      <c r="P28" s="42"/>
      <c r="Q28" s="42"/>
      <c r="R28" s="43" t="s">
        <v>340</v>
      </c>
      <c r="S28" s="44" t="s">
        <v>11</v>
      </c>
      <c r="T28" s="42"/>
      <c r="U28" s="44" t="s">
        <v>336</v>
      </c>
      <c r="V28" s="42"/>
      <c r="W28" s="63">
        <f>+IF(ISERR(U28/R28*100),"N/A",ROUND(U28/R28*100,2))</f>
        <v>0.28999999999999998</v>
      </c>
    </row>
    <row r="29" spans="2:27" ht="26.25" customHeight="1" thickBot="1" x14ac:dyDescent="0.25">
      <c r="B29" s="365" t="s">
        <v>70</v>
      </c>
      <c r="C29" s="366"/>
      <c r="D29" s="366"/>
      <c r="E29" s="62" t="s">
        <v>339</v>
      </c>
      <c r="F29" s="62"/>
      <c r="G29" s="62"/>
      <c r="H29" s="61"/>
      <c r="I29" s="61"/>
      <c r="J29" s="61"/>
      <c r="K29" s="61"/>
      <c r="L29" s="61"/>
      <c r="M29" s="61"/>
      <c r="N29" s="61"/>
      <c r="O29" s="61"/>
      <c r="P29" s="60"/>
      <c r="Q29" s="60"/>
      <c r="R29" s="59" t="s">
        <v>338</v>
      </c>
      <c r="S29" s="58" t="s">
        <v>337</v>
      </c>
      <c r="T29" s="57">
        <f>+IF(ISERR(S29/R29*100),"N/A",ROUND(S29/R29*100,2))</f>
        <v>2.74</v>
      </c>
      <c r="U29" s="58" t="s">
        <v>336</v>
      </c>
      <c r="V29" s="57">
        <f>+IF(ISERR(U29/S29*100),"N/A",ROUND(U29/S29*100,2))</f>
        <v>11.42</v>
      </c>
      <c r="W29" s="56">
        <f>+IF(ISERR(U29/R29*100),"N/A",ROUND(U29/R29*100,2))</f>
        <v>0.31</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67" t="s">
        <v>335</v>
      </c>
      <c r="C31" s="329"/>
      <c r="D31" s="329"/>
      <c r="E31" s="329"/>
      <c r="F31" s="329"/>
      <c r="G31" s="329"/>
      <c r="H31" s="329"/>
      <c r="I31" s="329"/>
      <c r="J31" s="329"/>
      <c r="K31" s="329"/>
      <c r="L31" s="329"/>
      <c r="M31" s="329"/>
      <c r="N31" s="329"/>
      <c r="O31" s="329"/>
      <c r="P31" s="329"/>
      <c r="Q31" s="329"/>
      <c r="R31" s="329"/>
      <c r="S31" s="329"/>
      <c r="T31" s="329"/>
      <c r="U31" s="329"/>
      <c r="V31" s="329"/>
      <c r="W31" s="368"/>
    </row>
    <row r="32" spans="2:27" ht="78.75"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334</v>
      </c>
      <c r="C33" s="329"/>
      <c r="D33" s="329"/>
      <c r="E33" s="329"/>
      <c r="F33" s="329"/>
      <c r="G33" s="329"/>
      <c r="H33" s="329"/>
      <c r="I33" s="329"/>
      <c r="J33" s="329"/>
      <c r="K33" s="329"/>
      <c r="L33" s="329"/>
      <c r="M33" s="329"/>
      <c r="N33" s="329"/>
      <c r="O33" s="329"/>
      <c r="P33" s="329"/>
      <c r="Q33" s="329"/>
      <c r="R33" s="329"/>
      <c r="S33" s="329"/>
      <c r="T33" s="329"/>
      <c r="U33" s="329"/>
      <c r="V33" s="329"/>
      <c r="W33" s="368"/>
    </row>
    <row r="34" spans="2:23" ht="42" customHeight="1" thickBot="1" x14ac:dyDescent="0.25">
      <c r="B34" s="369"/>
      <c r="C34" s="332"/>
      <c r="D34" s="332"/>
      <c r="E34" s="332"/>
      <c r="F34" s="332"/>
      <c r="G34" s="332"/>
      <c r="H34" s="332"/>
      <c r="I34" s="332"/>
      <c r="J34" s="332"/>
      <c r="K34" s="332"/>
      <c r="L34" s="332"/>
      <c r="M34" s="332"/>
      <c r="N34" s="332"/>
      <c r="O34" s="332"/>
      <c r="P34" s="332"/>
      <c r="Q34" s="332"/>
      <c r="R34" s="332"/>
      <c r="S34" s="332"/>
      <c r="T34" s="332"/>
      <c r="U34" s="332"/>
      <c r="V34" s="332"/>
      <c r="W34" s="370"/>
    </row>
    <row r="35" spans="2:23" ht="37.5" customHeight="1" thickTop="1" x14ac:dyDescent="0.2">
      <c r="B35" s="367" t="s">
        <v>333</v>
      </c>
      <c r="C35" s="329"/>
      <c r="D35" s="329"/>
      <c r="E35" s="329"/>
      <c r="F35" s="329"/>
      <c r="G35" s="329"/>
      <c r="H35" s="329"/>
      <c r="I35" s="329"/>
      <c r="J35" s="329"/>
      <c r="K35" s="329"/>
      <c r="L35" s="329"/>
      <c r="M35" s="329"/>
      <c r="N35" s="329"/>
      <c r="O35" s="329"/>
      <c r="P35" s="329"/>
      <c r="Q35" s="329"/>
      <c r="R35" s="329"/>
      <c r="S35" s="329"/>
      <c r="T35" s="329"/>
      <c r="U35" s="329"/>
      <c r="V35" s="329"/>
      <c r="W35" s="368"/>
    </row>
    <row r="36" spans="2:23" ht="104.25" customHeight="1" thickBot="1" x14ac:dyDescent="0.25">
      <c r="B36" s="371"/>
      <c r="C36" s="372"/>
      <c r="D36" s="372"/>
      <c r="E36" s="372"/>
      <c r="F36" s="372"/>
      <c r="G36" s="372"/>
      <c r="H36" s="372"/>
      <c r="I36" s="372"/>
      <c r="J36" s="372"/>
      <c r="K36" s="372"/>
      <c r="L36" s="372"/>
      <c r="M36" s="372"/>
      <c r="N36" s="372"/>
      <c r="O36" s="372"/>
      <c r="P36" s="372"/>
      <c r="Q36" s="372"/>
      <c r="R36" s="372"/>
      <c r="S36" s="372"/>
      <c r="T36" s="372"/>
      <c r="U36" s="372"/>
      <c r="V36" s="372"/>
      <c r="W36" s="37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332</v>
      </c>
      <c r="D4" s="288" t="s">
        <v>331</v>
      </c>
      <c r="E4" s="288"/>
      <c r="F4" s="288"/>
      <c r="G4" s="288"/>
      <c r="H4" s="289"/>
      <c r="I4" s="18"/>
      <c r="J4" s="290" t="s">
        <v>6</v>
      </c>
      <c r="K4" s="288"/>
      <c r="L4" s="17" t="s">
        <v>389</v>
      </c>
      <c r="M4" s="291" t="s">
        <v>388</v>
      </c>
      <c r="N4" s="291"/>
      <c r="O4" s="291"/>
      <c r="P4" s="291"/>
      <c r="Q4" s="292"/>
      <c r="R4" s="19"/>
      <c r="S4" s="293" t="s">
        <v>9</v>
      </c>
      <c r="T4" s="294"/>
      <c r="U4" s="294"/>
      <c r="V4" s="295" t="s">
        <v>387</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386</v>
      </c>
      <c r="D6" s="297" t="s">
        <v>385</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384</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309" customHeight="1" thickTop="1" thickBot="1" x14ac:dyDescent="0.25">
      <c r="B10" s="27" t="s">
        <v>24</v>
      </c>
      <c r="C10" s="295" t="s">
        <v>383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323</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382</v>
      </c>
      <c r="C21" s="323"/>
      <c r="D21" s="323"/>
      <c r="E21" s="323"/>
      <c r="F21" s="323"/>
      <c r="G21" s="323"/>
      <c r="H21" s="323"/>
      <c r="I21" s="323"/>
      <c r="J21" s="323"/>
      <c r="K21" s="323"/>
      <c r="L21" s="323"/>
      <c r="M21" s="324" t="s">
        <v>321</v>
      </c>
      <c r="N21" s="324"/>
      <c r="O21" s="324" t="s">
        <v>51</v>
      </c>
      <c r="P21" s="324"/>
      <c r="Q21" s="325" t="s">
        <v>88</v>
      </c>
      <c r="R21" s="325"/>
      <c r="S21" s="34" t="s">
        <v>381</v>
      </c>
      <c r="T21" s="34" t="s">
        <v>87</v>
      </c>
      <c r="U21" s="34" t="s">
        <v>87</v>
      </c>
      <c r="V21" s="34" t="str">
        <f>+IF(ISERR(U21/T21*100),"N/A",ROUND(U21/T21*100,2))</f>
        <v>N/A</v>
      </c>
      <c r="W21" s="66" t="str">
        <f>+IF(ISERR(U21/S21*100),"N/A",ROUND(U21/S21*100,2))</f>
        <v>N/A</v>
      </c>
    </row>
    <row r="22" spans="2:27" ht="56.25" customHeight="1" x14ac:dyDescent="0.2">
      <c r="B22" s="357" t="s">
        <v>380</v>
      </c>
      <c r="C22" s="323"/>
      <c r="D22" s="323"/>
      <c r="E22" s="323"/>
      <c r="F22" s="323"/>
      <c r="G22" s="323"/>
      <c r="H22" s="323"/>
      <c r="I22" s="323"/>
      <c r="J22" s="323"/>
      <c r="K22" s="323"/>
      <c r="L22" s="323"/>
      <c r="M22" s="324" t="s">
        <v>377</v>
      </c>
      <c r="N22" s="324"/>
      <c r="O22" s="324" t="s">
        <v>51</v>
      </c>
      <c r="P22" s="324"/>
      <c r="Q22" s="325" t="s">
        <v>66</v>
      </c>
      <c r="R22" s="325"/>
      <c r="S22" s="34" t="s">
        <v>379</v>
      </c>
      <c r="T22" s="34" t="s">
        <v>87</v>
      </c>
      <c r="U22" s="34" t="s">
        <v>87</v>
      </c>
      <c r="V22" s="34" t="str">
        <f>+IF(ISERR(U22/T22*100),"N/A",ROUND(U22/T22*100,2))</f>
        <v>N/A</v>
      </c>
      <c r="W22" s="66" t="str">
        <f>+IF(ISERR(U22/S22*100),"N/A",ROUND(U22/S22*100,2))</f>
        <v>N/A</v>
      </c>
    </row>
    <row r="23" spans="2:27" ht="56.25" customHeight="1" x14ac:dyDescent="0.2">
      <c r="B23" s="357" t="s">
        <v>378</v>
      </c>
      <c r="C23" s="323"/>
      <c r="D23" s="323"/>
      <c r="E23" s="323"/>
      <c r="F23" s="323"/>
      <c r="G23" s="323"/>
      <c r="H23" s="323"/>
      <c r="I23" s="323"/>
      <c r="J23" s="323"/>
      <c r="K23" s="323"/>
      <c r="L23" s="323"/>
      <c r="M23" s="324" t="s">
        <v>377</v>
      </c>
      <c r="N23" s="324"/>
      <c r="O23" s="324" t="s">
        <v>376</v>
      </c>
      <c r="P23" s="324"/>
      <c r="Q23" s="325" t="s">
        <v>66</v>
      </c>
      <c r="R23" s="325"/>
      <c r="S23" s="34" t="s">
        <v>375</v>
      </c>
      <c r="T23" s="34" t="s">
        <v>87</v>
      </c>
      <c r="U23" s="34" t="s">
        <v>87</v>
      </c>
      <c r="V23" s="34" t="str">
        <f>+IF(ISERR(U23/T23*100),"N/A",ROUND(U23/T23*100,2))</f>
        <v>N/A</v>
      </c>
      <c r="W23" s="66" t="str">
        <f>+IF(ISERR(U23/S23*100),"N/A",ROUND(U23/S23*100,2))</f>
        <v>N/A</v>
      </c>
    </row>
    <row r="24" spans="2:27" ht="56.25" customHeight="1" thickBot="1" x14ac:dyDescent="0.25">
      <c r="B24" s="357" t="s">
        <v>374</v>
      </c>
      <c r="C24" s="323"/>
      <c r="D24" s="323"/>
      <c r="E24" s="323"/>
      <c r="F24" s="323"/>
      <c r="G24" s="323"/>
      <c r="H24" s="323"/>
      <c r="I24" s="323"/>
      <c r="J24" s="323"/>
      <c r="K24" s="323"/>
      <c r="L24" s="323"/>
      <c r="M24" s="324" t="s">
        <v>373</v>
      </c>
      <c r="N24" s="324"/>
      <c r="O24" s="324" t="s">
        <v>51</v>
      </c>
      <c r="P24" s="324"/>
      <c r="Q24" s="325" t="s">
        <v>66</v>
      </c>
      <c r="R24" s="325"/>
      <c r="S24" s="34" t="s">
        <v>372</v>
      </c>
      <c r="T24" s="34" t="s">
        <v>87</v>
      </c>
      <c r="U24" s="34" t="s">
        <v>87</v>
      </c>
      <c r="V24" s="34" t="str">
        <f>+IF(ISERR(U24/T24*100),"N/A",ROUND(U24/T24*100,2))</f>
        <v>N/A</v>
      </c>
      <c r="W24" s="66" t="str">
        <f>+IF(ISERR(U24/S24*100),"N/A",ROUND(U24/S24*100,2))</f>
        <v>N/A</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60" t="s">
        <v>1880</v>
      </c>
      <c r="C26" s="338"/>
      <c r="D26" s="338"/>
      <c r="E26" s="338"/>
      <c r="F26" s="338"/>
      <c r="G26" s="338"/>
      <c r="H26" s="338"/>
      <c r="I26" s="338"/>
      <c r="J26" s="338"/>
      <c r="K26" s="338"/>
      <c r="L26" s="338"/>
      <c r="M26" s="338"/>
      <c r="N26" s="338"/>
      <c r="O26" s="338"/>
      <c r="P26" s="338"/>
      <c r="Q26" s="339"/>
      <c r="R26" s="37" t="s">
        <v>44</v>
      </c>
      <c r="S26" s="309" t="s">
        <v>45</v>
      </c>
      <c r="T26" s="309"/>
      <c r="U26" s="38" t="s">
        <v>62</v>
      </c>
      <c r="V26" s="308" t="s">
        <v>63</v>
      </c>
      <c r="W26" s="353"/>
    </row>
    <row r="27" spans="2:27" ht="30.75" customHeight="1" thickBot="1" x14ac:dyDescent="0.25">
      <c r="B27" s="361"/>
      <c r="C27" s="362"/>
      <c r="D27" s="362"/>
      <c r="E27" s="362"/>
      <c r="F27" s="362"/>
      <c r="G27" s="362"/>
      <c r="H27" s="362"/>
      <c r="I27" s="362"/>
      <c r="J27" s="362"/>
      <c r="K27" s="362"/>
      <c r="L27" s="362"/>
      <c r="M27" s="362"/>
      <c r="N27" s="362"/>
      <c r="O27" s="362"/>
      <c r="P27" s="362"/>
      <c r="Q27" s="363"/>
      <c r="R27" s="65" t="s">
        <v>64</v>
      </c>
      <c r="S27" s="65" t="s">
        <v>64</v>
      </c>
      <c r="T27" s="65" t="s">
        <v>51</v>
      </c>
      <c r="U27" s="65" t="s">
        <v>64</v>
      </c>
      <c r="V27" s="65" t="s">
        <v>65</v>
      </c>
      <c r="W27" s="64" t="s">
        <v>66</v>
      </c>
      <c r="Y27" s="36"/>
    </row>
    <row r="28" spans="2:27" ht="23.25" customHeight="1" thickBot="1" x14ac:dyDescent="0.25">
      <c r="B28" s="364" t="s">
        <v>67</v>
      </c>
      <c r="C28" s="344"/>
      <c r="D28" s="344"/>
      <c r="E28" s="40" t="s">
        <v>318</v>
      </c>
      <c r="F28" s="40"/>
      <c r="G28" s="40"/>
      <c r="H28" s="41"/>
      <c r="I28" s="41"/>
      <c r="J28" s="41"/>
      <c r="K28" s="41"/>
      <c r="L28" s="41"/>
      <c r="M28" s="41"/>
      <c r="N28" s="41"/>
      <c r="O28" s="41"/>
      <c r="P28" s="42"/>
      <c r="Q28" s="42"/>
      <c r="R28" s="43" t="s">
        <v>371</v>
      </c>
      <c r="S28" s="44" t="s">
        <v>11</v>
      </c>
      <c r="T28" s="42"/>
      <c r="U28" s="44" t="s">
        <v>368</v>
      </c>
      <c r="V28" s="42"/>
      <c r="W28" s="63">
        <f t="shared" ref="W28:W33" si="0">+IF(ISERR(U28/R28*100),"N/A",ROUND(U28/R28*100,2))</f>
        <v>4.5</v>
      </c>
    </row>
    <row r="29" spans="2:27" ht="26.25" customHeight="1" x14ac:dyDescent="0.2">
      <c r="B29" s="365" t="s">
        <v>70</v>
      </c>
      <c r="C29" s="366"/>
      <c r="D29" s="366"/>
      <c r="E29" s="62" t="s">
        <v>318</v>
      </c>
      <c r="F29" s="62"/>
      <c r="G29" s="62"/>
      <c r="H29" s="61"/>
      <c r="I29" s="61"/>
      <c r="J29" s="61"/>
      <c r="K29" s="61"/>
      <c r="L29" s="61"/>
      <c r="M29" s="61"/>
      <c r="N29" s="61"/>
      <c r="O29" s="61"/>
      <c r="P29" s="60"/>
      <c r="Q29" s="60"/>
      <c r="R29" s="59" t="s">
        <v>370</v>
      </c>
      <c r="S29" s="58" t="s">
        <v>369</v>
      </c>
      <c r="T29" s="57">
        <f>+IF(ISERR(S29/R29*100),"N/A",ROUND(S29/R29*100,2))</f>
        <v>6.55</v>
      </c>
      <c r="U29" s="58" t="s">
        <v>368</v>
      </c>
      <c r="V29" s="57">
        <f>+IF(ISERR(U29/S29*100),"N/A",ROUND(U29/S29*100,2))</f>
        <v>91.56</v>
      </c>
      <c r="W29" s="56">
        <f t="shared" si="0"/>
        <v>6</v>
      </c>
    </row>
    <row r="30" spans="2:27" ht="23.25" customHeight="1" thickBot="1" x14ac:dyDescent="0.25">
      <c r="B30" s="364" t="s">
        <v>67</v>
      </c>
      <c r="C30" s="344"/>
      <c r="D30" s="344"/>
      <c r="E30" s="40" t="s">
        <v>367</v>
      </c>
      <c r="F30" s="40"/>
      <c r="G30" s="40"/>
      <c r="H30" s="41"/>
      <c r="I30" s="41"/>
      <c r="J30" s="41"/>
      <c r="K30" s="41"/>
      <c r="L30" s="41"/>
      <c r="M30" s="41"/>
      <c r="N30" s="41"/>
      <c r="O30" s="41"/>
      <c r="P30" s="42"/>
      <c r="Q30" s="42"/>
      <c r="R30" s="43" t="s">
        <v>366</v>
      </c>
      <c r="S30" s="44" t="s">
        <v>11</v>
      </c>
      <c r="T30" s="42"/>
      <c r="U30" s="44" t="s">
        <v>54</v>
      </c>
      <c r="V30" s="42"/>
      <c r="W30" s="63">
        <f t="shared" si="0"/>
        <v>0</v>
      </c>
    </row>
    <row r="31" spans="2:27" ht="26.25" customHeight="1" x14ac:dyDescent="0.2">
      <c r="B31" s="365" t="s">
        <v>70</v>
      </c>
      <c r="C31" s="366"/>
      <c r="D31" s="366"/>
      <c r="E31" s="62" t="s">
        <v>367</v>
      </c>
      <c r="F31" s="62"/>
      <c r="G31" s="62"/>
      <c r="H31" s="61"/>
      <c r="I31" s="61"/>
      <c r="J31" s="61"/>
      <c r="K31" s="61"/>
      <c r="L31" s="61"/>
      <c r="M31" s="61"/>
      <c r="N31" s="61"/>
      <c r="O31" s="61"/>
      <c r="P31" s="60"/>
      <c r="Q31" s="60"/>
      <c r="R31" s="59" t="s">
        <v>366</v>
      </c>
      <c r="S31" s="58" t="s">
        <v>54</v>
      </c>
      <c r="T31" s="57">
        <f>+IF(ISERR(S31/R31*100),"N/A",ROUND(S31/R31*100,2))</f>
        <v>0</v>
      </c>
      <c r="U31" s="58" t="s">
        <v>54</v>
      </c>
      <c r="V31" s="57" t="str">
        <f>+IF(ISERR(U31/S31*100),"N/A",ROUND(U31/S31*100,2))</f>
        <v>N/A</v>
      </c>
      <c r="W31" s="56">
        <f t="shared" si="0"/>
        <v>0</v>
      </c>
    </row>
    <row r="32" spans="2:27" ht="23.25" customHeight="1" thickBot="1" x14ac:dyDescent="0.25">
      <c r="B32" s="364" t="s">
        <v>67</v>
      </c>
      <c r="C32" s="344"/>
      <c r="D32" s="344"/>
      <c r="E32" s="40" t="s">
        <v>364</v>
      </c>
      <c r="F32" s="40"/>
      <c r="G32" s="40"/>
      <c r="H32" s="41"/>
      <c r="I32" s="41"/>
      <c r="J32" s="41"/>
      <c r="K32" s="41"/>
      <c r="L32" s="41"/>
      <c r="M32" s="41"/>
      <c r="N32" s="41"/>
      <c r="O32" s="41"/>
      <c r="P32" s="42"/>
      <c r="Q32" s="42"/>
      <c r="R32" s="43" t="s">
        <v>365</v>
      </c>
      <c r="S32" s="44" t="s">
        <v>11</v>
      </c>
      <c r="T32" s="42"/>
      <c r="U32" s="44" t="s">
        <v>54</v>
      </c>
      <c r="V32" s="42"/>
      <c r="W32" s="63">
        <f t="shared" si="0"/>
        <v>0</v>
      </c>
    </row>
    <row r="33" spans="2:23" ht="26.25" customHeight="1" thickBot="1" x14ac:dyDescent="0.25">
      <c r="B33" s="365" t="s">
        <v>70</v>
      </c>
      <c r="C33" s="366"/>
      <c r="D33" s="366"/>
      <c r="E33" s="62" t="s">
        <v>364</v>
      </c>
      <c r="F33" s="62"/>
      <c r="G33" s="62"/>
      <c r="H33" s="61"/>
      <c r="I33" s="61"/>
      <c r="J33" s="61"/>
      <c r="K33" s="61"/>
      <c r="L33" s="61"/>
      <c r="M33" s="61"/>
      <c r="N33" s="61"/>
      <c r="O33" s="61"/>
      <c r="P33" s="60"/>
      <c r="Q33" s="60"/>
      <c r="R33" s="59" t="s">
        <v>363</v>
      </c>
      <c r="S33" s="58" t="s">
        <v>362</v>
      </c>
      <c r="T33" s="57">
        <f>+IF(ISERR(S33/R33*100),"N/A",ROUND(S33/R33*100,2))</f>
        <v>0.34</v>
      </c>
      <c r="U33" s="58" t="s">
        <v>54</v>
      </c>
      <c r="V33" s="57">
        <f>+IF(ISERR(U33/S33*100),"N/A",ROUND(U33/S33*100,2))</f>
        <v>0</v>
      </c>
      <c r="W33" s="56">
        <f t="shared" si="0"/>
        <v>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367" t="s">
        <v>361</v>
      </c>
      <c r="C35" s="329"/>
      <c r="D35" s="329"/>
      <c r="E35" s="329"/>
      <c r="F35" s="329"/>
      <c r="G35" s="329"/>
      <c r="H35" s="329"/>
      <c r="I35" s="329"/>
      <c r="J35" s="329"/>
      <c r="K35" s="329"/>
      <c r="L35" s="329"/>
      <c r="M35" s="329"/>
      <c r="N35" s="329"/>
      <c r="O35" s="329"/>
      <c r="P35" s="329"/>
      <c r="Q35" s="329"/>
      <c r="R35" s="329"/>
      <c r="S35" s="329"/>
      <c r="T35" s="329"/>
      <c r="U35" s="329"/>
      <c r="V35" s="329"/>
      <c r="W35" s="368"/>
    </row>
    <row r="36" spans="2:23" ht="90" customHeight="1" thickBot="1" x14ac:dyDescent="0.25">
      <c r="B36" s="369"/>
      <c r="C36" s="332"/>
      <c r="D36" s="332"/>
      <c r="E36" s="332"/>
      <c r="F36" s="332"/>
      <c r="G36" s="332"/>
      <c r="H36" s="332"/>
      <c r="I36" s="332"/>
      <c r="J36" s="332"/>
      <c r="K36" s="332"/>
      <c r="L36" s="332"/>
      <c r="M36" s="332"/>
      <c r="N36" s="332"/>
      <c r="O36" s="332"/>
      <c r="P36" s="332"/>
      <c r="Q36" s="332"/>
      <c r="R36" s="332"/>
      <c r="S36" s="332"/>
      <c r="T36" s="332"/>
      <c r="U36" s="332"/>
      <c r="V36" s="332"/>
      <c r="W36" s="370"/>
    </row>
    <row r="37" spans="2:23" ht="37.5" customHeight="1" thickTop="1" x14ac:dyDescent="0.2">
      <c r="B37" s="367" t="s">
        <v>360</v>
      </c>
      <c r="C37" s="329"/>
      <c r="D37" s="329"/>
      <c r="E37" s="329"/>
      <c r="F37" s="329"/>
      <c r="G37" s="329"/>
      <c r="H37" s="329"/>
      <c r="I37" s="329"/>
      <c r="J37" s="329"/>
      <c r="K37" s="329"/>
      <c r="L37" s="329"/>
      <c r="M37" s="329"/>
      <c r="N37" s="329"/>
      <c r="O37" s="329"/>
      <c r="P37" s="329"/>
      <c r="Q37" s="329"/>
      <c r="R37" s="329"/>
      <c r="S37" s="329"/>
      <c r="T37" s="329"/>
      <c r="U37" s="329"/>
      <c r="V37" s="329"/>
      <c r="W37" s="368"/>
    </row>
    <row r="38" spans="2:23" ht="63" customHeight="1" thickBot="1" x14ac:dyDescent="0.25">
      <c r="B38" s="369"/>
      <c r="C38" s="332"/>
      <c r="D38" s="332"/>
      <c r="E38" s="332"/>
      <c r="F38" s="332"/>
      <c r="G38" s="332"/>
      <c r="H38" s="332"/>
      <c r="I38" s="332"/>
      <c r="J38" s="332"/>
      <c r="K38" s="332"/>
      <c r="L38" s="332"/>
      <c r="M38" s="332"/>
      <c r="N38" s="332"/>
      <c r="O38" s="332"/>
      <c r="P38" s="332"/>
      <c r="Q38" s="332"/>
      <c r="R38" s="332"/>
      <c r="S38" s="332"/>
      <c r="T38" s="332"/>
      <c r="U38" s="332"/>
      <c r="V38" s="332"/>
      <c r="W38" s="370"/>
    </row>
    <row r="39" spans="2:23" ht="37.5" customHeight="1" thickTop="1" x14ac:dyDescent="0.2">
      <c r="B39" s="367" t="s">
        <v>359</v>
      </c>
      <c r="C39" s="329"/>
      <c r="D39" s="329"/>
      <c r="E39" s="329"/>
      <c r="F39" s="329"/>
      <c r="G39" s="329"/>
      <c r="H39" s="329"/>
      <c r="I39" s="329"/>
      <c r="J39" s="329"/>
      <c r="K39" s="329"/>
      <c r="L39" s="329"/>
      <c r="M39" s="329"/>
      <c r="N39" s="329"/>
      <c r="O39" s="329"/>
      <c r="P39" s="329"/>
      <c r="Q39" s="329"/>
      <c r="R39" s="329"/>
      <c r="S39" s="329"/>
      <c r="T39" s="329"/>
      <c r="U39" s="329"/>
      <c r="V39" s="329"/>
      <c r="W39" s="368"/>
    </row>
    <row r="40" spans="2:23" ht="131.25" customHeight="1" thickBot="1" x14ac:dyDescent="0.25">
      <c r="B40" s="371"/>
      <c r="C40" s="372"/>
      <c r="D40" s="372"/>
      <c r="E40" s="372"/>
      <c r="F40" s="372"/>
      <c r="G40" s="372"/>
      <c r="H40" s="372"/>
      <c r="I40" s="372"/>
      <c r="J40" s="372"/>
      <c r="K40" s="372"/>
      <c r="L40" s="372"/>
      <c r="M40" s="372"/>
      <c r="N40" s="372"/>
      <c r="O40" s="372"/>
      <c r="P40" s="372"/>
      <c r="Q40" s="372"/>
      <c r="R40" s="372"/>
      <c r="S40" s="372"/>
      <c r="T40" s="372"/>
      <c r="U40" s="372"/>
      <c r="V40" s="372"/>
      <c r="W40" s="373"/>
    </row>
  </sheetData>
  <mergeCells count="67">
    <mergeCell ref="S26:T26"/>
    <mergeCell ref="B33:D33"/>
    <mergeCell ref="B35:W36"/>
    <mergeCell ref="B37:W38"/>
    <mergeCell ref="B39:W40"/>
    <mergeCell ref="V26:W26"/>
    <mergeCell ref="B28:D28"/>
    <mergeCell ref="B29:D29"/>
    <mergeCell ref="B30:D30"/>
    <mergeCell ref="B31:D31"/>
    <mergeCell ref="B32:D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407</v>
      </c>
      <c r="D4" s="288" t="s">
        <v>406</v>
      </c>
      <c r="E4" s="288"/>
      <c r="F4" s="288"/>
      <c r="G4" s="288"/>
      <c r="H4" s="289"/>
      <c r="I4" s="18"/>
      <c r="J4" s="290" t="s">
        <v>6</v>
      </c>
      <c r="K4" s="288"/>
      <c r="L4" s="17" t="s">
        <v>330</v>
      </c>
      <c r="M4" s="291" t="s">
        <v>405</v>
      </c>
      <c r="N4" s="291"/>
      <c r="O4" s="291"/>
      <c r="P4" s="291"/>
      <c r="Q4" s="292"/>
      <c r="R4" s="19"/>
      <c r="S4" s="293" t="s">
        <v>9</v>
      </c>
      <c r="T4" s="294"/>
      <c r="U4" s="294"/>
      <c r="V4" s="295" t="s">
        <v>404</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239</v>
      </c>
      <c r="D6" s="297" t="s">
        <v>403</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402</v>
      </c>
      <c r="K8" s="26" t="s">
        <v>402</v>
      </c>
      <c r="L8" s="26" t="s">
        <v>401</v>
      </c>
      <c r="M8" s="26" t="s">
        <v>400</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34.25" customHeight="1" thickTop="1" thickBot="1" x14ac:dyDescent="0.25">
      <c r="B10" s="27" t="s">
        <v>24</v>
      </c>
      <c r="C10" s="295" t="s">
        <v>399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398</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397</v>
      </c>
      <c r="C21" s="323"/>
      <c r="D21" s="323"/>
      <c r="E21" s="323"/>
      <c r="F21" s="323"/>
      <c r="G21" s="323"/>
      <c r="H21" s="323"/>
      <c r="I21" s="323"/>
      <c r="J21" s="323"/>
      <c r="K21" s="323"/>
      <c r="L21" s="323"/>
      <c r="M21" s="324" t="s">
        <v>239</v>
      </c>
      <c r="N21" s="324"/>
      <c r="O21" s="324" t="s">
        <v>51</v>
      </c>
      <c r="P21" s="324"/>
      <c r="Q21" s="325" t="s">
        <v>52</v>
      </c>
      <c r="R21" s="325"/>
      <c r="S21" s="34" t="s">
        <v>53</v>
      </c>
      <c r="T21" s="34" t="s">
        <v>94</v>
      </c>
      <c r="U21" s="34" t="s">
        <v>60</v>
      </c>
      <c r="V21" s="34">
        <f>+IF(ISERR(U21/T21*100),"N/A",ROUND(U21/T21*100,2))</f>
        <v>133.19999999999999</v>
      </c>
      <c r="W21" s="66">
        <f>+IF(ISERR(U21/S21*100),"N/A",ROUND(U21/S21*100,2))</f>
        <v>33.299999999999997</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395</v>
      </c>
      <c r="F25" s="40"/>
      <c r="G25" s="40"/>
      <c r="H25" s="41"/>
      <c r="I25" s="41"/>
      <c r="J25" s="41"/>
      <c r="K25" s="41"/>
      <c r="L25" s="41"/>
      <c r="M25" s="41"/>
      <c r="N25" s="41"/>
      <c r="O25" s="41"/>
      <c r="P25" s="42"/>
      <c r="Q25" s="42"/>
      <c r="R25" s="43" t="s">
        <v>396</v>
      </c>
      <c r="S25" s="44" t="s">
        <v>11</v>
      </c>
      <c r="T25" s="42"/>
      <c r="U25" s="44" t="s">
        <v>393</v>
      </c>
      <c r="V25" s="42"/>
      <c r="W25" s="63">
        <f>+IF(ISERR(U25/R25*100),"N/A",ROUND(U25/R25*100,2))</f>
        <v>8.1199999999999992</v>
      </c>
    </row>
    <row r="26" spans="2:27" ht="26.25" customHeight="1" thickBot="1" x14ac:dyDescent="0.25">
      <c r="B26" s="365" t="s">
        <v>70</v>
      </c>
      <c r="C26" s="366"/>
      <c r="D26" s="366"/>
      <c r="E26" s="62" t="s">
        <v>395</v>
      </c>
      <c r="F26" s="62"/>
      <c r="G26" s="62"/>
      <c r="H26" s="61"/>
      <c r="I26" s="61"/>
      <c r="J26" s="61"/>
      <c r="K26" s="61"/>
      <c r="L26" s="61"/>
      <c r="M26" s="61"/>
      <c r="N26" s="61"/>
      <c r="O26" s="61"/>
      <c r="P26" s="60"/>
      <c r="Q26" s="60"/>
      <c r="R26" s="59" t="s">
        <v>394</v>
      </c>
      <c r="S26" s="58" t="s">
        <v>393</v>
      </c>
      <c r="T26" s="57">
        <f>+IF(ISERR(S26/R26*100),"N/A",ROUND(S26/R26*100,2))</f>
        <v>8.64</v>
      </c>
      <c r="U26" s="58" t="s">
        <v>393</v>
      </c>
      <c r="V26" s="57">
        <f>+IF(ISERR(U26/S26*100),"N/A",ROUND(U26/S26*100,2))</f>
        <v>100</v>
      </c>
      <c r="W26" s="56">
        <f>+IF(ISERR(U26/R26*100),"N/A",ROUND(U26/R26*100,2))</f>
        <v>8.64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392</v>
      </c>
      <c r="C28" s="329"/>
      <c r="D28" s="329"/>
      <c r="E28" s="329"/>
      <c r="F28" s="329"/>
      <c r="G28" s="329"/>
      <c r="H28" s="329"/>
      <c r="I28" s="329"/>
      <c r="J28" s="329"/>
      <c r="K28" s="329"/>
      <c r="L28" s="329"/>
      <c r="M28" s="329"/>
      <c r="N28" s="329"/>
      <c r="O28" s="329"/>
      <c r="P28" s="329"/>
      <c r="Q28" s="329"/>
      <c r="R28" s="329"/>
      <c r="S28" s="329"/>
      <c r="T28" s="329"/>
      <c r="U28" s="329"/>
      <c r="V28" s="329"/>
      <c r="W28" s="368"/>
    </row>
    <row r="29" spans="2:27" ht="22.5"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391</v>
      </c>
      <c r="C30" s="329"/>
      <c r="D30" s="329"/>
      <c r="E30" s="329"/>
      <c r="F30" s="329"/>
      <c r="G30" s="329"/>
      <c r="H30" s="329"/>
      <c r="I30" s="329"/>
      <c r="J30" s="329"/>
      <c r="K30" s="329"/>
      <c r="L30" s="329"/>
      <c r="M30" s="329"/>
      <c r="N30" s="329"/>
      <c r="O30" s="329"/>
      <c r="P30" s="329"/>
      <c r="Q30" s="329"/>
      <c r="R30" s="329"/>
      <c r="S30" s="329"/>
      <c r="T30" s="329"/>
      <c r="U30" s="329"/>
      <c r="V30" s="329"/>
      <c r="W30" s="368"/>
    </row>
    <row r="31" spans="2:27" ht="37.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390</v>
      </c>
      <c r="C32" s="329"/>
      <c r="D32" s="329"/>
      <c r="E32" s="329"/>
      <c r="F32" s="329"/>
      <c r="G32" s="329"/>
      <c r="H32" s="329"/>
      <c r="I32" s="329"/>
      <c r="J32" s="329"/>
      <c r="K32" s="329"/>
      <c r="L32" s="329"/>
      <c r="M32" s="329"/>
      <c r="N32" s="329"/>
      <c r="O32" s="329"/>
      <c r="P32" s="329"/>
      <c r="Q32" s="329"/>
      <c r="R32" s="329"/>
      <c r="S32" s="329"/>
      <c r="T32" s="329"/>
      <c r="U32" s="329"/>
      <c r="V32" s="329"/>
      <c r="W32" s="368"/>
    </row>
    <row r="33" spans="2:23" ht="36.75" customHeight="1"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423</v>
      </c>
      <c r="D4" s="288" t="s">
        <v>422</v>
      </c>
      <c r="E4" s="288"/>
      <c r="F4" s="288"/>
      <c r="G4" s="288"/>
      <c r="H4" s="289"/>
      <c r="I4" s="18"/>
      <c r="J4" s="290" t="s">
        <v>6</v>
      </c>
      <c r="K4" s="288"/>
      <c r="L4" s="17" t="s">
        <v>242</v>
      </c>
      <c r="M4" s="291" t="s">
        <v>241</v>
      </c>
      <c r="N4" s="291"/>
      <c r="O4" s="291"/>
      <c r="P4" s="291"/>
      <c r="Q4" s="292"/>
      <c r="R4" s="19"/>
      <c r="S4" s="293" t="s">
        <v>9</v>
      </c>
      <c r="T4" s="294"/>
      <c r="U4" s="294"/>
      <c r="V4" s="295" t="s">
        <v>73</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414</v>
      </c>
      <c r="D6" s="297" t="s">
        <v>276</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421</v>
      </c>
      <c r="K8" s="26" t="s">
        <v>420</v>
      </c>
      <c r="L8" s="26" t="s">
        <v>419</v>
      </c>
      <c r="M8" s="26" t="s">
        <v>418</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66.75" customHeight="1" thickTop="1" thickBot="1" x14ac:dyDescent="0.25">
      <c r="B10" s="27" t="s">
        <v>24</v>
      </c>
      <c r="C10" s="295" t="s">
        <v>417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416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415</v>
      </c>
      <c r="C21" s="323"/>
      <c r="D21" s="323"/>
      <c r="E21" s="323"/>
      <c r="F21" s="323"/>
      <c r="G21" s="323"/>
      <c r="H21" s="323"/>
      <c r="I21" s="323"/>
      <c r="J21" s="323"/>
      <c r="K21" s="323"/>
      <c r="L21" s="323"/>
      <c r="M21" s="324" t="s">
        <v>414</v>
      </c>
      <c r="N21" s="324"/>
      <c r="O21" s="324" t="s">
        <v>51</v>
      </c>
      <c r="P21" s="324"/>
      <c r="Q21" s="325" t="s">
        <v>52</v>
      </c>
      <c r="R21" s="325"/>
      <c r="S21" s="34" t="s">
        <v>413</v>
      </c>
      <c r="T21" s="34" t="s">
        <v>53</v>
      </c>
      <c r="U21" s="34" t="s">
        <v>53</v>
      </c>
      <c r="V21" s="34">
        <f>+IF(ISERR(U21/T21*100),"N/A",ROUND(U21/T21*100,2))</f>
        <v>100</v>
      </c>
      <c r="W21" s="66">
        <f>+IF(ISERR(U21/S21*100),"N/A",ROUND(U21/S21*100,2))</f>
        <v>117.65</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412</v>
      </c>
      <c r="F25" s="40"/>
      <c r="G25" s="40"/>
      <c r="H25" s="41"/>
      <c r="I25" s="41"/>
      <c r="J25" s="41"/>
      <c r="K25" s="41"/>
      <c r="L25" s="41"/>
      <c r="M25" s="41"/>
      <c r="N25" s="41"/>
      <c r="O25" s="41"/>
      <c r="P25" s="42"/>
      <c r="Q25" s="42"/>
      <c r="R25" s="43" t="s">
        <v>73</v>
      </c>
      <c r="S25" s="44" t="s">
        <v>11</v>
      </c>
      <c r="T25" s="42"/>
      <c r="U25" s="44" t="s">
        <v>411</v>
      </c>
      <c r="V25" s="42"/>
      <c r="W25" s="63">
        <f>+IF(ISERR(U25/R25*100),"N/A",ROUND(U25/R25*100,2))</f>
        <v>3.5</v>
      </c>
    </row>
    <row r="26" spans="2:27" ht="26.25" customHeight="1" thickBot="1" x14ac:dyDescent="0.25">
      <c r="B26" s="365" t="s">
        <v>70</v>
      </c>
      <c r="C26" s="366"/>
      <c r="D26" s="366"/>
      <c r="E26" s="62" t="s">
        <v>412</v>
      </c>
      <c r="F26" s="62"/>
      <c r="G26" s="62"/>
      <c r="H26" s="61"/>
      <c r="I26" s="61"/>
      <c r="J26" s="61"/>
      <c r="K26" s="61"/>
      <c r="L26" s="61"/>
      <c r="M26" s="61"/>
      <c r="N26" s="61"/>
      <c r="O26" s="61"/>
      <c r="P26" s="60"/>
      <c r="Q26" s="60"/>
      <c r="R26" s="59" t="s">
        <v>73</v>
      </c>
      <c r="S26" s="58" t="s">
        <v>411</v>
      </c>
      <c r="T26" s="57">
        <f>+IF(ISERR(S26/R26*100),"N/A",ROUND(S26/R26*100,2))</f>
        <v>3.5</v>
      </c>
      <c r="U26" s="58" t="s">
        <v>411</v>
      </c>
      <c r="V26" s="57">
        <f>+IF(ISERR(U26/S26*100),"N/A",ROUND(U26/S26*100,2))</f>
        <v>100</v>
      </c>
      <c r="W26" s="56">
        <f>+IF(ISERR(U26/R26*100),"N/A",ROUND(U26/R26*100,2))</f>
        <v>3.5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410</v>
      </c>
      <c r="C28" s="329"/>
      <c r="D28" s="329"/>
      <c r="E28" s="329"/>
      <c r="F28" s="329"/>
      <c r="G28" s="329"/>
      <c r="H28" s="329"/>
      <c r="I28" s="329"/>
      <c r="J28" s="329"/>
      <c r="K28" s="329"/>
      <c r="L28" s="329"/>
      <c r="M28" s="329"/>
      <c r="N28" s="329"/>
      <c r="O28" s="329"/>
      <c r="P28" s="329"/>
      <c r="Q28" s="329"/>
      <c r="R28" s="329"/>
      <c r="S28" s="329"/>
      <c r="T28" s="329"/>
      <c r="U28" s="329"/>
      <c r="V28" s="329"/>
      <c r="W28" s="368"/>
    </row>
    <row r="29" spans="2:27" ht="26.25"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409</v>
      </c>
      <c r="C30" s="329"/>
      <c r="D30" s="329"/>
      <c r="E30" s="329"/>
      <c r="F30" s="329"/>
      <c r="G30" s="329"/>
      <c r="H30" s="329"/>
      <c r="I30" s="329"/>
      <c r="J30" s="329"/>
      <c r="K30" s="329"/>
      <c r="L30" s="329"/>
      <c r="M30" s="329"/>
      <c r="N30" s="329"/>
      <c r="O30" s="329"/>
      <c r="P30" s="329"/>
      <c r="Q30" s="329"/>
      <c r="R30" s="329"/>
      <c r="S30" s="329"/>
      <c r="T30" s="329"/>
      <c r="U30" s="329"/>
      <c r="V30" s="329"/>
      <c r="W30" s="368"/>
    </row>
    <row r="31" spans="2:27" ht="44.2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408</v>
      </c>
      <c r="C32" s="329"/>
      <c r="D32" s="329"/>
      <c r="E32" s="329"/>
      <c r="F32" s="329"/>
      <c r="G32" s="329"/>
      <c r="H32" s="329"/>
      <c r="I32" s="329"/>
      <c r="J32" s="329"/>
      <c r="K32" s="329"/>
      <c r="L32" s="329"/>
      <c r="M32" s="329"/>
      <c r="N32" s="329"/>
      <c r="O32" s="329"/>
      <c r="P32" s="329"/>
      <c r="Q32" s="329"/>
      <c r="R32" s="329"/>
      <c r="S32" s="329"/>
      <c r="T32" s="329"/>
      <c r="U32" s="329"/>
      <c r="V32" s="329"/>
      <c r="W32" s="368"/>
    </row>
    <row r="33" spans="2:23" ht="13.5"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423</v>
      </c>
      <c r="D4" s="288" t="s">
        <v>422</v>
      </c>
      <c r="E4" s="288"/>
      <c r="F4" s="288"/>
      <c r="G4" s="288"/>
      <c r="H4" s="289"/>
      <c r="I4" s="18"/>
      <c r="J4" s="290" t="s">
        <v>6</v>
      </c>
      <c r="K4" s="288"/>
      <c r="L4" s="17" t="s">
        <v>438</v>
      </c>
      <c r="M4" s="291" t="s">
        <v>437</v>
      </c>
      <c r="N4" s="291"/>
      <c r="O4" s="291"/>
      <c r="P4" s="291"/>
      <c r="Q4" s="292"/>
      <c r="R4" s="19"/>
      <c r="S4" s="293" t="s">
        <v>9</v>
      </c>
      <c r="T4" s="294"/>
      <c r="U4" s="294"/>
      <c r="V4" s="295" t="s">
        <v>427</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430</v>
      </c>
      <c r="D6" s="297" t="s">
        <v>436</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435</v>
      </c>
      <c r="M8" s="26" t="s">
        <v>434</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88.5" customHeight="1" thickTop="1" thickBot="1" x14ac:dyDescent="0.25">
      <c r="B10" s="27" t="s">
        <v>24</v>
      </c>
      <c r="C10" s="295" t="s">
        <v>433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432</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431</v>
      </c>
      <c r="C21" s="323"/>
      <c r="D21" s="323"/>
      <c r="E21" s="323"/>
      <c r="F21" s="323"/>
      <c r="G21" s="323"/>
      <c r="H21" s="323"/>
      <c r="I21" s="323"/>
      <c r="J21" s="323"/>
      <c r="K21" s="323"/>
      <c r="L21" s="323"/>
      <c r="M21" s="324" t="s">
        <v>430</v>
      </c>
      <c r="N21" s="324"/>
      <c r="O21" s="324" t="s">
        <v>51</v>
      </c>
      <c r="P21" s="324"/>
      <c r="Q21" s="325" t="s">
        <v>52</v>
      </c>
      <c r="R21" s="325"/>
      <c r="S21" s="34" t="s">
        <v>429</v>
      </c>
      <c r="T21" s="34" t="s">
        <v>87</v>
      </c>
      <c r="U21" s="34" t="s">
        <v>87</v>
      </c>
      <c r="V21" s="34" t="str">
        <f>+IF(ISERR(U21/T21*100),"N/A",ROUND(U21/T21*100,2))</f>
        <v>N/A</v>
      </c>
      <c r="W21" s="66"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428</v>
      </c>
      <c r="F25" s="40"/>
      <c r="G25" s="40"/>
      <c r="H25" s="41"/>
      <c r="I25" s="41"/>
      <c r="J25" s="41"/>
      <c r="K25" s="41"/>
      <c r="L25" s="41"/>
      <c r="M25" s="41"/>
      <c r="N25" s="41"/>
      <c r="O25" s="41"/>
      <c r="P25" s="42"/>
      <c r="Q25" s="42"/>
      <c r="R25" s="43" t="s">
        <v>427</v>
      </c>
      <c r="S25" s="44" t="s">
        <v>11</v>
      </c>
      <c r="T25" s="42"/>
      <c r="U25" s="44" t="s">
        <v>54</v>
      </c>
      <c r="V25" s="42"/>
      <c r="W25" s="63">
        <f>+IF(ISERR(U25/R25*100),"N/A",ROUND(U25/R25*100,2))</f>
        <v>0</v>
      </c>
    </row>
    <row r="26" spans="2:27" ht="26.25" customHeight="1" thickBot="1" x14ac:dyDescent="0.25">
      <c r="B26" s="365" t="s">
        <v>70</v>
      </c>
      <c r="C26" s="366"/>
      <c r="D26" s="366"/>
      <c r="E26" s="62" t="s">
        <v>428</v>
      </c>
      <c r="F26" s="62"/>
      <c r="G26" s="62"/>
      <c r="H26" s="61"/>
      <c r="I26" s="61"/>
      <c r="J26" s="61"/>
      <c r="K26" s="61"/>
      <c r="L26" s="61"/>
      <c r="M26" s="61"/>
      <c r="N26" s="61"/>
      <c r="O26" s="61"/>
      <c r="P26" s="60"/>
      <c r="Q26" s="60"/>
      <c r="R26" s="59" t="s">
        <v>427</v>
      </c>
      <c r="S26" s="58" t="s">
        <v>54</v>
      </c>
      <c r="T26" s="57">
        <f>+IF(ISERR(S26/R26*100),"N/A",ROUND(S26/R26*100,2))</f>
        <v>0</v>
      </c>
      <c r="U26" s="58" t="s">
        <v>54</v>
      </c>
      <c r="V26" s="57" t="str">
        <f>+IF(ISERR(U26/S26*100),"N/A",ROUND(U26/S26*100,2))</f>
        <v>N/A</v>
      </c>
      <c r="W26" s="56">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426</v>
      </c>
      <c r="C28" s="329"/>
      <c r="D28" s="329"/>
      <c r="E28" s="329"/>
      <c r="F28" s="329"/>
      <c r="G28" s="329"/>
      <c r="H28" s="329"/>
      <c r="I28" s="329"/>
      <c r="J28" s="329"/>
      <c r="K28" s="329"/>
      <c r="L28" s="329"/>
      <c r="M28" s="329"/>
      <c r="N28" s="329"/>
      <c r="O28" s="329"/>
      <c r="P28" s="329"/>
      <c r="Q28" s="329"/>
      <c r="R28" s="329"/>
      <c r="S28" s="329"/>
      <c r="T28" s="329"/>
      <c r="U28" s="329"/>
      <c r="V28" s="329"/>
      <c r="W28" s="368"/>
    </row>
    <row r="29" spans="2:27" ht="21"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425</v>
      </c>
      <c r="C30" s="329"/>
      <c r="D30" s="329"/>
      <c r="E30" s="329"/>
      <c r="F30" s="329"/>
      <c r="G30" s="329"/>
      <c r="H30" s="329"/>
      <c r="I30" s="329"/>
      <c r="J30" s="329"/>
      <c r="K30" s="329"/>
      <c r="L30" s="329"/>
      <c r="M30" s="329"/>
      <c r="N30" s="329"/>
      <c r="O30" s="329"/>
      <c r="P30" s="329"/>
      <c r="Q30" s="329"/>
      <c r="R30" s="329"/>
      <c r="S30" s="329"/>
      <c r="T30" s="329"/>
      <c r="U30" s="329"/>
      <c r="V30" s="329"/>
      <c r="W30" s="368"/>
    </row>
    <row r="31" spans="2:27" ht="1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424</v>
      </c>
      <c r="C32" s="329"/>
      <c r="D32" s="329"/>
      <c r="E32" s="329"/>
      <c r="F32" s="329"/>
      <c r="G32" s="329"/>
      <c r="H32" s="329"/>
      <c r="I32" s="329"/>
      <c r="J32" s="329"/>
      <c r="K32" s="329"/>
      <c r="L32" s="329"/>
      <c r="M32" s="329"/>
      <c r="N32" s="329"/>
      <c r="O32" s="329"/>
      <c r="P32" s="329"/>
      <c r="Q32" s="329"/>
      <c r="R32" s="329"/>
      <c r="S32" s="329"/>
      <c r="T32" s="329"/>
      <c r="U32" s="329"/>
      <c r="V32" s="329"/>
      <c r="W32" s="368"/>
    </row>
    <row r="33" spans="2:23" ht="13.5"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423</v>
      </c>
      <c r="D4" s="288" t="s">
        <v>422</v>
      </c>
      <c r="E4" s="288"/>
      <c r="F4" s="288"/>
      <c r="G4" s="288"/>
      <c r="H4" s="289"/>
      <c r="I4" s="18"/>
      <c r="J4" s="290" t="s">
        <v>6</v>
      </c>
      <c r="K4" s="288"/>
      <c r="L4" s="17" t="s">
        <v>457</v>
      </c>
      <c r="M4" s="291" t="s">
        <v>456</v>
      </c>
      <c r="N4" s="291"/>
      <c r="O4" s="291"/>
      <c r="P4" s="291"/>
      <c r="Q4" s="292"/>
      <c r="R4" s="19"/>
      <c r="S4" s="293" t="s">
        <v>9</v>
      </c>
      <c r="T4" s="294"/>
      <c r="U4" s="294"/>
      <c r="V4" s="295" t="s">
        <v>455</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445</v>
      </c>
      <c r="D6" s="297" t="s">
        <v>454</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453</v>
      </c>
      <c r="K8" s="26" t="s">
        <v>452</v>
      </c>
      <c r="L8" s="26" t="s">
        <v>451</v>
      </c>
      <c r="M8" s="26" t="s">
        <v>450</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59.75" customHeight="1" thickTop="1" thickBot="1" x14ac:dyDescent="0.25">
      <c r="B10" s="27" t="s">
        <v>24</v>
      </c>
      <c r="C10" s="295" t="s">
        <v>449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416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448</v>
      </c>
      <c r="C21" s="323"/>
      <c r="D21" s="323"/>
      <c r="E21" s="323"/>
      <c r="F21" s="323"/>
      <c r="G21" s="323"/>
      <c r="H21" s="323"/>
      <c r="I21" s="323"/>
      <c r="J21" s="323"/>
      <c r="K21" s="323"/>
      <c r="L21" s="323"/>
      <c r="M21" s="324" t="s">
        <v>445</v>
      </c>
      <c r="N21" s="324"/>
      <c r="O21" s="324" t="s">
        <v>51</v>
      </c>
      <c r="P21" s="324"/>
      <c r="Q21" s="325" t="s">
        <v>52</v>
      </c>
      <c r="R21" s="325"/>
      <c r="S21" s="34" t="s">
        <v>413</v>
      </c>
      <c r="T21" s="34" t="s">
        <v>413</v>
      </c>
      <c r="U21" s="34" t="s">
        <v>447</v>
      </c>
      <c r="V21" s="34">
        <f>+IF(ISERR(U21/T21*100),"N/A",ROUND(U21/T21*100,2))</f>
        <v>112.36</v>
      </c>
      <c r="W21" s="66">
        <f>+IF(ISERR(U21/S21*100),"N/A",ROUND(U21/S21*100,2))</f>
        <v>112.36</v>
      </c>
    </row>
    <row r="22" spans="2:27" ht="56.25" customHeight="1" thickBot="1" x14ac:dyDescent="0.25">
      <c r="B22" s="357" t="s">
        <v>446</v>
      </c>
      <c r="C22" s="323"/>
      <c r="D22" s="323"/>
      <c r="E22" s="323"/>
      <c r="F22" s="323"/>
      <c r="G22" s="323"/>
      <c r="H22" s="323"/>
      <c r="I22" s="323"/>
      <c r="J22" s="323"/>
      <c r="K22" s="323"/>
      <c r="L22" s="323"/>
      <c r="M22" s="324" t="s">
        <v>445</v>
      </c>
      <c r="N22" s="324"/>
      <c r="O22" s="324" t="s">
        <v>51</v>
      </c>
      <c r="P22" s="324"/>
      <c r="Q22" s="325" t="s">
        <v>66</v>
      </c>
      <c r="R22" s="325"/>
      <c r="S22" s="34" t="s">
        <v>264</v>
      </c>
      <c r="T22" s="34" t="s">
        <v>87</v>
      </c>
      <c r="U22" s="34" t="s">
        <v>87</v>
      </c>
      <c r="V22" s="34" t="str">
        <f>+IF(ISERR(U22/T22*100),"N/A",ROUND(U22/T22*100,2))</f>
        <v>N/A</v>
      </c>
      <c r="W22" s="66"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443</v>
      </c>
      <c r="F26" s="40"/>
      <c r="G26" s="40"/>
      <c r="H26" s="41"/>
      <c r="I26" s="41"/>
      <c r="J26" s="41"/>
      <c r="K26" s="41"/>
      <c r="L26" s="41"/>
      <c r="M26" s="41"/>
      <c r="N26" s="41"/>
      <c r="O26" s="41"/>
      <c r="P26" s="42"/>
      <c r="Q26" s="42"/>
      <c r="R26" s="43" t="s">
        <v>444</v>
      </c>
      <c r="S26" s="44" t="s">
        <v>11</v>
      </c>
      <c r="T26" s="42"/>
      <c r="U26" s="44" t="s">
        <v>54</v>
      </c>
      <c r="V26" s="42"/>
      <c r="W26" s="63">
        <f>+IF(ISERR(U26/R26*100),"N/A",ROUND(U26/R26*100,2))</f>
        <v>0</v>
      </c>
    </row>
    <row r="27" spans="2:27" ht="26.25" customHeight="1" thickBot="1" x14ac:dyDescent="0.25">
      <c r="B27" s="365" t="s">
        <v>70</v>
      </c>
      <c r="C27" s="366"/>
      <c r="D27" s="366"/>
      <c r="E27" s="62" t="s">
        <v>443</v>
      </c>
      <c r="F27" s="62"/>
      <c r="G27" s="62"/>
      <c r="H27" s="61"/>
      <c r="I27" s="61"/>
      <c r="J27" s="61"/>
      <c r="K27" s="61"/>
      <c r="L27" s="61"/>
      <c r="M27" s="61"/>
      <c r="N27" s="61"/>
      <c r="O27" s="61"/>
      <c r="P27" s="60"/>
      <c r="Q27" s="60"/>
      <c r="R27" s="59" t="s">
        <v>442</v>
      </c>
      <c r="S27" s="58" t="s">
        <v>54</v>
      </c>
      <c r="T27" s="57">
        <f>+IF(ISERR(S27/R27*100),"N/A",ROUND(S27/R27*100,2))</f>
        <v>0</v>
      </c>
      <c r="U27" s="58" t="s">
        <v>54</v>
      </c>
      <c r="V27" s="57" t="str">
        <f>+IF(ISERR(U27/S27*100),"N/A",ROUND(U27/S27*100,2))</f>
        <v>N/A</v>
      </c>
      <c r="W27" s="56">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67" t="s">
        <v>441</v>
      </c>
      <c r="C29" s="329"/>
      <c r="D29" s="329"/>
      <c r="E29" s="329"/>
      <c r="F29" s="329"/>
      <c r="G29" s="329"/>
      <c r="H29" s="329"/>
      <c r="I29" s="329"/>
      <c r="J29" s="329"/>
      <c r="K29" s="329"/>
      <c r="L29" s="329"/>
      <c r="M29" s="329"/>
      <c r="N29" s="329"/>
      <c r="O29" s="329"/>
      <c r="P29" s="329"/>
      <c r="Q29" s="329"/>
      <c r="R29" s="329"/>
      <c r="S29" s="329"/>
      <c r="T29" s="329"/>
      <c r="U29" s="329"/>
      <c r="V29" s="329"/>
      <c r="W29" s="368"/>
    </row>
    <row r="30" spans="2:27" ht="29.25" customHeight="1" thickBot="1" x14ac:dyDescent="0.25">
      <c r="B30" s="369"/>
      <c r="C30" s="332"/>
      <c r="D30" s="332"/>
      <c r="E30" s="332"/>
      <c r="F30" s="332"/>
      <c r="G30" s="332"/>
      <c r="H30" s="332"/>
      <c r="I30" s="332"/>
      <c r="J30" s="332"/>
      <c r="K30" s="332"/>
      <c r="L30" s="332"/>
      <c r="M30" s="332"/>
      <c r="N30" s="332"/>
      <c r="O30" s="332"/>
      <c r="P30" s="332"/>
      <c r="Q30" s="332"/>
      <c r="R30" s="332"/>
      <c r="S30" s="332"/>
      <c r="T30" s="332"/>
      <c r="U30" s="332"/>
      <c r="V30" s="332"/>
      <c r="W30" s="370"/>
    </row>
    <row r="31" spans="2:27" ht="37.5" customHeight="1" thickTop="1" x14ac:dyDescent="0.2">
      <c r="B31" s="367" t="s">
        <v>440</v>
      </c>
      <c r="C31" s="329"/>
      <c r="D31" s="329"/>
      <c r="E31" s="329"/>
      <c r="F31" s="329"/>
      <c r="G31" s="329"/>
      <c r="H31" s="329"/>
      <c r="I31" s="329"/>
      <c r="J31" s="329"/>
      <c r="K31" s="329"/>
      <c r="L31" s="329"/>
      <c r="M31" s="329"/>
      <c r="N31" s="329"/>
      <c r="O31" s="329"/>
      <c r="P31" s="329"/>
      <c r="Q31" s="329"/>
      <c r="R31" s="329"/>
      <c r="S31" s="329"/>
      <c r="T31" s="329"/>
      <c r="U31" s="329"/>
      <c r="V31" s="329"/>
      <c r="W31" s="368"/>
    </row>
    <row r="32" spans="2:27" ht="44.25"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439</v>
      </c>
      <c r="C33" s="329"/>
      <c r="D33" s="329"/>
      <c r="E33" s="329"/>
      <c r="F33" s="329"/>
      <c r="G33" s="329"/>
      <c r="H33" s="329"/>
      <c r="I33" s="329"/>
      <c r="J33" s="329"/>
      <c r="K33" s="329"/>
      <c r="L33" s="329"/>
      <c r="M33" s="329"/>
      <c r="N33" s="329"/>
      <c r="O33" s="329"/>
      <c r="P33" s="329"/>
      <c r="Q33" s="329"/>
      <c r="R33" s="329"/>
      <c r="S33" s="329"/>
      <c r="T33" s="329"/>
      <c r="U33" s="329"/>
      <c r="V33" s="329"/>
      <c r="W33" s="368"/>
    </row>
    <row r="34" spans="2:23" ht="80.25" customHeight="1" thickBot="1" x14ac:dyDescent="0.25">
      <c r="B34" s="371"/>
      <c r="C34" s="372"/>
      <c r="D34" s="372"/>
      <c r="E34" s="372"/>
      <c r="F34" s="372"/>
      <c r="G34" s="372"/>
      <c r="H34" s="372"/>
      <c r="I34" s="372"/>
      <c r="J34" s="372"/>
      <c r="K34" s="372"/>
      <c r="L34" s="372"/>
      <c r="M34" s="372"/>
      <c r="N34" s="372"/>
      <c r="O34" s="372"/>
      <c r="P34" s="372"/>
      <c r="Q34" s="372"/>
      <c r="R34" s="372"/>
      <c r="S34" s="372"/>
      <c r="T34" s="372"/>
      <c r="U34" s="372"/>
      <c r="V34" s="372"/>
      <c r="W34" s="37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480</v>
      </c>
      <c r="M4" s="291" t="s">
        <v>479</v>
      </c>
      <c r="N4" s="291"/>
      <c r="O4" s="291"/>
      <c r="P4" s="291"/>
      <c r="Q4" s="292"/>
      <c r="R4" s="19"/>
      <c r="S4" s="293" t="s">
        <v>9</v>
      </c>
      <c r="T4" s="294"/>
      <c r="U4" s="294"/>
      <c r="V4" s="295" t="s">
        <v>478</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472</v>
      </c>
      <c r="D6" s="297" t="s">
        <v>477</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469</v>
      </c>
      <c r="D7" s="284" t="s">
        <v>476</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04.25" customHeight="1" thickTop="1" thickBot="1" x14ac:dyDescent="0.25">
      <c r="B10" s="27" t="s">
        <v>24</v>
      </c>
      <c r="C10" s="295" t="s">
        <v>475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474</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473</v>
      </c>
      <c r="C21" s="323"/>
      <c r="D21" s="323"/>
      <c r="E21" s="323"/>
      <c r="F21" s="323"/>
      <c r="G21" s="323"/>
      <c r="H21" s="323"/>
      <c r="I21" s="323"/>
      <c r="J21" s="323"/>
      <c r="K21" s="323"/>
      <c r="L21" s="323"/>
      <c r="M21" s="324" t="s">
        <v>472</v>
      </c>
      <c r="N21" s="324"/>
      <c r="O21" s="324" t="s">
        <v>51</v>
      </c>
      <c r="P21" s="324"/>
      <c r="Q21" s="325" t="s">
        <v>52</v>
      </c>
      <c r="R21" s="325"/>
      <c r="S21" s="34" t="s">
        <v>471</v>
      </c>
      <c r="T21" s="34" t="s">
        <v>471</v>
      </c>
      <c r="U21" s="34" t="s">
        <v>471</v>
      </c>
      <c r="V21" s="34">
        <f>+IF(ISERR(U21/T21*100),"N/A",ROUND(U21/T21*100,2))</f>
        <v>100</v>
      </c>
      <c r="W21" s="66">
        <f>+IF(ISERR(U21/S21*100),"N/A",ROUND(U21/S21*100,2))</f>
        <v>100</v>
      </c>
    </row>
    <row r="22" spans="2:27" ht="56.25" customHeight="1" thickBot="1" x14ac:dyDescent="0.25">
      <c r="B22" s="357" t="s">
        <v>470</v>
      </c>
      <c r="C22" s="323"/>
      <c r="D22" s="323"/>
      <c r="E22" s="323"/>
      <c r="F22" s="323"/>
      <c r="G22" s="323"/>
      <c r="H22" s="323"/>
      <c r="I22" s="323"/>
      <c r="J22" s="323"/>
      <c r="K22" s="323"/>
      <c r="L22" s="323"/>
      <c r="M22" s="324" t="s">
        <v>469</v>
      </c>
      <c r="N22" s="324"/>
      <c r="O22" s="324" t="s">
        <v>51</v>
      </c>
      <c r="P22" s="324"/>
      <c r="Q22" s="325" t="s">
        <v>52</v>
      </c>
      <c r="R22" s="325"/>
      <c r="S22" s="34" t="s">
        <v>53</v>
      </c>
      <c r="T22" s="34" t="s">
        <v>468</v>
      </c>
      <c r="U22" s="34" t="s">
        <v>467</v>
      </c>
      <c r="V22" s="34">
        <f>+IF(ISERR(U22/T22*100),"N/A",ROUND(U22/T22*100,2))</f>
        <v>206.67</v>
      </c>
      <c r="W22" s="66">
        <f>+IF(ISERR(U22/S22*100),"N/A",ROUND(U22/S22*100,2))</f>
        <v>44.29</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466</v>
      </c>
      <c r="F26" s="40"/>
      <c r="G26" s="40"/>
      <c r="H26" s="41"/>
      <c r="I26" s="41"/>
      <c r="J26" s="41"/>
      <c r="K26" s="41"/>
      <c r="L26" s="41"/>
      <c r="M26" s="41"/>
      <c r="N26" s="41"/>
      <c r="O26" s="41"/>
      <c r="P26" s="42"/>
      <c r="Q26" s="42"/>
      <c r="R26" s="43" t="s">
        <v>465</v>
      </c>
      <c r="S26" s="44" t="s">
        <v>11</v>
      </c>
      <c r="T26" s="42"/>
      <c r="U26" s="44" t="s">
        <v>464</v>
      </c>
      <c r="V26" s="42"/>
      <c r="W26" s="63">
        <f>+IF(ISERR(U26/R26*100),"N/A",ROUND(U26/R26*100,2))</f>
        <v>28.32</v>
      </c>
    </row>
    <row r="27" spans="2:27" ht="26.25" customHeight="1" x14ac:dyDescent="0.2">
      <c r="B27" s="365" t="s">
        <v>70</v>
      </c>
      <c r="C27" s="366"/>
      <c r="D27" s="366"/>
      <c r="E27" s="62" t="s">
        <v>466</v>
      </c>
      <c r="F27" s="62"/>
      <c r="G27" s="62"/>
      <c r="H27" s="61"/>
      <c r="I27" s="61"/>
      <c r="J27" s="61"/>
      <c r="K27" s="61"/>
      <c r="L27" s="61"/>
      <c r="M27" s="61"/>
      <c r="N27" s="61"/>
      <c r="O27" s="61"/>
      <c r="P27" s="60"/>
      <c r="Q27" s="60"/>
      <c r="R27" s="59" t="s">
        <v>465</v>
      </c>
      <c r="S27" s="58" t="s">
        <v>464</v>
      </c>
      <c r="T27" s="57">
        <f>+IF(ISERR(S27/R27*100),"N/A",ROUND(S27/R27*100,2))</f>
        <v>28.32</v>
      </c>
      <c r="U27" s="58" t="s">
        <v>464</v>
      </c>
      <c r="V27" s="57">
        <f>+IF(ISERR(U27/S27*100),"N/A",ROUND(U27/S27*100,2))</f>
        <v>100</v>
      </c>
      <c r="W27" s="56">
        <f>+IF(ISERR(U27/R27*100),"N/A",ROUND(U27/R27*100,2))</f>
        <v>28.32</v>
      </c>
    </row>
    <row r="28" spans="2:27" ht="23.25" customHeight="1" thickBot="1" x14ac:dyDescent="0.25">
      <c r="B28" s="364" t="s">
        <v>67</v>
      </c>
      <c r="C28" s="344"/>
      <c r="D28" s="344"/>
      <c r="E28" s="40" t="s">
        <v>463</v>
      </c>
      <c r="F28" s="40"/>
      <c r="G28" s="40"/>
      <c r="H28" s="41"/>
      <c r="I28" s="41"/>
      <c r="J28" s="41"/>
      <c r="K28" s="41"/>
      <c r="L28" s="41"/>
      <c r="M28" s="41"/>
      <c r="N28" s="41"/>
      <c r="O28" s="41"/>
      <c r="P28" s="42"/>
      <c r="Q28" s="42"/>
      <c r="R28" s="43" t="s">
        <v>462</v>
      </c>
      <c r="S28" s="44" t="s">
        <v>11</v>
      </c>
      <c r="T28" s="42"/>
      <c r="U28" s="44" t="s">
        <v>461</v>
      </c>
      <c r="V28" s="42"/>
      <c r="W28" s="63">
        <f>+IF(ISERR(U28/R28*100),"N/A",ROUND(U28/R28*100,2))</f>
        <v>28.08</v>
      </c>
    </row>
    <row r="29" spans="2:27" ht="26.25" customHeight="1" thickBot="1" x14ac:dyDescent="0.25">
      <c r="B29" s="365" t="s">
        <v>70</v>
      </c>
      <c r="C29" s="366"/>
      <c r="D29" s="366"/>
      <c r="E29" s="62" t="s">
        <v>463</v>
      </c>
      <c r="F29" s="62"/>
      <c r="G29" s="62"/>
      <c r="H29" s="61"/>
      <c r="I29" s="61"/>
      <c r="J29" s="61"/>
      <c r="K29" s="61"/>
      <c r="L29" s="61"/>
      <c r="M29" s="61"/>
      <c r="N29" s="61"/>
      <c r="O29" s="61"/>
      <c r="P29" s="60"/>
      <c r="Q29" s="60"/>
      <c r="R29" s="59" t="s">
        <v>462</v>
      </c>
      <c r="S29" s="58" t="s">
        <v>461</v>
      </c>
      <c r="T29" s="57">
        <f>+IF(ISERR(S29/R29*100),"N/A",ROUND(S29/R29*100,2))</f>
        <v>28.08</v>
      </c>
      <c r="U29" s="58" t="s">
        <v>461</v>
      </c>
      <c r="V29" s="57">
        <f>+IF(ISERR(U29/S29*100),"N/A",ROUND(U29/S29*100,2))</f>
        <v>100</v>
      </c>
      <c r="W29" s="56">
        <f>+IF(ISERR(U29/R29*100),"N/A",ROUND(U29/R29*100,2))</f>
        <v>28.08</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67" t="s">
        <v>460</v>
      </c>
      <c r="C31" s="329"/>
      <c r="D31" s="329"/>
      <c r="E31" s="329"/>
      <c r="F31" s="329"/>
      <c r="G31" s="329"/>
      <c r="H31" s="329"/>
      <c r="I31" s="329"/>
      <c r="J31" s="329"/>
      <c r="K31" s="329"/>
      <c r="L31" s="329"/>
      <c r="M31" s="329"/>
      <c r="N31" s="329"/>
      <c r="O31" s="329"/>
      <c r="P31" s="329"/>
      <c r="Q31" s="329"/>
      <c r="R31" s="329"/>
      <c r="S31" s="329"/>
      <c r="T31" s="329"/>
      <c r="U31" s="329"/>
      <c r="V31" s="329"/>
      <c r="W31" s="368"/>
    </row>
    <row r="32" spans="2:27" ht="60.75"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459</v>
      </c>
      <c r="C33" s="329"/>
      <c r="D33" s="329"/>
      <c r="E33" s="329"/>
      <c r="F33" s="329"/>
      <c r="G33" s="329"/>
      <c r="H33" s="329"/>
      <c r="I33" s="329"/>
      <c r="J33" s="329"/>
      <c r="K33" s="329"/>
      <c r="L33" s="329"/>
      <c r="M33" s="329"/>
      <c r="N33" s="329"/>
      <c r="O33" s="329"/>
      <c r="P33" s="329"/>
      <c r="Q33" s="329"/>
      <c r="R33" s="329"/>
      <c r="S33" s="329"/>
      <c r="T33" s="329"/>
      <c r="U33" s="329"/>
      <c r="V33" s="329"/>
      <c r="W33" s="368"/>
    </row>
    <row r="34" spans="2:23" ht="51" customHeight="1" thickBot="1" x14ac:dyDescent="0.25">
      <c r="B34" s="369"/>
      <c r="C34" s="332"/>
      <c r="D34" s="332"/>
      <c r="E34" s="332"/>
      <c r="F34" s="332"/>
      <c r="G34" s="332"/>
      <c r="H34" s="332"/>
      <c r="I34" s="332"/>
      <c r="J34" s="332"/>
      <c r="K34" s="332"/>
      <c r="L34" s="332"/>
      <c r="M34" s="332"/>
      <c r="N34" s="332"/>
      <c r="O34" s="332"/>
      <c r="P34" s="332"/>
      <c r="Q34" s="332"/>
      <c r="R34" s="332"/>
      <c r="S34" s="332"/>
      <c r="T34" s="332"/>
      <c r="U34" s="332"/>
      <c r="V34" s="332"/>
      <c r="W34" s="370"/>
    </row>
    <row r="35" spans="2:23" ht="37.5" customHeight="1" thickTop="1" x14ac:dyDescent="0.2">
      <c r="B35" s="367" t="s">
        <v>458</v>
      </c>
      <c r="C35" s="329"/>
      <c r="D35" s="329"/>
      <c r="E35" s="329"/>
      <c r="F35" s="329"/>
      <c r="G35" s="329"/>
      <c r="H35" s="329"/>
      <c r="I35" s="329"/>
      <c r="J35" s="329"/>
      <c r="K35" s="329"/>
      <c r="L35" s="329"/>
      <c r="M35" s="329"/>
      <c r="N35" s="329"/>
      <c r="O35" s="329"/>
      <c r="P35" s="329"/>
      <c r="Q35" s="329"/>
      <c r="R35" s="329"/>
      <c r="S35" s="329"/>
      <c r="T35" s="329"/>
      <c r="U35" s="329"/>
      <c r="V35" s="329"/>
      <c r="W35" s="368"/>
    </row>
    <row r="36" spans="2:23" ht="69" customHeight="1" thickBot="1" x14ac:dyDescent="0.25">
      <c r="B36" s="371"/>
      <c r="C36" s="372"/>
      <c r="D36" s="372"/>
      <c r="E36" s="372"/>
      <c r="F36" s="372"/>
      <c r="G36" s="372"/>
      <c r="H36" s="372"/>
      <c r="I36" s="372"/>
      <c r="J36" s="372"/>
      <c r="K36" s="372"/>
      <c r="L36" s="372"/>
      <c r="M36" s="372"/>
      <c r="N36" s="372"/>
      <c r="O36" s="372"/>
      <c r="P36" s="372"/>
      <c r="Q36" s="372"/>
      <c r="R36" s="372"/>
      <c r="S36" s="372"/>
      <c r="T36" s="372"/>
      <c r="U36" s="372"/>
      <c r="V36" s="372"/>
      <c r="W36" s="37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507</v>
      </c>
      <c r="M4" s="291" t="s">
        <v>506</v>
      </c>
      <c r="N4" s="291"/>
      <c r="O4" s="291"/>
      <c r="P4" s="291"/>
      <c r="Q4" s="292"/>
      <c r="R4" s="19"/>
      <c r="S4" s="293" t="s">
        <v>9</v>
      </c>
      <c r="T4" s="294"/>
      <c r="U4" s="294"/>
      <c r="V4" s="295" t="s">
        <v>505</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430</v>
      </c>
      <c r="D6" s="297" t="s">
        <v>504</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495</v>
      </c>
      <c r="D7" s="284" t="s">
        <v>503</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21.5" customHeight="1" thickTop="1" thickBot="1" x14ac:dyDescent="0.25">
      <c r="B10" s="27" t="s">
        <v>24</v>
      </c>
      <c r="C10" s="295" t="s">
        <v>502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501</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500</v>
      </c>
      <c r="C21" s="323"/>
      <c r="D21" s="323"/>
      <c r="E21" s="323"/>
      <c r="F21" s="323"/>
      <c r="G21" s="323"/>
      <c r="H21" s="323"/>
      <c r="I21" s="323"/>
      <c r="J21" s="323"/>
      <c r="K21" s="323"/>
      <c r="L21" s="323"/>
      <c r="M21" s="324" t="s">
        <v>430</v>
      </c>
      <c r="N21" s="324"/>
      <c r="O21" s="324" t="s">
        <v>51</v>
      </c>
      <c r="P21" s="324"/>
      <c r="Q21" s="325" t="s">
        <v>52</v>
      </c>
      <c r="R21" s="325"/>
      <c r="S21" s="34" t="s">
        <v>499</v>
      </c>
      <c r="T21" s="34" t="s">
        <v>498</v>
      </c>
      <c r="U21" s="34" t="s">
        <v>497</v>
      </c>
      <c r="V21" s="34">
        <f>+IF(ISERR(U21/T21*100),"N/A",ROUND(U21/T21*100,2))</f>
        <v>63.98</v>
      </c>
      <c r="W21" s="66">
        <f>+IF(ISERR(U21/S21*100),"N/A",ROUND(U21/S21*100,2))</f>
        <v>5.0999999999999996</v>
      </c>
    </row>
    <row r="22" spans="2:27" ht="56.25" customHeight="1" thickBot="1" x14ac:dyDescent="0.25">
      <c r="B22" s="357" t="s">
        <v>496</v>
      </c>
      <c r="C22" s="323"/>
      <c r="D22" s="323"/>
      <c r="E22" s="323"/>
      <c r="F22" s="323"/>
      <c r="G22" s="323"/>
      <c r="H22" s="323"/>
      <c r="I22" s="323"/>
      <c r="J22" s="323"/>
      <c r="K22" s="323"/>
      <c r="L22" s="323"/>
      <c r="M22" s="324" t="s">
        <v>495</v>
      </c>
      <c r="N22" s="324"/>
      <c r="O22" s="324" t="s">
        <v>51</v>
      </c>
      <c r="P22" s="324"/>
      <c r="Q22" s="325" t="s">
        <v>66</v>
      </c>
      <c r="R22" s="325"/>
      <c r="S22" s="34" t="s">
        <v>494</v>
      </c>
      <c r="T22" s="34" t="s">
        <v>87</v>
      </c>
      <c r="U22" s="34" t="s">
        <v>87</v>
      </c>
      <c r="V22" s="34" t="str">
        <f>+IF(ISERR(U22/T22*100),"N/A",ROUND(U22/T22*100,2))</f>
        <v>N/A</v>
      </c>
      <c r="W22" s="66"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428</v>
      </c>
      <c r="F26" s="40"/>
      <c r="G26" s="40"/>
      <c r="H26" s="41"/>
      <c r="I26" s="41"/>
      <c r="J26" s="41"/>
      <c r="K26" s="41"/>
      <c r="L26" s="41"/>
      <c r="M26" s="41"/>
      <c r="N26" s="41"/>
      <c r="O26" s="41"/>
      <c r="P26" s="42"/>
      <c r="Q26" s="42"/>
      <c r="R26" s="43" t="s">
        <v>493</v>
      </c>
      <c r="S26" s="44" t="s">
        <v>11</v>
      </c>
      <c r="T26" s="42"/>
      <c r="U26" s="44" t="s">
        <v>490</v>
      </c>
      <c r="V26" s="42"/>
      <c r="W26" s="63">
        <f>+IF(ISERR(U26/R26*100),"N/A",ROUND(U26/R26*100,2))</f>
        <v>10.46</v>
      </c>
    </row>
    <row r="27" spans="2:27" ht="26.25" customHeight="1" x14ac:dyDescent="0.2">
      <c r="B27" s="365" t="s">
        <v>70</v>
      </c>
      <c r="C27" s="366"/>
      <c r="D27" s="366"/>
      <c r="E27" s="62" t="s">
        <v>428</v>
      </c>
      <c r="F27" s="62"/>
      <c r="G27" s="62"/>
      <c r="H27" s="61"/>
      <c r="I27" s="61"/>
      <c r="J27" s="61"/>
      <c r="K27" s="61"/>
      <c r="L27" s="61"/>
      <c r="M27" s="61"/>
      <c r="N27" s="61"/>
      <c r="O27" s="61"/>
      <c r="P27" s="60"/>
      <c r="Q27" s="60"/>
      <c r="R27" s="59" t="s">
        <v>492</v>
      </c>
      <c r="S27" s="58" t="s">
        <v>491</v>
      </c>
      <c r="T27" s="57">
        <f>+IF(ISERR(S27/R27*100),"N/A",ROUND(S27/R27*100,2))</f>
        <v>7.12</v>
      </c>
      <c r="U27" s="58" t="s">
        <v>490</v>
      </c>
      <c r="V27" s="57">
        <f>+IF(ISERR(U27/S27*100),"N/A",ROUND(U27/S27*100,2))</f>
        <v>96.67</v>
      </c>
      <c r="W27" s="56">
        <f>+IF(ISERR(U27/R27*100),"N/A",ROUND(U27/R27*100,2))</f>
        <v>6.88</v>
      </c>
    </row>
    <row r="28" spans="2:27" ht="23.25" customHeight="1" thickBot="1" x14ac:dyDescent="0.25">
      <c r="B28" s="364" t="s">
        <v>67</v>
      </c>
      <c r="C28" s="344"/>
      <c r="D28" s="344"/>
      <c r="E28" s="40" t="s">
        <v>489</v>
      </c>
      <c r="F28" s="40"/>
      <c r="G28" s="40"/>
      <c r="H28" s="41"/>
      <c r="I28" s="41"/>
      <c r="J28" s="41"/>
      <c r="K28" s="41"/>
      <c r="L28" s="41"/>
      <c r="M28" s="41"/>
      <c r="N28" s="41"/>
      <c r="O28" s="41"/>
      <c r="P28" s="42"/>
      <c r="Q28" s="42"/>
      <c r="R28" s="43" t="s">
        <v>261</v>
      </c>
      <c r="S28" s="44" t="s">
        <v>11</v>
      </c>
      <c r="T28" s="42"/>
      <c r="U28" s="44" t="s">
        <v>486</v>
      </c>
      <c r="V28" s="42"/>
      <c r="W28" s="63">
        <f>+IF(ISERR(U28/R28*100),"N/A",ROUND(U28/R28*100,2))</f>
        <v>1</v>
      </c>
    </row>
    <row r="29" spans="2:27" ht="26.25" customHeight="1" thickBot="1" x14ac:dyDescent="0.25">
      <c r="B29" s="365" t="s">
        <v>70</v>
      </c>
      <c r="C29" s="366"/>
      <c r="D29" s="366"/>
      <c r="E29" s="62" t="s">
        <v>489</v>
      </c>
      <c r="F29" s="62"/>
      <c r="G29" s="62"/>
      <c r="H29" s="61"/>
      <c r="I29" s="61"/>
      <c r="J29" s="61"/>
      <c r="K29" s="61"/>
      <c r="L29" s="61"/>
      <c r="M29" s="61"/>
      <c r="N29" s="61"/>
      <c r="O29" s="61"/>
      <c r="P29" s="60"/>
      <c r="Q29" s="60"/>
      <c r="R29" s="59" t="s">
        <v>488</v>
      </c>
      <c r="S29" s="58" t="s">
        <v>487</v>
      </c>
      <c r="T29" s="57">
        <f>+IF(ISERR(S29/R29*100),"N/A",ROUND(S29/R29*100,2))</f>
        <v>1.4</v>
      </c>
      <c r="U29" s="58" t="s">
        <v>486</v>
      </c>
      <c r="V29" s="57">
        <f>+IF(ISERR(U29/S29*100),"N/A",ROUND(U29/S29*100,2))</f>
        <v>75</v>
      </c>
      <c r="W29" s="56">
        <f>+IF(ISERR(U29/R29*100),"N/A",ROUND(U29/R29*100,2))</f>
        <v>1.05</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67" t="s">
        <v>485</v>
      </c>
      <c r="C31" s="329"/>
      <c r="D31" s="329"/>
      <c r="E31" s="329"/>
      <c r="F31" s="329"/>
      <c r="G31" s="329"/>
      <c r="H31" s="329"/>
      <c r="I31" s="329"/>
      <c r="J31" s="329"/>
      <c r="K31" s="329"/>
      <c r="L31" s="329"/>
      <c r="M31" s="329"/>
      <c r="N31" s="329"/>
      <c r="O31" s="329"/>
      <c r="P31" s="329"/>
      <c r="Q31" s="329"/>
      <c r="R31" s="329"/>
      <c r="S31" s="329"/>
      <c r="T31" s="329"/>
      <c r="U31" s="329"/>
      <c r="V31" s="329"/>
      <c r="W31" s="368"/>
    </row>
    <row r="32" spans="2:27" ht="67.5"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484</v>
      </c>
      <c r="C33" s="329"/>
      <c r="D33" s="329"/>
      <c r="E33" s="329"/>
      <c r="F33" s="329"/>
      <c r="G33" s="329"/>
      <c r="H33" s="329"/>
      <c r="I33" s="329"/>
      <c r="J33" s="329"/>
      <c r="K33" s="329"/>
      <c r="L33" s="329"/>
      <c r="M33" s="329"/>
      <c r="N33" s="329"/>
      <c r="O33" s="329"/>
      <c r="P33" s="329"/>
      <c r="Q33" s="329"/>
      <c r="R33" s="329"/>
      <c r="S33" s="329"/>
      <c r="T33" s="329"/>
      <c r="U33" s="329"/>
      <c r="V33" s="329"/>
      <c r="W33" s="368"/>
    </row>
    <row r="34" spans="2:23" ht="52.5" customHeight="1" thickBot="1" x14ac:dyDescent="0.25">
      <c r="B34" s="369"/>
      <c r="C34" s="332"/>
      <c r="D34" s="332"/>
      <c r="E34" s="332"/>
      <c r="F34" s="332"/>
      <c r="G34" s="332"/>
      <c r="H34" s="332"/>
      <c r="I34" s="332"/>
      <c r="J34" s="332"/>
      <c r="K34" s="332"/>
      <c r="L34" s="332"/>
      <c r="M34" s="332"/>
      <c r="N34" s="332"/>
      <c r="O34" s="332"/>
      <c r="P34" s="332"/>
      <c r="Q34" s="332"/>
      <c r="R34" s="332"/>
      <c r="S34" s="332"/>
      <c r="T34" s="332"/>
      <c r="U34" s="332"/>
      <c r="V34" s="332"/>
      <c r="W34" s="370"/>
    </row>
    <row r="35" spans="2:23" ht="37.5" customHeight="1" thickTop="1" x14ac:dyDescent="0.2">
      <c r="B35" s="367" t="s">
        <v>483</v>
      </c>
      <c r="C35" s="329"/>
      <c r="D35" s="329"/>
      <c r="E35" s="329"/>
      <c r="F35" s="329"/>
      <c r="G35" s="329"/>
      <c r="H35" s="329"/>
      <c r="I35" s="329"/>
      <c r="J35" s="329"/>
      <c r="K35" s="329"/>
      <c r="L35" s="329"/>
      <c r="M35" s="329"/>
      <c r="N35" s="329"/>
      <c r="O35" s="329"/>
      <c r="P35" s="329"/>
      <c r="Q35" s="329"/>
      <c r="R35" s="329"/>
      <c r="S35" s="329"/>
      <c r="T35" s="329"/>
      <c r="U35" s="329"/>
      <c r="V35" s="329"/>
      <c r="W35" s="368"/>
    </row>
    <row r="36" spans="2:23" ht="60" customHeight="1" thickBot="1" x14ac:dyDescent="0.25">
      <c r="B36" s="371"/>
      <c r="C36" s="372"/>
      <c r="D36" s="372"/>
      <c r="E36" s="372"/>
      <c r="F36" s="372"/>
      <c r="G36" s="372"/>
      <c r="H36" s="372"/>
      <c r="I36" s="372"/>
      <c r="J36" s="372"/>
      <c r="K36" s="372"/>
      <c r="L36" s="372"/>
      <c r="M36" s="372"/>
      <c r="N36" s="372"/>
      <c r="O36" s="372"/>
      <c r="P36" s="372"/>
      <c r="Q36" s="372"/>
      <c r="R36" s="372"/>
      <c r="S36" s="372"/>
      <c r="T36" s="372"/>
      <c r="U36" s="372"/>
      <c r="V36" s="372"/>
      <c r="W36" s="37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521</v>
      </c>
      <c r="M4" s="291" t="s">
        <v>520</v>
      </c>
      <c r="N4" s="291"/>
      <c r="O4" s="291"/>
      <c r="P4" s="291"/>
      <c r="Q4" s="292"/>
      <c r="R4" s="19"/>
      <c r="S4" s="293" t="s">
        <v>9</v>
      </c>
      <c r="T4" s="294"/>
      <c r="U4" s="294"/>
      <c r="V4" s="295" t="s">
        <v>519</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17</v>
      </c>
      <c r="D6" s="297" t="s">
        <v>518</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v>700</v>
      </c>
      <c r="D7" s="284" t="s">
        <v>1882</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74" customHeight="1" thickTop="1" thickBot="1" x14ac:dyDescent="0.25">
      <c r="B10" s="27" t="s">
        <v>24</v>
      </c>
      <c r="C10" s="295" t="s">
        <v>517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515</v>
      </c>
      <c r="C21" s="323"/>
      <c r="D21" s="323"/>
      <c r="E21" s="323"/>
      <c r="F21" s="323"/>
      <c r="G21" s="323"/>
      <c r="H21" s="323"/>
      <c r="I21" s="323"/>
      <c r="J21" s="323"/>
      <c r="K21" s="323"/>
      <c r="L21" s="323"/>
      <c r="M21" s="324" t="s">
        <v>17</v>
      </c>
      <c r="N21" s="324"/>
      <c r="O21" s="324" t="s">
        <v>51</v>
      </c>
      <c r="P21" s="324"/>
      <c r="Q21" s="325" t="s">
        <v>52</v>
      </c>
      <c r="R21" s="325"/>
      <c r="S21" s="34" t="s">
        <v>514</v>
      </c>
      <c r="T21" s="34" t="s">
        <v>514</v>
      </c>
      <c r="U21" s="34" t="s">
        <v>514</v>
      </c>
      <c r="V21" s="34">
        <f>+IF(ISERR(U21/T21*100),"N/A",ROUND(U21/T21*100,2))</f>
        <v>100</v>
      </c>
      <c r="W21" s="66">
        <f>+IF(ISERR(U21/S21*100),"N/A",ROUND(U21/S21*100,2))</f>
        <v>100</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72</v>
      </c>
      <c r="F25" s="40"/>
      <c r="G25" s="40"/>
      <c r="H25" s="41"/>
      <c r="I25" s="41"/>
      <c r="J25" s="41"/>
      <c r="K25" s="41"/>
      <c r="L25" s="41"/>
      <c r="M25" s="41"/>
      <c r="N25" s="41"/>
      <c r="O25" s="41"/>
      <c r="P25" s="42"/>
      <c r="Q25" s="42"/>
      <c r="R25" s="43" t="s">
        <v>513</v>
      </c>
      <c r="S25" s="44" t="s">
        <v>11</v>
      </c>
      <c r="T25" s="42"/>
      <c r="U25" s="44" t="s">
        <v>511</v>
      </c>
      <c r="V25" s="42"/>
      <c r="W25" s="63">
        <f>+IF(ISERR(U25/R25*100),"N/A",ROUND(U25/R25*100,2))</f>
        <v>7.7</v>
      </c>
    </row>
    <row r="26" spans="2:27" ht="26.25" customHeight="1" x14ac:dyDescent="0.2">
      <c r="B26" s="365" t="s">
        <v>70</v>
      </c>
      <c r="C26" s="366"/>
      <c r="D26" s="366"/>
      <c r="E26" s="62" t="s">
        <v>72</v>
      </c>
      <c r="F26" s="62"/>
      <c r="G26" s="62"/>
      <c r="H26" s="61"/>
      <c r="I26" s="61"/>
      <c r="J26" s="61"/>
      <c r="K26" s="61"/>
      <c r="L26" s="61"/>
      <c r="M26" s="61"/>
      <c r="N26" s="61"/>
      <c r="O26" s="61"/>
      <c r="P26" s="60"/>
      <c r="Q26" s="60"/>
      <c r="R26" s="59" t="s">
        <v>512</v>
      </c>
      <c r="S26" s="58" t="s">
        <v>511</v>
      </c>
      <c r="T26" s="57">
        <f>+IF(ISERR(S26/R26*100),"N/A",ROUND(S26/R26*100,2))</f>
        <v>47.26</v>
      </c>
      <c r="U26" s="58" t="s">
        <v>511</v>
      </c>
      <c r="V26" s="57">
        <f>+IF(ISERR(U26/S26*100),"N/A",ROUND(U26/S26*100,2))</f>
        <v>100</v>
      </c>
      <c r="W26" s="56">
        <f>+IF(ISERR(U26/R26*100),"N/A",ROUND(U26/R26*100,2))</f>
        <v>47.26</v>
      </c>
    </row>
    <row r="27" spans="2:27" ht="23.25" customHeight="1" thickBot="1" x14ac:dyDescent="0.25">
      <c r="B27" s="364" t="s">
        <v>67</v>
      </c>
      <c r="C27" s="344"/>
      <c r="D27" s="344"/>
      <c r="E27" s="101" t="s">
        <v>1881</v>
      </c>
      <c r="F27" s="101"/>
      <c r="G27" s="101"/>
      <c r="H27" s="41"/>
      <c r="I27" s="41"/>
      <c r="J27" s="41"/>
      <c r="K27" s="41"/>
      <c r="L27" s="41"/>
      <c r="M27" s="41"/>
      <c r="N27" s="41"/>
      <c r="O27" s="41"/>
      <c r="P27" s="42"/>
      <c r="Q27" s="42"/>
      <c r="R27" s="43">
        <v>0</v>
      </c>
      <c r="S27" s="44"/>
      <c r="T27" s="42"/>
      <c r="U27" s="44">
        <v>0</v>
      </c>
      <c r="V27" s="42"/>
      <c r="W27" s="63" t="str">
        <f>+IF(ISERR(U27/R27*100),"N/A",ROUND(U27/R27*100,2))</f>
        <v>N/A</v>
      </c>
    </row>
    <row r="28" spans="2:27" ht="26.25" customHeight="1" thickBot="1" x14ac:dyDescent="0.25">
      <c r="B28" s="365" t="s">
        <v>70</v>
      </c>
      <c r="C28" s="366"/>
      <c r="D28" s="366"/>
      <c r="E28" s="102" t="s">
        <v>1881</v>
      </c>
      <c r="F28" s="102"/>
      <c r="G28" s="102"/>
      <c r="H28" s="61"/>
      <c r="I28" s="61"/>
      <c r="J28" s="61"/>
      <c r="K28" s="61"/>
      <c r="L28" s="61"/>
      <c r="M28" s="61"/>
      <c r="N28" s="61"/>
      <c r="O28" s="61"/>
      <c r="P28" s="60"/>
      <c r="Q28" s="60"/>
      <c r="R28" s="59">
        <v>12.229767000000001</v>
      </c>
      <c r="S28" s="58">
        <v>0</v>
      </c>
      <c r="T28" s="57">
        <f>+IF(ISERR(S28/R28*100),"N/A",ROUND(S28/R28*100,2))</f>
        <v>0</v>
      </c>
      <c r="U28" s="58">
        <v>0</v>
      </c>
      <c r="V28" s="57" t="str">
        <f>+IF(ISERR(U28/S28*100),"N/A",ROUND(U28/S28*100,2))</f>
        <v>N/A</v>
      </c>
      <c r="W28" s="56">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67" t="s">
        <v>510</v>
      </c>
      <c r="C30" s="329"/>
      <c r="D30" s="329"/>
      <c r="E30" s="329"/>
      <c r="F30" s="329"/>
      <c r="G30" s="329"/>
      <c r="H30" s="329"/>
      <c r="I30" s="329"/>
      <c r="J30" s="329"/>
      <c r="K30" s="329"/>
      <c r="L30" s="329"/>
      <c r="M30" s="329"/>
      <c r="N30" s="329"/>
      <c r="O30" s="329"/>
      <c r="P30" s="329"/>
      <c r="Q30" s="329"/>
      <c r="R30" s="329"/>
      <c r="S30" s="329"/>
      <c r="T30" s="329"/>
      <c r="U30" s="329"/>
      <c r="V30" s="329"/>
      <c r="W30" s="368"/>
    </row>
    <row r="31" spans="2:27" ht="47.2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509</v>
      </c>
      <c r="C32" s="329"/>
      <c r="D32" s="329"/>
      <c r="E32" s="329"/>
      <c r="F32" s="329"/>
      <c r="G32" s="329"/>
      <c r="H32" s="329"/>
      <c r="I32" s="329"/>
      <c r="J32" s="329"/>
      <c r="K32" s="329"/>
      <c r="L32" s="329"/>
      <c r="M32" s="329"/>
      <c r="N32" s="329"/>
      <c r="O32" s="329"/>
      <c r="P32" s="329"/>
      <c r="Q32" s="329"/>
      <c r="R32" s="329"/>
      <c r="S32" s="329"/>
      <c r="T32" s="329"/>
      <c r="U32" s="329"/>
      <c r="V32" s="329"/>
      <c r="W32" s="368"/>
    </row>
    <row r="33" spans="2:23" ht="49.5" customHeight="1" thickBot="1" x14ac:dyDescent="0.25">
      <c r="B33" s="369"/>
      <c r="C33" s="332"/>
      <c r="D33" s="332"/>
      <c r="E33" s="332"/>
      <c r="F33" s="332"/>
      <c r="G33" s="332"/>
      <c r="H33" s="332"/>
      <c r="I33" s="332"/>
      <c r="J33" s="332"/>
      <c r="K33" s="332"/>
      <c r="L33" s="332"/>
      <c r="M33" s="332"/>
      <c r="N33" s="332"/>
      <c r="O33" s="332"/>
      <c r="P33" s="332"/>
      <c r="Q33" s="332"/>
      <c r="R33" s="332"/>
      <c r="S33" s="332"/>
      <c r="T33" s="332"/>
      <c r="U33" s="332"/>
      <c r="V33" s="332"/>
      <c r="W33" s="370"/>
    </row>
    <row r="34" spans="2:23" ht="37.5" customHeight="1" thickTop="1" x14ac:dyDescent="0.2">
      <c r="B34" s="367" t="s">
        <v>508</v>
      </c>
      <c r="C34" s="329"/>
      <c r="D34" s="329"/>
      <c r="E34" s="329"/>
      <c r="F34" s="329"/>
      <c r="G34" s="329"/>
      <c r="H34" s="329"/>
      <c r="I34" s="329"/>
      <c r="J34" s="329"/>
      <c r="K34" s="329"/>
      <c r="L34" s="329"/>
      <c r="M34" s="329"/>
      <c r="N34" s="329"/>
      <c r="O34" s="329"/>
      <c r="P34" s="329"/>
      <c r="Q34" s="329"/>
      <c r="R34" s="329"/>
      <c r="S34" s="329"/>
      <c r="T34" s="329"/>
      <c r="U34" s="329"/>
      <c r="V34" s="329"/>
      <c r="W34" s="368"/>
    </row>
    <row r="35" spans="2:23" ht="29.25" customHeight="1" thickBot="1" x14ac:dyDescent="0.25">
      <c r="B35" s="371"/>
      <c r="C35" s="372"/>
      <c r="D35" s="372"/>
      <c r="E35" s="372"/>
      <c r="F35" s="372"/>
      <c r="G35" s="372"/>
      <c r="H35" s="372"/>
      <c r="I35" s="372"/>
      <c r="J35" s="372"/>
      <c r="K35" s="372"/>
      <c r="L35" s="372"/>
      <c r="M35" s="372"/>
      <c r="N35" s="372"/>
      <c r="O35" s="372"/>
      <c r="P35" s="372"/>
      <c r="Q35" s="372"/>
      <c r="R35" s="372"/>
      <c r="S35" s="372"/>
      <c r="T35" s="372"/>
      <c r="U35" s="372"/>
      <c r="V35" s="372"/>
      <c r="W35" s="373"/>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554</v>
      </c>
      <c r="M4" s="291" t="s">
        <v>553</v>
      </c>
      <c r="N4" s="291"/>
      <c r="O4" s="291"/>
      <c r="P4" s="291"/>
      <c r="Q4" s="292"/>
      <c r="R4" s="19"/>
      <c r="S4" s="293" t="s">
        <v>9</v>
      </c>
      <c r="T4" s="294"/>
      <c r="U4" s="294"/>
      <c r="V4" s="295" t="s">
        <v>552</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430</v>
      </c>
      <c r="D6" s="297" t="s">
        <v>504</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542</v>
      </c>
      <c r="D7" s="284" t="s">
        <v>551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539</v>
      </c>
      <c r="D8" s="284" t="s">
        <v>550</v>
      </c>
      <c r="E8" s="284"/>
      <c r="F8" s="284"/>
      <c r="G8" s="284"/>
      <c r="H8" s="284"/>
      <c r="I8" s="22"/>
      <c r="J8" s="26" t="s">
        <v>549</v>
      </c>
      <c r="K8" s="26" t="s">
        <v>23</v>
      </c>
      <c r="L8" s="26" t="s">
        <v>549</v>
      </c>
      <c r="M8" s="26" t="s">
        <v>23</v>
      </c>
      <c r="N8" s="25"/>
      <c r="O8" s="22"/>
      <c r="P8" s="345" t="s">
        <v>11</v>
      </c>
      <c r="Q8" s="345"/>
      <c r="R8" s="345"/>
      <c r="S8" s="345"/>
      <c r="T8" s="345"/>
      <c r="U8" s="345"/>
      <c r="V8" s="345"/>
      <c r="W8" s="345"/>
    </row>
    <row r="9" spans="1:29" ht="30" customHeight="1" x14ac:dyDescent="0.2">
      <c r="B9" s="69"/>
      <c r="C9" s="21" t="s">
        <v>537</v>
      </c>
      <c r="D9" s="284" t="s">
        <v>548</v>
      </c>
      <c r="E9" s="284"/>
      <c r="F9" s="284"/>
      <c r="G9" s="284"/>
      <c r="H9" s="284"/>
      <c r="I9" s="284" t="s">
        <v>11</v>
      </c>
      <c r="J9" s="284"/>
      <c r="K9" s="284"/>
      <c r="L9" s="284"/>
      <c r="M9" s="284"/>
      <c r="N9" s="284"/>
      <c r="O9" s="284"/>
      <c r="P9" s="284"/>
      <c r="Q9" s="284"/>
      <c r="R9" s="284"/>
      <c r="S9" s="284"/>
      <c r="T9" s="284"/>
      <c r="U9" s="284"/>
      <c r="V9" s="284"/>
      <c r="W9" s="345"/>
    </row>
    <row r="10" spans="1:29" ht="25.5" customHeight="1" thickBot="1" x14ac:dyDescent="0.25">
      <c r="B10" s="69"/>
      <c r="C10" s="345" t="s">
        <v>11</v>
      </c>
      <c r="D10" s="345"/>
      <c r="E10" s="345"/>
      <c r="F10" s="345"/>
      <c r="G10" s="345"/>
      <c r="H10" s="345"/>
      <c r="I10" s="345"/>
      <c r="J10" s="345"/>
      <c r="K10" s="345"/>
      <c r="L10" s="345"/>
      <c r="M10" s="345"/>
      <c r="N10" s="345"/>
      <c r="O10" s="345"/>
      <c r="P10" s="345"/>
      <c r="Q10" s="345"/>
      <c r="R10" s="345"/>
      <c r="S10" s="345"/>
      <c r="T10" s="345"/>
      <c r="U10" s="345"/>
      <c r="V10" s="345"/>
      <c r="W10" s="345"/>
    </row>
    <row r="11" spans="1:29" ht="377.25" customHeight="1" thickTop="1" thickBot="1" x14ac:dyDescent="0.25">
      <c r="B11" s="27" t="s">
        <v>24</v>
      </c>
      <c r="C11" s="295" t="s">
        <v>547</v>
      </c>
      <c r="D11" s="295"/>
      <c r="E11" s="295"/>
      <c r="F11" s="295"/>
      <c r="G11" s="295"/>
      <c r="H11" s="295"/>
      <c r="I11" s="295"/>
      <c r="J11" s="295"/>
      <c r="K11" s="295"/>
      <c r="L11" s="295"/>
      <c r="M11" s="295"/>
      <c r="N11" s="295"/>
      <c r="O11" s="295"/>
      <c r="P11" s="295"/>
      <c r="Q11" s="295"/>
      <c r="R11" s="295"/>
      <c r="S11" s="295"/>
      <c r="T11" s="295"/>
      <c r="U11" s="295"/>
      <c r="V11" s="295"/>
      <c r="W11" s="296"/>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46" t="s">
        <v>27</v>
      </c>
      <c r="C14" s="300"/>
      <c r="D14" s="300"/>
      <c r="E14" s="300"/>
      <c r="F14" s="300"/>
      <c r="G14" s="300"/>
      <c r="H14" s="300"/>
      <c r="I14" s="300"/>
      <c r="J14" s="28"/>
      <c r="K14" s="300" t="s">
        <v>28</v>
      </c>
      <c r="L14" s="300"/>
      <c r="M14" s="300"/>
      <c r="N14" s="300"/>
      <c r="O14" s="300"/>
      <c r="P14" s="300"/>
      <c r="Q14" s="300"/>
      <c r="R14" s="29"/>
      <c r="S14" s="300" t="s">
        <v>29</v>
      </c>
      <c r="T14" s="300"/>
      <c r="U14" s="300"/>
      <c r="V14" s="300"/>
      <c r="W14" s="347"/>
    </row>
    <row r="15" spans="1:29" ht="69" customHeight="1" x14ac:dyDescent="0.2">
      <c r="B15" s="68" t="s">
        <v>30</v>
      </c>
      <c r="C15" s="297" t="s">
        <v>11</v>
      </c>
      <c r="D15" s="297"/>
      <c r="E15" s="297"/>
      <c r="F15" s="297"/>
      <c r="G15" s="297"/>
      <c r="H15" s="297"/>
      <c r="I15" s="297"/>
      <c r="J15" s="30"/>
      <c r="K15" s="30" t="s">
        <v>31</v>
      </c>
      <c r="L15" s="297" t="s">
        <v>11</v>
      </c>
      <c r="M15" s="297"/>
      <c r="N15" s="297"/>
      <c r="O15" s="297"/>
      <c r="P15" s="297"/>
      <c r="Q15" s="297"/>
      <c r="R15" s="22"/>
      <c r="S15" s="30" t="s">
        <v>32</v>
      </c>
      <c r="T15" s="348" t="s">
        <v>546</v>
      </c>
      <c r="U15" s="348"/>
      <c r="V15" s="348"/>
      <c r="W15" s="348"/>
    </row>
    <row r="16" spans="1:29" ht="86.25" customHeight="1" x14ac:dyDescent="0.2">
      <c r="B16" s="68" t="s">
        <v>34</v>
      </c>
      <c r="C16" s="297" t="s">
        <v>11</v>
      </c>
      <c r="D16" s="297"/>
      <c r="E16" s="297"/>
      <c r="F16" s="297"/>
      <c r="G16" s="297"/>
      <c r="H16" s="297"/>
      <c r="I16" s="297"/>
      <c r="J16" s="30"/>
      <c r="K16" s="30" t="s">
        <v>34</v>
      </c>
      <c r="L16" s="297" t="s">
        <v>11</v>
      </c>
      <c r="M16" s="297"/>
      <c r="N16" s="297"/>
      <c r="O16" s="297"/>
      <c r="P16" s="297"/>
      <c r="Q16" s="297"/>
      <c r="R16" s="22"/>
      <c r="S16" s="30" t="s">
        <v>35</v>
      </c>
      <c r="T16" s="348" t="s">
        <v>11</v>
      </c>
      <c r="U16" s="348"/>
      <c r="V16" s="348"/>
      <c r="W16" s="348"/>
    </row>
    <row r="17" spans="2:27" ht="25.5" customHeight="1" thickBot="1" x14ac:dyDescent="0.25">
      <c r="B17" s="67" t="s">
        <v>36</v>
      </c>
      <c r="C17" s="303" t="s">
        <v>11</v>
      </c>
      <c r="D17" s="303"/>
      <c r="E17" s="303"/>
      <c r="F17" s="303"/>
      <c r="G17" s="303"/>
      <c r="H17" s="303"/>
      <c r="I17" s="303"/>
      <c r="J17" s="303"/>
      <c r="K17" s="303"/>
      <c r="L17" s="303"/>
      <c r="M17" s="303"/>
      <c r="N17" s="303"/>
      <c r="O17" s="303"/>
      <c r="P17" s="303"/>
      <c r="Q17" s="303"/>
      <c r="R17" s="303"/>
      <c r="S17" s="303"/>
      <c r="T17" s="303"/>
      <c r="U17" s="303"/>
      <c r="V17" s="303"/>
      <c r="W17" s="351"/>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52" t="s">
        <v>38</v>
      </c>
      <c r="C19" s="306"/>
      <c r="D19" s="306"/>
      <c r="E19" s="306"/>
      <c r="F19" s="306"/>
      <c r="G19" s="306"/>
      <c r="H19" s="306"/>
      <c r="I19" s="306"/>
      <c r="J19" s="306"/>
      <c r="K19" s="306"/>
      <c r="L19" s="306"/>
      <c r="M19" s="306"/>
      <c r="N19" s="306"/>
      <c r="O19" s="306"/>
      <c r="P19" s="306"/>
      <c r="Q19" s="306"/>
      <c r="R19" s="306"/>
      <c r="S19" s="306"/>
      <c r="T19" s="307"/>
      <c r="U19" s="308" t="s">
        <v>39</v>
      </c>
      <c r="V19" s="309"/>
      <c r="W19" s="353"/>
    </row>
    <row r="20" spans="2:27" ht="14.25" customHeight="1" x14ac:dyDescent="0.2">
      <c r="B20" s="358" t="s">
        <v>40</v>
      </c>
      <c r="C20" s="312"/>
      <c r="D20" s="312"/>
      <c r="E20" s="312"/>
      <c r="F20" s="312"/>
      <c r="G20" s="312"/>
      <c r="H20" s="312"/>
      <c r="I20" s="312"/>
      <c r="J20" s="312"/>
      <c r="K20" s="312"/>
      <c r="L20" s="312"/>
      <c r="M20" s="312" t="s">
        <v>41</v>
      </c>
      <c r="N20" s="312"/>
      <c r="O20" s="312" t="s">
        <v>42</v>
      </c>
      <c r="P20" s="312"/>
      <c r="Q20" s="312" t="s">
        <v>43</v>
      </c>
      <c r="R20" s="312"/>
      <c r="S20" s="312" t="s">
        <v>44</v>
      </c>
      <c r="T20" s="315" t="s">
        <v>45</v>
      </c>
      <c r="U20" s="317" t="s">
        <v>46</v>
      </c>
      <c r="V20" s="319" t="s">
        <v>47</v>
      </c>
      <c r="W20" s="355" t="s">
        <v>48</v>
      </c>
    </row>
    <row r="21" spans="2:27" ht="27" customHeight="1" thickBot="1" x14ac:dyDescent="0.25">
      <c r="B21" s="359"/>
      <c r="C21" s="349"/>
      <c r="D21" s="349"/>
      <c r="E21" s="349"/>
      <c r="F21" s="349"/>
      <c r="G21" s="349"/>
      <c r="H21" s="349"/>
      <c r="I21" s="349"/>
      <c r="J21" s="349"/>
      <c r="K21" s="349"/>
      <c r="L21" s="349"/>
      <c r="M21" s="349"/>
      <c r="N21" s="349"/>
      <c r="O21" s="349"/>
      <c r="P21" s="349"/>
      <c r="Q21" s="349"/>
      <c r="R21" s="349"/>
      <c r="S21" s="349"/>
      <c r="T21" s="350"/>
      <c r="U21" s="354"/>
      <c r="V21" s="349"/>
      <c r="W21" s="356"/>
      <c r="Z21" s="33" t="s">
        <v>11</v>
      </c>
      <c r="AA21" s="33" t="s">
        <v>49</v>
      </c>
    </row>
    <row r="22" spans="2:27" ht="56.25" customHeight="1" x14ac:dyDescent="0.2">
      <c r="B22" s="357" t="s">
        <v>545</v>
      </c>
      <c r="C22" s="323"/>
      <c r="D22" s="323"/>
      <c r="E22" s="323"/>
      <c r="F22" s="323"/>
      <c r="G22" s="323"/>
      <c r="H22" s="323"/>
      <c r="I22" s="323"/>
      <c r="J22" s="323"/>
      <c r="K22" s="323"/>
      <c r="L22" s="323"/>
      <c r="M22" s="324" t="s">
        <v>430</v>
      </c>
      <c r="N22" s="324"/>
      <c r="O22" s="324" t="s">
        <v>51</v>
      </c>
      <c r="P22" s="324"/>
      <c r="Q22" s="325" t="s">
        <v>66</v>
      </c>
      <c r="R22" s="325"/>
      <c r="S22" s="34" t="s">
        <v>544</v>
      </c>
      <c r="T22" s="34" t="s">
        <v>87</v>
      </c>
      <c r="U22" s="34" t="s">
        <v>87</v>
      </c>
      <c r="V22" s="34" t="str">
        <f>+IF(ISERR(U22/T22*100),"N/A",ROUND(U22/T22*100,2))</f>
        <v>N/A</v>
      </c>
      <c r="W22" s="66" t="str">
        <f>+IF(ISERR(U22/S22*100),"N/A",ROUND(U22/S22*100,2))</f>
        <v>N/A</v>
      </c>
    </row>
    <row r="23" spans="2:27" ht="56.25" customHeight="1" x14ac:dyDescent="0.2">
      <c r="B23" s="357" t="s">
        <v>543</v>
      </c>
      <c r="C23" s="323"/>
      <c r="D23" s="323"/>
      <c r="E23" s="323"/>
      <c r="F23" s="323"/>
      <c r="G23" s="323"/>
      <c r="H23" s="323"/>
      <c r="I23" s="323"/>
      <c r="J23" s="323"/>
      <c r="K23" s="323"/>
      <c r="L23" s="323"/>
      <c r="M23" s="324" t="s">
        <v>542</v>
      </c>
      <c r="N23" s="324"/>
      <c r="O23" s="324" t="s">
        <v>51</v>
      </c>
      <c r="P23" s="324"/>
      <c r="Q23" s="325" t="s">
        <v>88</v>
      </c>
      <c r="R23" s="325"/>
      <c r="S23" s="34" t="s">
        <v>541</v>
      </c>
      <c r="T23" s="34" t="s">
        <v>87</v>
      </c>
      <c r="U23" s="34" t="s">
        <v>87</v>
      </c>
      <c r="V23" s="34" t="str">
        <f>+IF(ISERR(U23/T23*100),"N/A",ROUND(U23/T23*100,2))</f>
        <v>N/A</v>
      </c>
      <c r="W23" s="66" t="str">
        <f>+IF(ISERR(U23/S23*100),"N/A",ROUND(U23/S23*100,2))</f>
        <v>N/A</v>
      </c>
    </row>
    <row r="24" spans="2:27" ht="56.25" customHeight="1" x14ac:dyDescent="0.2">
      <c r="B24" s="357" t="s">
        <v>540</v>
      </c>
      <c r="C24" s="323"/>
      <c r="D24" s="323"/>
      <c r="E24" s="323"/>
      <c r="F24" s="323"/>
      <c r="G24" s="323"/>
      <c r="H24" s="323"/>
      <c r="I24" s="323"/>
      <c r="J24" s="323"/>
      <c r="K24" s="323"/>
      <c r="L24" s="323"/>
      <c r="M24" s="324" t="s">
        <v>539</v>
      </c>
      <c r="N24" s="324"/>
      <c r="O24" s="324" t="s">
        <v>51</v>
      </c>
      <c r="P24" s="324"/>
      <c r="Q24" s="325" t="s">
        <v>66</v>
      </c>
      <c r="R24" s="325"/>
      <c r="S24" s="34" t="s">
        <v>87</v>
      </c>
      <c r="T24" s="34" t="s">
        <v>87</v>
      </c>
      <c r="U24" s="34" t="s">
        <v>87</v>
      </c>
      <c r="V24" s="34" t="str">
        <f>+IF(ISERR(U24/T24*100),"N/A",ROUND(U24/T24*100,2))</f>
        <v>N/A</v>
      </c>
      <c r="W24" s="66" t="str">
        <f>+IF(ISERR(U24/S24*100),"N/A",ROUND(U24/S24*100,2))</f>
        <v>N/A</v>
      </c>
    </row>
    <row r="25" spans="2:27" ht="56.25" customHeight="1" thickBot="1" x14ac:dyDescent="0.25">
      <c r="B25" s="357" t="s">
        <v>538</v>
      </c>
      <c r="C25" s="323"/>
      <c r="D25" s="323"/>
      <c r="E25" s="323"/>
      <c r="F25" s="323"/>
      <c r="G25" s="323"/>
      <c r="H25" s="323"/>
      <c r="I25" s="323"/>
      <c r="J25" s="323"/>
      <c r="K25" s="323"/>
      <c r="L25" s="323"/>
      <c r="M25" s="324" t="s">
        <v>537</v>
      </c>
      <c r="N25" s="324"/>
      <c r="O25" s="324" t="s">
        <v>51</v>
      </c>
      <c r="P25" s="324"/>
      <c r="Q25" s="325" t="s">
        <v>66</v>
      </c>
      <c r="R25" s="325"/>
      <c r="S25" s="34" t="s">
        <v>536</v>
      </c>
      <c r="T25" s="34" t="s">
        <v>87</v>
      </c>
      <c r="U25" s="34" t="s">
        <v>87</v>
      </c>
      <c r="V25" s="34" t="str">
        <f>+IF(ISERR(U25/T25*100),"N/A",ROUND(U25/T25*100,2))</f>
        <v>N/A</v>
      </c>
      <c r="W25" s="66" t="str">
        <f>+IF(ISERR(U25/S25*100),"N/A",ROUND(U25/S25*100,2))</f>
        <v>N/A</v>
      </c>
    </row>
    <row r="26" spans="2:27" ht="21.75" customHeight="1" thickTop="1" thickBot="1" x14ac:dyDescent="0.25">
      <c r="B26" s="11" t="s">
        <v>61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360" t="s">
        <v>1880</v>
      </c>
      <c r="C27" s="338"/>
      <c r="D27" s="338"/>
      <c r="E27" s="338"/>
      <c r="F27" s="338"/>
      <c r="G27" s="338"/>
      <c r="H27" s="338"/>
      <c r="I27" s="338"/>
      <c r="J27" s="338"/>
      <c r="K27" s="338"/>
      <c r="L27" s="338"/>
      <c r="M27" s="338"/>
      <c r="N27" s="338"/>
      <c r="O27" s="338"/>
      <c r="P27" s="338"/>
      <c r="Q27" s="339"/>
      <c r="R27" s="37" t="s">
        <v>44</v>
      </c>
      <c r="S27" s="309" t="s">
        <v>45</v>
      </c>
      <c r="T27" s="309"/>
      <c r="U27" s="38" t="s">
        <v>62</v>
      </c>
      <c r="V27" s="308" t="s">
        <v>63</v>
      </c>
      <c r="W27" s="353"/>
    </row>
    <row r="28" spans="2:27" ht="30.75" customHeight="1" thickBot="1" x14ac:dyDescent="0.25">
      <c r="B28" s="361"/>
      <c r="C28" s="362"/>
      <c r="D28" s="362"/>
      <c r="E28" s="362"/>
      <c r="F28" s="362"/>
      <c r="G28" s="362"/>
      <c r="H28" s="362"/>
      <c r="I28" s="362"/>
      <c r="J28" s="362"/>
      <c r="K28" s="362"/>
      <c r="L28" s="362"/>
      <c r="M28" s="362"/>
      <c r="N28" s="362"/>
      <c r="O28" s="362"/>
      <c r="P28" s="362"/>
      <c r="Q28" s="363"/>
      <c r="R28" s="65" t="s">
        <v>64</v>
      </c>
      <c r="S28" s="65" t="s">
        <v>64</v>
      </c>
      <c r="T28" s="65" t="s">
        <v>51</v>
      </c>
      <c r="U28" s="65" t="s">
        <v>64</v>
      </c>
      <c r="V28" s="65" t="s">
        <v>65</v>
      </c>
      <c r="W28" s="64" t="s">
        <v>66</v>
      </c>
      <c r="Y28" s="36"/>
    </row>
    <row r="29" spans="2:27" ht="23.25" customHeight="1" thickBot="1" x14ac:dyDescent="0.25">
      <c r="B29" s="364" t="s">
        <v>67</v>
      </c>
      <c r="C29" s="344"/>
      <c r="D29" s="344"/>
      <c r="E29" s="40" t="s">
        <v>428</v>
      </c>
      <c r="F29" s="40"/>
      <c r="G29" s="40"/>
      <c r="H29" s="41"/>
      <c r="I29" s="41"/>
      <c r="J29" s="41"/>
      <c r="K29" s="41"/>
      <c r="L29" s="41"/>
      <c r="M29" s="41"/>
      <c r="N29" s="41"/>
      <c r="O29" s="41"/>
      <c r="P29" s="42"/>
      <c r="Q29" s="42"/>
      <c r="R29" s="43" t="s">
        <v>535</v>
      </c>
      <c r="S29" s="44" t="s">
        <v>11</v>
      </c>
      <c r="T29" s="42"/>
      <c r="U29" s="44" t="s">
        <v>54</v>
      </c>
      <c r="V29" s="42"/>
      <c r="W29" s="63">
        <f t="shared" ref="W29:W36" si="0">+IF(ISERR(U29/R29*100),"N/A",ROUND(U29/R29*100,2))</f>
        <v>0</v>
      </c>
    </row>
    <row r="30" spans="2:27" ht="26.25" customHeight="1" x14ac:dyDescent="0.2">
      <c r="B30" s="365" t="s">
        <v>70</v>
      </c>
      <c r="C30" s="366"/>
      <c r="D30" s="366"/>
      <c r="E30" s="62" t="s">
        <v>428</v>
      </c>
      <c r="F30" s="62"/>
      <c r="G30" s="62"/>
      <c r="H30" s="61"/>
      <c r="I30" s="61"/>
      <c r="J30" s="61"/>
      <c r="K30" s="61"/>
      <c r="L30" s="61"/>
      <c r="M30" s="61"/>
      <c r="N30" s="61"/>
      <c r="O30" s="61"/>
      <c r="P30" s="60"/>
      <c r="Q30" s="60"/>
      <c r="R30" s="59" t="s">
        <v>535</v>
      </c>
      <c r="S30" s="58" t="s">
        <v>54</v>
      </c>
      <c r="T30" s="57">
        <f>+IF(ISERR(S30/R30*100),"N/A",ROUND(S30/R30*100,2))</f>
        <v>0</v>
      </c>
      <c r="U30" s="58" t="s">
        <v>54</v>
      </c>
      <c r="V30" s="57" t="str">
        <f>+IF(ISERR(U30/S30*100),"N/A",ROUND(U30/S30*100,2))</f>
        <v>N/A</v>
      </c>
      <c r="W30" s="56">
        <f t="shared" si="0"/>
        <v>0</v>
      </c>
    </row>
    <row r="31" spans="2:27" ht="23.25" customHeight="1" thickBot="1" x14ac:dyDescent="0.25">
      <c r="B31" s="364" t="s">
        <v>67</v>
      </c>
      <c r="C31" s="344"/>
      <c r="D31" s="344"/>
      <c r="E31" s="40" t="s">
        <v>534</v>
      </c>
      <c r="F31" s="40"/>
      <c r="G31" s="40"/>
      <c r="H31" s="41"/>
      <c r="I31" s="41"/>
      <c r="J31" s="41"/>
      <c r="K31" s="41"/>
      <c r="L31" s="41"/>
      <c r="M31" s="41"/>
      <c r="N31" s="41"/>
      <c r="O31" s="41"/>
      <c r="P31" s="42"/>
      <c r="Q31" s="42"/>
      <c r="R31" s="43" t="s">
        <v>533</v>
      </c>
      <c r="S31" s="44" t="s">
        <v>11</v>
      </c>
      <c r="T31" s="42"/>
      <c r="U31" s="44" t="s">
        <v>54</v>
      </c>
      <c r="V31" s="42"/>
      <c r="W31" s="63">
        <f t="shared" si="0"/>
        <v>0</v>
      </c>
    </row>
    <row r="32" spans="2:27" ht="26.25" customHeight="1" x14ac:dyDescent="0.2">
      <c r="B32" s="365" t="s">
        <v>70</v>
      </c>
      <c r="C32" s="366"/>
      <c r="D32" s="366"/>
      <c r="E32" s="62" t="s">
        <v>534</v>
      </c>
      <c r="F32" s="62"/>
      <c r="G32" s="62"/>
      <c r="H32" s="61"/>
      <c r="I32" s="61"/>
      <c r="J32" s="61"/>
      <c r="K32" s="61"/>
      <c r="L32" s="61"/>
      <c r="M32" s="61"/>
      <c r="N32" s="61"/>
      <c r="O32" s="61"/>
      <c r="P32" s="60"/>
      <c r="Q32" s="60"/>
      <c r="R32" s="59" t="s">
        <v>533</v>
      </c>
      <c r="S32" s="58" t="s">
        <v>54</v>
      </c>
      <c r="T32" s="57">
        <f>+IF(ISERR(S32/R32*100),"N/A",ROUND(S32/R32*100,2))</f>
        <v>0</v>
      </c>
      <c r="U32" s="58" t="s">
        <v>54</v>
      </c>
      <c r="V32" s="57" t="str">
        <f>+IF(ISERR(U32/S32*100),"N/A",ROUND(U32/S32*100,2))</f>
        <v>N/A</v>
      </c>
      <c r="W32" s="56">
        <f t="shared" si="0"/>
        <v>0</v>
      </c>
    </row>
    <row r="33" spans="2:23" ht="23.25" customHeight="1" thickBot="1" x14ac:dyDescent="0.25">
      <c r="B33" s="364" t="s">
        <v>67</v>
      </c>
      <c r="C33" s="344"/>
      <c r="D33" s="344"/>
      <c r="E33" s="40" t="s">
        <v>531</v>
      </c>
      <c r="F33" s="40"/>
      <c r="G33" s="40"/>
      <c r="H33" s="41"/>
      <c r="I33" s="41"/>
      <c r="J33" s="41"/>
      <c r="K33" s="41"/>
      <c r="L33" s="41"/>
      <c r="M33" s="41"/>
      <c r="N33" s="41"/>
      <c r="O33" s="41"/>
      <c r="P33" s="42"/>
      <c r="Q33" s="42"/>
      <c r="R33" s="43" t="s">
        <v>532</v>
      </c>
      <c r="S33" s="44" t="s">
        <v>11</v>
      </c>
      <c r="T33" s="42"/>
      <c r="U33" s="44" t="s">
        <v>529</v>
      </c>
      <c r="V33" s="42"/>
      <c r="W33" s="63">
        <f t="shared" si="0"/>
        <v>15.37</v>
      </c>
    </row>
    <row r="34" spans="2:23" ht="26.25" customHeight="1" x14ac:dyDescent="0.2">
      <c r="B34" s="365" t="s">
        <v>70</v>
      </c>
      <c r="C34" s="366"/>
      <c r="D34" s="366"/>
      <c r="E34" s="62" t="s">
        <v>531</v>
      </c>
      <c r="F34" s="62"/>
      <c r="G34" s="62"/>
      <c r="H34" s="61"/>
      <c r="I34" s="61"/>
      <c r="J34" s="61"/>
      <c r="K34" s="61"/>
      <c r="L34" s="61"/>
      <c r="M34" s="61"/>
      <c r="N34" s="61"/>
      <c r="O34" s="61"/>
      <c r="P34" s="60"/>
      <c r="Q34" s="60"/>
      <c r="R34" s="59" t="s">
        <v>530</v>
      </c>
      <c r="S34" s="58" t="s">
        <v>529</v>
      </c>
      <c r="T34" s="57">
        <f>+IF(ISERR(S34/R34*100),"N/A",ROUND(S34/R34*100,2))</f>
        <v>18.850000000000001</v>
      </c>
      <c r="U34" s="58" t="s">
        <v>529</v>
      </c>
      <c r="V34" s="57">
        <f>+IF(ISERR(U34/S34*100),"N/A",ROUND(U34/S34*100,2))</f>
        <v>100</v>
      </c>
      <c r="W34" s="56">
        <f t="shared" si="0"/>
        <v>18.850000000000001</v>
      </c>
    </row>
    <row r="35" spans="2:23" ht="23.25" customHeight="1" thickBot="1" x14ac:dyDescent="0.25">
      <c r="B35" s="364" t="s">
        <v>67</v>
      </c>
      <c r="C35" s="344"/>
      <c r="D35" s="344"/>
      <c r="E35" s="40" t="s">
        <v>527</v>
      </c>
      <c r="F35" s="40"/>
      <c r="G35" s="40"/>
      <c r="H35" s="41"/>
      <c r="I35" s="41"/>
      <c r="J35" s="41"/>
      <c r="K35" s="41"/>
      <c r="L35" s="41"/>
      <c r="M35" s="41"/>
      <c r="N35" s="41"/>
      <c r="O35" s="41"/>
      <c r="P35" s="42"/>
      <c r="Q35" s="42"/>
      <c r="R35" s="43" t="s">
        <v>528</v>
      </c>
      <c r="S35" s="44" t="s">
        <v>11</v>
      </c>
      <c r="T35" s="42"/>
      <c r="U35" s="44" t="s">
        <v>525</v>
      </c>
      <c r="V35" s="42"/>
      <c r="W35" s="63">
        <f t="shared" si="0"/>
        <v>8.4499999999999993</v>
      </c>
    </row>
    <row r="36" spans="2:23" ht="26.25" customHeight="1" thickBot="1" x14ac:dyDescent="0.25">
      <c r="B36" s="365" t="s">
        <v>70</v>
      </c>
      <c r="C36" s="366"/>
      <c r="D36" s="366"/>
      <c r="E36" s="62" t="s">
        <v>527</v>
      </c>
      <c r="F36" s="62"/>
      <c r="G36" s="62"/>
      <c r="H36" s="61"/>
      <c r="I36" s="61"/>
      <c r="J36" s="61"/>
      <c r="K36" s="61"/>
      <c r="L36" s="61"/>
      <c r="M36" s="61"/>
      <c r="N36" s="61"/>
      <c r="O36" s="61"/>
      <c r="P36" s="60"/>
      <c r="Q36" s="60"/>
      <c r="R36" s="59" t="s">
        <v>526</v>
      </c>
      <c r="S36" s="58" t="s">
        <v>525</v>
      </c>
      <c r="T36" s="57">
        <f>+IF(ISERR(S36/R36*100),"N/A",ROUND(S36/R36*100,2))</f>
        <v>8.4600000000000009</v>
      </c>
      <c r="U36" s="58" t="s">
        <v>525</v>
      </c>
      <c r="V36" s="57">
        <f>+IF(ISERR(U36/S36*100),"N/A",ROUND(U36/S36*100,2))</f>
        <v>100</v>
      </c>
      <c r="W36" s="56">
        <f t="shared" si="0"/>
        <v>8.4600000000000009</v>
      </c>
    </row>
    <row r="37" spans="2:23" ht="22.5" customHeight="1" thickTop="1" thickBot="1" x14ac:dyDescent="0.25">
      <c r="B37" s="11" t="s">
        <v>75</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367" t="s">
        <v>524</v>
      </c>
      <c r="C38" s="329"/>
      <c r="D38" s="329"/>
      <c r="E38" s="329"/>
      <c r="F38" s="329"/>
      <c r="G38" s="329"/>
      <c r="H38" s="329"/>
      <c r="I38" s="329"/>
      <c r="J38" s="329"/>
      <c r="K38" s="329"/>
      <c r="L38" s="329"/>
      <c r="M38" s="329"/>
      <c r="N38" s="329"/>
      <c r="O38" s="329"/>
      <c r="P38" s="329"/>
      <c r="Q38" s="329"/>
      <c r="R38" s="329"/>
      <c r="S38" s="329"/>
      <c r="T38" s="329"/>
      <c r="U38" s="329"/>
      <c r="V38" s="329"/>
      <c r="W38" s="368"/>
    </row>
    <row r="39" spans="2:23" ht="196.5" customHeight="1" thickBot="1" x14ac:dyDescent="0.25">
      <c r="B39" s="369"/>
      <c r="C39" s="332"/>
      <c r="D39" s="332"/>
      <c r="E39" s="332"/>
      <c r="F39" s="332"/>
      <c r="G39" s="332"/>
      <c r="H39" s="332"/>
      <c r="I39" s="332"/>
      <c r="J39" s="332"/>
      <c r="K39" s="332"/>
      <c r="L39" s="332"/>
      <c r="M39" s="332"/>
      <c r="N39" s="332"/>
      <c r="O39" s="332"/>
      <c r="P39" s="332"/>
      <c r="Q39" s="332"/>
      <c r="R39" s="332"/>
      <c r="S39" s="332"/>
      <c r="T39" s="332"/>
      <c r="U39" s="332"/>
      <c r="V39" s="332"/>
      <c r="W39" s="370"/>
    </row>
    <row r="40" spans="2:23" ht="37.5" customHeight="1" thickTop="1" x14ac:dyDescent="0.2">
      <c r="B40" s="367" t="s">
        <v>523</v>
      </c>
      <c r="C40" s="329"/>
      <c r="D40" s="329"/>
      <c r="E40" s="329"/>
      <c r="F40" s="329"/>
      <c r="G40" s="329"/>
      <c r="H40" s="329"/>
      <c r="I40" s="329"/>
      <c r="J40" s="329"/>
      <c r="K40" s="329"/>
      <c r="L40" s="329"/>
      <c r="M40" s="329"/>
      <c r="N40" s="329"/>
      <c r="O40" s="329"/>
      <c r="P40" s="329"/>
      <c r="Q40" s="329"/>
      <c r="R40" s="329"/>
      <c r="S40" s="329"/>
      <c r="T40" s="329"/>
      <c r="U40" s="329"/>
      <c r="V40" s="329"/>
      <c r="W40" s="368"/>
    </row>
    <row r="41" spans="2:23" ht="162.75" customHeight="1" thickBot="1" x14ac:dyDescent="0.25">
      <c r="B41" s="369"/>
      <c r="C41" s="332"/>
      <c r="D41" s="332"/>
      <c r="E41" s="332"/>
      <c r="F41" s="332"/>
      <c r="G41" s="332"/>
      <c r="H41" s="332"/>
      <c r="I41" s="332"/>
      <c r="J41" s="332"/>
      <c r="K41" s="332"/>
      <c r="L41" s="332"/>
      <c r="M41" s="332"/>
      <c r="N41" s="332"/>
      <c r="O41" s="332"/>
      <c r="P41" s="332"/>
      <c r="Q41" s="332"/>
      <c r="R41" s="332"/>
      <c r="S41" s="332"/>
      <c r="T41" s="332"/>
      <c r="U41" s="332"/>
      <c r="V41" s="332"/>
      <c r="W41" s="370"/>
    </row>
    <row r="42" spans="2:23" ht="37.5" customHeight="1" thickTop="1" x14ac:dyDescent="0.2">
      <c r="B42" s="367" t="s">
        <v>522</v>
      </c>
      <c r="C42" s="329"/>
      <c r="D42" s="329"/>
      <c r="E42" s="329"/>
      <c r="F42" s="329"/>
      <c r="G42" s="329"/>
      <c r="H42" s="329"/>
      <c r="I42" s="329"/>
      <c r="J42" s="329"/>
      <c r="K42" s="329"/>
      <c r="L42" s="329"/>
      <c r="M42" s="329"/>
      <c r="N42" s="329"/>
      <c r="O42" s="329"/>
      <c r="P42" s="329"/>
      <c r="Q42" s="329"/>
      <c r="R42" s="329"/>
      <c r="S42" s="329"/>
      <c r="T42" s="329"/>
      <c r="U42" s="329"/>
      <c r="V42" s="329"/>
      <c r="W42" s="368"/>
    </row>
    <row r="43" spans="2:23" ht="206.25" customHeight="1" thickBot="1" x14ac:dyDescent="0.25">
      <c r="B43" s="371"/>
      <c r="C43" s="372"/>
      <c r="D43" s="372"/>
      <c r="E43" s="372"/>
      <c r="F43" s="372"/>
      <c r="G43" s="372"/>
      <c r="H43" s="372"/>
      <c r="I43" s="372"/>
      <c r="J43" s="372"/>
      <c r="K43" s="372"/>
      <c r="L43" s="372"/>
      <c r="M43" s="372"/>
      <c r="N43" s="372"/>
      <c r="O43" s="372"/>
      <c r="P43" s="372"/>
      <c r="Q43" s="372"/>
      <c r="R43" s="372"/>
      <c r="S43" s="372"/>
      <c r="T43" s="372"/>
      <c r="U43" s="372"/>
      <c r="V43" s="372"/>
      <c r="W43" s="373"/>
    </row>
  </sheetData>
  <mergeCells count="71">
    <mergeCell ref="B38:W39"/>
    <mergeCell ref="B40:W41"/>
    <mergeCell ref="B42:W43"/>
    <mergeCell ref="B32:D32"/>
    <mergeCell ref="B33:D33"/>
    <mergeCell ref="B34:D34"/>
    <mergeCell ref="B35:D35"/>
    <mergeCell ref="B36:D36"/>
    <mergeCell ref="S27:T27"/>
    <mergeCell ref="V27:W27"/>
    <mergeCell ref="B29:D29"/>
    <mergeCell ref="B30:D30"/>
    <mergeCell ref="B31:D31"/>
    <mergeCell ref="B25:L25"/>
    <mergeCell ref="M25:N25"/>
    <mergeCell ref="O25:P25"/>
    <mergeCell ref="Q25:R25"/>
    <mergeCell ref="B27:Q28"/>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2" min="1" max="22" man="1"/>
    <brk id="16" min="1" max="22" man="1"/>
    <brk id="36" min="1" max="22" man="1"/>
    <brk id="41"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571</v>
      </c>
      <c r="M4" s="291" t="s">
        <v>570</v>
      </c>
      <c r="N4" s="291"/>
      <c r="O4" s="291"/>
      <c r="P4" s="291"/>
      <c r="Q4" s="292"/>
      <c r="R4" s="19"/>
      <c r="S4" s="293" t="s">
        <v>9</v>
      </c>
      <c r="T4" s="294"/>
      <c r="U4" s="294"/>
      <c r="V4" s="295" t="s">
        <v>569</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565</v>
      </c>
      <c r="D6" s="297" t="s">
        <v>568</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542</v>
      </c>
      <c r="D7" s="284" t="s">
        <v>551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32" customHeight="1" thickTop="1" thickBot="1" x14ac:dyDescent="0.25">
      <c r="B10" s="27" t="s">
        <v>24</v>
      </c>
      <c r="C10" s="295" t="s">
        <v>567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566</v>
      </c>
      <c r="C21" s="323"/>
      <c r="D21" s="323"/>
      <c r="E21" s="323"/>
      <c r="F21" s="323"/>
      <c r="G21" s="323"/>
      <c r="H21" s="323"/>
      <c r="I21" s="323"/>
      <c r="J21" s="323"/>
      <c r="K21" s="323"/>
      <c r="L21" s="323"/>
      <c r="M21" s="324" t="s">
        <v>565</v>
      </c>
      <c r="N21" s="324"/>
      <c r="O21" s="324" t="s">
        <v>51</v>
      </c>
      <c r="P21" s="324"/>
      <c r="Q21" s="325" t="s">
        <v>66</v>
      </c>
      <c r="R21" s="325"/>
      <c r="S21" s="34" t="s">
        <v>564</v>
      </c>
      <c r="T21" s="34" t="s">
        <v>87</v>
      </c>
      <c r="U21" s="34" t="s">
        <v>87</v>
      </c>
      <c r="V21" s="34" t="str">
        <f>+IF(ISERR(U21/T21*100),"N/A",ROUND(U21/T21*100,2))</f>
        <v>N/A</v>
      </c>
      <c r="W21" s="66" t="str">
        <f>+IF(ISERR(U21/S21*100),"N/A",ROUND(U21/S21*100,2))</f>
        <v>N/A</v>
      </c>
    </row>
    <row r="22" spans="2:27" ht="56.25" customHeight="1" thickBot="1" x14ac:dyDescent="0.25">
      <c r="B22" s="357" t="s">
        <v>563</v>
      </c>
      <c r="C22" s="323"/>
      <c r="D22" s="323"/>
      <c r="E22" s="323"/>
      <c r="F22" s="323"/>
      <c r="G22" s="323"/>
      <c r="H22" s="323"/>
      <c r="I22" s="323"/>
      <c r="J22" s="323"/>
      <c r="K22" s="323"/>
      <c r="L22" s="323"/>
      <c r="M22" s="324" t="s">
        <v>542</v>
      </c>
      <c r="N22" s="324"/>
      <c r="O22" s="324" t="s">
        <v>562</v>
      </c>
      <c r="P22" s="324"/>
      <c r="Q22" s="325" t="s">
        <v>66</v>
      </c>
      <c r="R22" s="325"/>
      <c r="S22" s="34" t="s">
        <v>94</v>
      </c>
      <c r="T22" s="34" t="s">
        <v>87</v>
      </c>
      <c r="U22" s="34" t="s">
        <v>87</v>
      </c>
      <c r="V22" s="34" t="str">
        <f>+IF(ISERR(U22/T22*100),"N/A",ROUND(U22/T22*100,2))</f>
        <v>N/A</v>
      </c>
      <c r="W22" s="66"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561</v>
      </c>
      <c r="F26" s="40"/>
      <c r="G26" s="40"/>
      <c r="H26" s="41"/>
      <c r="I26" s="41"/>
      <c r="J26" s="41"/>
      <c r="K26" s="41"/>
      <c r="L26" s="41"/>
      <c r="M26" s="41"/>
      <c r="N26" s="41"/>
      <c r="O26" s="41"/>
      <c r="P26" s="42"/>
      <c r="Q26" s="42"/>
      <c r="R26" s="43" t="s">
        <v>560</v>
      </c>
      <c r="S26" s="44" t="s">
        <v>11</v>
      </c>
      <c r="T26" s="42"/>
      <c r="U26" s="44" t="s">
        <v>54</v>
      </c>
      <c r="V26" s="42"/>
      <c r="W26" s="63">
        <f>+IF(ISERR(U26/R26*100),"N/A",ROUND(U26/R26*100,2))</f>
        <v>0</v>
      </c>
    </row>
    <row r="27" spans="2:27" ht="26.25" customHeight="1" x14ac:dyDescent="0.2">
      <c r="B27" s="365" t="s">
        <v>70</v>
      </c>
      <c r="C27" s="366"/>
      <c r="D27" s="366"/>
      <c r="E27" s="62" t="s">
        <v>561</v>
      </c>
      <c r="F27" s="62"/>
      <c r="G27" s="62"/>
      <c r="H27" s="61"/>
      <c r="I27" s="61"/>
      <c r="J27" s="61"/>
      <c r="K27" s="61"/>
      <c r="L27" s="61"/>
      <c r="M27" s="61"/>
      <c r="N27" s="61"/>
      <c r="O27" s="61"/>
      <c r="P27" s="60"/>
      <c r="Q27" s="60"/>
      <c r="R27" s="59" t="s">
        <v>560</v>
      </c>
      <c r="S27" s="58" t="s">
        <v>54</v>
      </c>
      <c r="T27" s="57">
        <f>+IF(ISERR(S27/R27*100),"N/A",ROUND(S27/R27*100,2))</f>
        <v>0</v>
      </c>
      <c r="U27" s="58" t="s">
        <v>54</v>
      </c>
      <c r="V27" s="57" t="str">
        <f>+IF(ISERR(U27/S27*100),"N/A",ROUND(U27/S27*100,2))</f>
        <v>N/A</v>
      </c>
      <c r="W27" s="56">
        <f>+IF(ISERR(U27/R27*100),"N/A",ROUND(U27/R27*100,2))</f>
        <v>0</v>
      </c>
    </row>
    <row r="28" spans="2:27" ht="23.25" customHeight="1" thickBot="1" x14ac:dyDescent="0.25">
      <c r="B28" s="364" t="s">
        <v>67</v>
      </c>
      <c r="C28" s="344"/>
      <c r="D28" s="344"/>
      <c r="E28" s="40" t="s">
        <v>534</v>
      </c>
      <c r="F28" s="40"/>
      <c r="G28" s="40"/>
      <c r="H28" s="41"/>
      <c r="I28" s="41"/>
      <c r="J28" s="41"/>
      <c r="K28" s="41"/>
      <c r="L28" s="41"/>
      <c r="M28" s="41"/>
      <c r="N28" s="41"/>
      <c r="O28" s="41"/>
      <c r="P28" s="42"/>
      <c r="Q28" s="42"/>
      <c r="R28" s="43" t="s">
        <v>559</v>
      </c>
      <c r="S28" s="44" t="s">
        <v>11</v>
      </c>
      <c r="T28" s="42"/>
      <c r="U28" s="44" t="s">
        <v>54</v>
      </c>
      <c r="V28" s="42"/>
      <c r="W28" s="63">
        <f>+IF(ISERR(U28/R28*100),"N/A",ROUND(U28/R28*100,2))</f>
        <v>0</v>
      </c>
    </row>
    <row r="29" spans="2:27" ht="26.25" customHeight="1" thickBot="1" x14ac:dyDescent="0.25">
      <c r="B29" s="365" t="s">
        <v>70</v>
      </c>
      <c r="C29" s="366"/>
      <c r="D29" s="366"/>
      <c r="E29" s="62" t="s">
        <v>534</v>
      </c>
      <c r="F29" s="62"/>
      <c r="G29" s="62"/>
      <c r="H29" s="61"/>
      <c r="I29" s="61"/>
      <c r="J29" s="61"/>
      <c r="K29" s="61"/>
      <c r="L29" s="61"/>
      <c r="M29" s="61"/>
      <c r="N29" s="61"/>
      <c r="O29" s="61"/>
      <c r="P29" s="60"/>
      <c r="Q29" s="60"/>
      <c r="R29" s="59" t="s">
        <v>558</v>
      </c>
      <c r="S29" s="58" t="s">
        <v>54</v>
      </c>
      <c r="T29" s="57">
        <f>+IF(ISERR(S29/R29*100),"N/A",ROUND(S29/R29*100,2))</f>
        <v>0</v>
      </c>
      <c r="U29" s="58" t="s">
        <v>54</v>
      </c>
      <c r="V29" s="57" t="str">
        <f>+IF(ISERR(U29/S29*100),"N/A",ROUND(U29/S29*100,2))</f>
        <v>N/A</v>
      </c>
      <c r="W29" s="56">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67" t="s">
        <v>557</v>
      </c>
      <c r="C31" s="329"/>
      <c r="D31" s="329"/>
      <c r="E31" s="329"/>
      <c r="F31" s="329"/>
      <c r="G31" s="329"/>
      <c r="H31" s="329"/>
      <c r="I31" s="329"/>
      <c r="J31" s="329"/>
      <c r="K31" s="329"/>
      <c r="L31" s="329"/>
      <c r="M31" s="329"/>
      <c r="N31" s="329"/>
      <c r="O31" s="329"/>
      <c r="P31" s="329"/>
      <c r="Q31" s="329"/>
      <c r="R31" s="329"/>
      <c r="S31" s="329"/>
      <c r="T31" s="329"/>
      <c r="U31" s="329"/>
      <c r="V31" s="329"/>
      <c r="W31" s="368"/>
    </row>
    <row r="32" spans="2:27" ht="78"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556</v>
      </c>
      <c r="C33" s="329"/>
      <c r="D33" s="329"/>
      <c r="E33" s="329"/>
      <c r="F33" s="329"/>
      <c r="G33" s="329"/>
      <c r="H33" s="329"/>
      <c r="I33" s="329"/>
      <c r="J33" s="329"/>
      <c r="K33" s="329"/>
      <c r="L33" s="329"/>
      <c r="M33" s="329"/>
      <c r="N33" s="329"/>
      <c r="O33" s="329"/>
      <c r="P33" s="329"/>
      <c r="Q33" s="329"/>
      <c r="R33" s="329"/>
      <c r="S33" s="329"/>
      <c r="T33" s="329"/>
      <c r="U33" s="329"/>
      <c r="V33" s="329"/>
      <c r="W33" s="368"/>
    </row>
    <row r="34" spans="2:23" ht="48.75" customHeight="1" thickBot="1" x14ac:dyDescent="0.25">
      <c r="B34" s="369"/>
      <c r="C34" s="332"/>
      <c r="D34" s="332"/>
      <c r="E34" s="332"/>
      <c r="F34" s="332"/>
      <c r="G34" s="332"/>
      <c r="H34" s="332"/>
      <c r="I34" s="332"/>
      <c r="J34" s="332"/>
      <c r="K34" s="332"/>
      <c r="L34" s="332"/>
      <c r="M34" s="332"/>
      <c r="N34" s="332"/>
      <c r="O34" s="332"/>
      <c r="P34" s="332"/>
      <c r="Q34" s="332"/>
      <c r="R34" s="332"/>
      <c r="S34" s="332"/>
      <c r="T34" s="332"/>
      <c r="U34" s="332"/>
      <c r="V34" s="332"/>
      <c r="W34" s="370"/>
    </row>
    <row r="35" spans="2:23" ht="37.5" customHeight="1" thickTop="1" x14ac:dyDescent="0.2">
      <c r="B35" s="367" t="s">
        <v>555</v>
      </c>
      <c r="C35" s="329"/>
      <c r="D35" s="329"/>
      <c r="E35" s="329"/>
      <c r="F35" s="329"/>
      <c r="G35" s="329"/>
      <c r="H35" s="329"/>
      <c r="I35" s="329"/>
      <c r="J35" s="329"/>
      <c r="K35" s="329"/>
      <c r="L35" s="329"/>
      <c r="M35" s="329"/>
      <c r="N35" s="329"/>
      <c r="O35" s="329"/>
      <c r="P35" s="329"/>
      <c r="Q35" s="329"/>
      <c r="R35" s="329"/>
      <c r="S35" s="329"/>
      <c r="T35" s="329"/>
      <c r="U35" s="329"/>
      <c r="V35" s="329"/>
      <c r="W35" s="368"/>
    </row>
    <row r="36" spans="2:23" ht="39" customHeight="1" thickBot="1" x14ac:dyDescent="0.25">
      <c r="B36" s="371"/>
      <c r="C36" s="372"/>
      <c r="D36" s="372"/>
      <c r="E36" s="372"/>
      <c r="F36" s="372"/>
      <c r="G36" s="372"/>
      <c r="H36" s="372"/>
      <c r="I36" s="372"/>
      <c r="J36" s="372"/>
      <c r="K36" s="372"/>
      <c r="L36" s="372"/>
      <c r="M36" s="372"/>
      <c r="N36" s="372"/>
      <c r="O36" s="372"/>
      <c r="P36" s="372"/>
      <c r="Q36" s="372"/>
      <c r="R36" s="372"/>
      <c r="S36" s="372"/>
      <c r="T36" s="372"/>
      <c r="U36" s="372"/>
      <c r="V36" s="372"/>
      <c r="W36" s="37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584</v>
      </c>
      <c r="M4" s="291" t="s">
        <v>583</v>
      </c>
      <c r="N4" s="291"/>
      <c r="O4" s="291"/>
      <c r="P4" s="291"/>
      <c r="Q4" s="292"/>
      <c r="R4" s="19"/>
      <c r="S4" s="293" t="s">
        <v>9</v>
      </c>
      <c r="T4" s="294"/>
      <c r="U4" s="294"/>
      <c r="V4" s="295" t="s">
        <v>575</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578</v>
      </c>
      <c r="D6" s="297" t="s">
        <v>582</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29" customHeight="1" thickTop="1" thickBot="1" x14ac:dyDescent="0.25">
      <c r="B10" s="27" t="s">
        <v>24</v>
      </c>
      <c r="C10" s="295" t="s">
        <v>581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580</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579</v>
      </c>
      <c r="C21" s="323"/>
      <c r="D21" s="323"/>
      <c r="E21" s="323"/>
      <c r="F21" s="323"/>
      <c r="G21" s="323"/>
      <c r="H21" s="323"/>
      <c r="I21" s="323"/>
      <c r="J21" s="323"/>
      <c r="K21" s="323"/>
      <c r="L21" s="323"/>
      <c r="M21" s="324" t="s">
        <v>578</v>
      </c>
      <c r="N21" s="324"/>
      <c r="O21" s="324" t="s">
        <v>51</v>
      </c>
      <c r="P21" s="324"/>
      <c r="Q21" s="325" t="s">
        <v>66</v>
      </c>
      <c r="R21" s="325"/>
      <c r="S21" s="34" t="s">
        <v>577</v>
      </c>
      <c r="T21" s="34" t="s">
        <v>87</v>
      </c>
      <c r="U21" s="34" t="s">
        <v>87</v>
      </c>
      <c r="V21" s="34" t="str">
        <f>+IF(ISERR(U21/T21*100),"N/A",ROUND(U21/T21*100,2))</f>
        <v>N/A</v>
      </c>
      <c r="W21" s="66"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576</v>
      </c>
      <c r="F25" s="40"/>
      <c r="G25" s="40"/>
      <c r="H25" s="41"/>
      <c r="I25" s="41"/>
      <c r="J25" s="41"/>
      <c r="K25" s="41"/>
      <c r="L25" s="41"/>
      <c r="M25" s="41"/>
      <c r="N25" s="41"/>
      <c r="O25" s="41"/>
      <c r="P25" s="42"/>
      <c r="Q25" s="42"/>
      <c r="R25" s="43" t="s">
        <v>575</v>
      </c>
      <c r="S25" s="44" t="s">
        <v>11</v>
      </c>
      <c r="T25" s="42"/>
      <c r="U25" s="44" t="s">
        <v>54</v>
      </c>
      <c r="V25" s="42"/>
      <c r="W25" s="63">
        <f>+IF(ISERR(U25/R25*100),"N/A",ROUND(U25/R25*100,2))</f>
        <v>0</v>
      </c>
    </row>
    <row r="26" spans="2:27" ht="26.25" customHeight="1" thickBot="1" x14ac:dyDescent="0.25">
      <c r="B26" s="365" t="s">
        <v>70</v>
      </c>
      <c r="C26" s="366"/>
      <c r="D26" s="366"/>
      <c r="E26" s="62" t="s">
        <v>576</v>
      </c>
      <c r="F26" s="62"/>
      <c r="G26" s="62"/>
      <c r="H26" s="61"/>
      <c r="I26" s="61"/>
      <c r="J26" s="61"/>
      <c r="K26" s="61"/>
      <c r="L26" s="61"/>
      <c r="M26" s="61"/>
      <c r="N26" s="61"/>
      <c r="O26" s="61"/>
      <c r="P26" s="60"/>
      <c r="Q26" s="60"/>
      <c r="R26" s="59" t="s">
        <v>575</v>
      </c>
      <c r="S26" s="58" t="s">
        <v>54</v>
      </c>
      <c r="T26" s="57">
        <f>+IF(ISERR(S26/R26*100),"N/A",ROUND(S26/R26*100,2))</f>
        <v>0</v>
      </c>
      <c r="U26" s="58" t="s">
        <v>54</v>
      </c>
      <c r="V26" s="57" t="str">
        <f>+IF(ISERR(U26/S26*100),"N/A",ROUND(U26/S26*100,2))</f>
        <v>N/A</v>
      </c>
      <c r="W26" s="56">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574</v>
      </c>
      <c r="C28" s="329"/>
      <c r="D28" s="329"/>
      <c r="E28" s="329"/>
      <c r="F28" s="329"/>
      <c r="G28" s="329"/>
      <c r="H28" s="329"/>
      <c r="I28" s="329"/>
      <c r="J28" s="329"/>
      <c r="K28" s="329"/>
      <c r="L28" s="329"/>
      <c r="M28" s="329"/>
      <c r="N28" s="329"/>
      <c r="O28" s="329"/>
      <c r="P28" s="329"/>
      <c r="Q28" s="329"/>
      <c r="R28" s="329"/>
      <c r="S28" s="329"/>
      <c r="T28" s="329"/>
      <c r="U28" s="329"/>
      <c r="V28" s="329"/>
      <c r="W28" s="368"/>
    </row>
    <row r="29" spans="2:27" ht="72.75"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573</v>
      </c>
      <c r="C30" s="329"/>
      <c r="D30" s="329"/>
      <c r="E30" s="329"/>
      <c r="F30" s="329"/>
      <c r="G30" s="329"/>
      <c r="H30" s="329"/>
      <c r="I30" s="329"/>
      <c r="J30" s="329"/>
      <c r="K30" s="329"/>
      <c r="L30" s="329"/>
      <c r="M30" s="329"/>
      <c r="N30" s="329"/>
      <c r="O30" s="329"/>
      <c r="P30" s="329"/>
      <c r="Q30" s="329"/>
      <c r="R30" s="329"/>
      <c r="S30" s="329"/>
      <c r="T30" s="329"/>
      <c r="U30" s="329"/>
      <c r="V30" s="329"/>
      <c r="W30" s="368"/>
    </row>
    <row r="31" spans="2:27" ht="27"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572</v>
      </c>
      <c r="C32" s="329"/>
      <c r="D32" s="329"/>
      <c r="E32" s="329"/>
      <c r="F32" s="329"/>
      <c r="G32" s="329"/>
      <c r="H32" s="329"/>
      <c r="I32" s="329"/>
      <c r="J32" s="329"/>
      <c r="K32" s="329"/>
      <c r="L32" s="329"/>
      <c r="M32" s="329"/>
      <c r="N32" s="329"/>
      <c r="O32" s="329"/>
      <c r="P32" s="329"/>
      <c r="Q32" s="329"/>
      <c r="R32" s="329"/>
      <c r="S32" s="329"/>
      <c r="T32" s="329"/>
      <c r="U32" s="329"/>
      <c r="V32" s="329"/>
      <c r="W32" s="368"/>
    </row>
    <row r="33" spans="2:23" ht="25.5" customHeight="1"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604</v>
      </c>
      <c r="M4" s="291" t="s">
        <v>603</v>
      </c>
      <c r="N4" s="291"/>
      <c r="O4" s="291"/>
      <c r="P4" s="291"/>
      <c r="Q4" s="292"/>
      <c r="R4" s="19"/>
      <c r="S4" s="293" t="s">
        <v>9</v>
      </c>
      <c r="T4" s="294"/>
      <c r="U4" s="294"/>
      <c r="V4" s="295" t="s">
        <v>588</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11</v>
      </c>
      <c r="D6" s="297" t="s">
        <v>11</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39.5" customHeight="1" thickTop="1" thickBot="1" x14ac:dyDescent="0.25">
      <c r="B10" s="27" t="s">
        <v>24</v>
      </c>
      <c r="C10" s="295" t="s">
        <v>602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601</v>
      </c>
      <c r="C21" s="323"/>
      <c r="D21" s="323"/>
      <c r="E21" s="323"/>
      <c r="F21" s="323"/>
      <c r="G21" s="323"/>
      <c r="H21" s="323"/>
      <c r="I21" s="323"/>
      <c r="J21" s="323"/>
      <c r="K21" s="323"/>
      <c r="L21" s="323"/>
      <c r="M21" s="324" t="s">
        <v>591</v>
      </c>
      <c r="N21" s="324"/>
      <c r="O21" s="324" t="s">
        <v>51</v>
      </c>
      <c r="P21" s="324"/>
      <c r="Q21" s="325" t="s">
        <v>52</v>
      </c>
      <c r="R21" s="325"/>
      <c r="S21" s="34" t="s">
        <v>600</v>
      </c>
      <c r="T21" s="34" t="s">
        <v>600</v>
      </c>
      <c r="U21" s="34" t="s">
        <v>600</v>
      </c>
      <c r="V21" s="34">
        <f t="shared" ref="V21:V26" si="0">+IF(ISERR(U21/T21*100),"N/A",ROUND(U21/T21*100,2))</f>
        <v>100</v>
      </c>
      <c r="W21" s="66">
        <f t="shared" ref="W21:W26" si="1">+IF(ISERR(U21/S21*100),"N/A",ROUND(U21/S21*100,2))</f>
        <v>100</v>
      </c>
    </row>
    <row r="22" spans="2:27" ht="56.25" customHeight="1" x14ac:dyDescent="0.2">
      <c r="B22" s="357" t="s">
        <v>599</v>
      </c>
      <c r="C22" s="323"/>
      <c r="D22" s="323"/>
      <c r="E22" s="323"/>
      <c r="F22" s="323"/>
      <c r="G22" s="323"/>
      <c r="H22" s="323"/>
      <c r="I22" s="323"/>
      <c r="J22" s="323"/>
      <c r="K22" s="323"/>
      <c r="L22" s="323"/>
      <c r="M22" s="324" t="s">
        <v>591</v>
      </c>
      <c r="N22" s="324"/>
      <c r="O22" s="324" t="s">
        <v>51</v>
      </c>
      <c r="P22" s="324"/>
      <c r="Q22" s="325" t="s">
        <v>52</v>
      </c>
      <c r="R22" s="325"/>
      <c r="S22" s="34" t="s">
        <v>598</v>
      </c>
      <c r="T22" s="34" t="s">
        <v>598</v>
      </c>
      <c r="U22" s="34" t="s">
        <v>598</v>
      </c>
      <c r="V22" s="34">
        <f t="shared" si="0"/>
        <v>100</v>
      </c>
      <c r="W22" s="66">
        <f t="shared" si="1"/>
        <v>100</v>
      </c>
    </row>
    <row r="23" spans="2:27" ht="56.25" customHeight="1" x14ac:dyDescent="0.2">
      <c r="B23" s="357" t="s">
        <v>597</v>
      </c>
      <c r="C23" s="323"/>
      <c r="D23" s="323"/>
      <c r="E23" s="323"/>
      <c r="F23" s="323"/>
      <c r="G23" s="323"/>
      <c r="H23" s="323"/>
      <c r="I23" s="323"/>
      <c r="J23" s="323"/>
      <c r="K23" s="323"/>
      <c r="L23" s="323"/>
      <c r="M23" s="324" t="s">
        <v>591</v>
      </c>
      <c r="N23" s="324"/>
      <c r="O23" s="324" t="s">
        <v>51</v>
      </c>
      <c r="P23" s="324"/>
      <c r="Q23" s="325" t="s">
        <v>52</v>
      </c>
      <c r="R23" s="325"/>
      <c r="S23" s="34" t="s">
        <v>207</v>
      </c>
      <c r="T23" s="34" t="s">
        <v>207</v>
      </c>
      <c r="U23" s="34" t="s">
        <v>207</v>
      </c>
      <c r="V23" s="34">
        <f t="shared" si="0"/>
        <v>100</v>
      </c>
      <c r="W23" s="66">
        <f t="shared" si="1"/>
        <v>100</v>
      </c>
    </row>
    <row r="24" spans="2:27" ht="56.25" customHeight="1" x14ac:dyDescent="0.2">
      <c r="B24" s="357" t="s">
        <v>596</v>
      </c>
      <c r="C24" s="323"/>
      <c r="D24" s="323"/>
      <c r="E24" s="323"/>
      <c r="F24" s="323"/>
      <c r="G24" s="323"/>
      <c r="H24" s="323"/>
      <c r="I24" s="323"/>
      <c r="J24" s="323"/>
      <c r="K24" s="323"/>
      <c r="L24" s="323"/>
      <c r="M24" s="324" t="s">
        <v>591</v>
      </c>
      <c r="N24" s="324"/>
      <c r="O24" s="324" t="s">
        <v>51</v>
      </c>
      <c r="P24" s="324"/>
      <c r="Q24" s="325" t="s">
        <v>52</v>
      </c>
      <c r="R24" s="325"/>
      <c r="S24" s="34" t="s">
        <v>595</v>
      </c>
      <c r="T24" s="34" t="s">
        <v>595</v>
      </c>
      <c r="U24" s="34" t="s">
        <v>595</v>
      </c>
      <c r="V24" s="34">
        <f t="shared" si="0"/>
        <v>100</v>
      </c>
      <c r="W24" s="66">
        <f t="shared" si="1"/>
        <v>100</v>
      </c>
    </row>
    <row r="25" spans="2:27" ht="56.25" customHeight="1" x14ac:dyDescent="0.2">
      <c r="B25" s="357" t="s">
        <v>594</v>
      </c>
      <c r="C25" s="323"/>
      <c r="D25" s="323"/>
      <c r="E25" s="323"/>
      <c r="F25" s="323"/>
      <c r="G25" s="323"/>
      <c r="H25" s="323"/>
      <c r="I25" s="323"/>
      <c r="J25" s="323"/>
      <c r="K25" s="323"/>
      <c r="L25" s="323"/>
      <c r="M25" s="324" t="s">
        <v>591</v>
      </c>
      <c r="N25" s="324"/>
      <c r="O25" s="324" t="s">
        <v>51</v>
      </c>
      <c r="P25" s="324"/>
      <c r="Q25" s="325" t="s">
        <v>52</v>
      </c>
      <c r="R25" s="325"/>
      <c r="S25" s="34" t="s">
        <v>593</v>
      </c>
      <c r="T25" s="34" t="s">
        <v>593</v>
      </c>
      <c r="U25" s="34" t="s">
        <v>593</v>
      </c>
      <c r="V25" s="34">
        <f t="shared" si="0"/>
        <v>100</v>
      </c>
      <c r="W25" s="66">
        <f t="shared" si="1"/>
        <v>100</v>
      </c>
    </row>
    <row r="26" spans="2:27" ht="56.25" customHeight="1" thickBot="1" x14ac:dyDescent="0.25">
      <c r="B26" s="357" t="s">
        <v>592</v>
      </c>
      <c r="C26" s="323"/>
      <c r="D26" s="323"/>
      <c r="E26" s="323"/>
      <c r="F26" s="323"/>
      <c r="G26" s="323"/>
      <c r="H26" s="323"/>
      <c r="I26" s="323"/>
      <c r="J26" s="323"/>
      <c r="K26" s="323"/>
      <c r="L26" s="323"/>
      <c r="M26" s="324" t="s">
        <v>591</v>
      </c>
      <c r="N26" s="324"/>
      <c r="O26" s="324" t="s">
        <v>51</v>
      </c>
      <c r="P26" s="324"/>
      <c r="Q26" s="325" t="s">
        <v>52</v>
      </c>
      <c r="R26" s="325"/>
      <c r="S26" s="34" t="s">
        <v>590</v>
      </c>
      <c r="T26" s="34" t="s">
        <v>590</v>
      </c>
      <c r="U26" s="34" t="s">
        <v>590</v>
      </c>
      <c r="V26" s="34">
        <f t="shared" si="0"/>
        <v>100</v>
      </c>
      <c r="W26" s="66">
        <f t="shared" si="1"/>
        <v>100</v>
      </c>
    </row>
    <row r="27" spans="2:27" ht="21.75" customHeight="1" thickTop="1" thickBot="1" x14ac:dyDescent="0.25">
      <c r="B27" s="11" t="s">
        <v>61</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360" t="s">
        <v>1880</v>
      </c>
      <c r="C28" s="338"/>
      <c r="D28" s="338"/>
      <c r="E28" s="338"/>
      <c r="F28" s="338"/>
      <c r="G28" s="338"/>
      <c r="H28" s="338"/>
      <c r="I28" s="338"/>
      <c r="J28" s="338"/>
      <c r="K28" s="338"/>
      <c r="L28" s="338"/>
      <c r="M28" s="338"/>
      <c r="N28" s="338"/>
      <c r="O28" s="338"/>
      <c r="P28" s="338"/>
      <c r="Q28" s="339"/>
      <c r="R28" s="37" t="s">
        <v>44</v>
      </c>
      <c r="S28" s="309" t="s">
        <v>45</v>
      </c>
      <c r="T28" s="309"/>
      <c r="U28" s="38" t="s">
        <v>62</v>
      </c>
      <c r="V28" s="308" t="s">
        <v>63</v>
      </c>
      <c r="W28" s="353"/>
    </row>
    <row r="29" spans="2:27" ht="30.75" customHeight="1" thickBot="1" x14ac:dyDescent="0.25">
      <c r="B29" s="361"/>
      <c r="C29" s="362"/>
      <c r="D29" s="362"/>
      <c r="E29" s="362"/>
      <c r="F29" s="362"/>
      <c r="G29" s="362"/>
      <c r="H29" s="362"/>
      <c r="I29" s="362"/>
      <c r="J29" s="362"/>
      <c r="K29" s="362"/>
      <c r="L29" s="362"/>
      <c r="M29" s="362"/>
      <c r="N29" s="362"/>
      <c r="O29" s="362"/>
      <c r="P29" s="362"/>
      <c r="Q29" s="363"/>
      <c r="R29" s="65" t="s">
        <v>64</v>
      </c>
      <c r="S29" s="65" t="s">
        <v>64</v>
      </c>
      <c r="T29" s="65" t="s">
        <v>51</v>
      </c>
      <c r="U29" s="65" t="s">
        <v>64</v>
      </c>
      <c r="V29" s="65" t="s">
        <v>65</v>
      </c>
      <c r="W29" s="64" t="s">
        <v>66</v>
      </c>
      <c r="Y29" s="36"/>
    </row>
    <row r="30" spans="2:27" ht="23.25" customHeight="1" thickBot="1" x14ac:dyDescent="0.25">
      <c r="B30" s="364" t="s">
        <v>67</v>
      </c>
      <c r="C30" s="344"/>
      <c r="D30" s="344"/>
      <c r="E30" s="40" t="s">
        <v>589</v>
      </c>
      <c r="F30" s="40"/>
      <c r="G30" s="40"/>
      <c r="H30" s="41"/>
      <c r="I30" s="41"/>
      <c r="J30" s="41"/>
      <c r="K30" s="41"/>
      <c r="L30" s="41"/>
      <c r="M30" s="41"/>
      <c r="N30" s="41"/>
      <c r="O30" s="41"/>
      <c r="P30" s="42"/>
      <c r="Q30" s="42"/>
      <c r="R30" s="43" t="s">
        <v>588</v>
      </c>
      <c r="S30" s="44" t="s">
        <v>11</v>
      </c>
      <c r="T30" s="42"/>
      <c r="U30" s="44" t="s">
        <v>54</v>
      </c>
      <c r="V30" s="42"/>
      <c r="W30" s="63">
        <f>+IF(ISERR(U30/R30*100),"N/A",ROUND(U30/R30*100,2))</f>
        <v>0</v>
      </c>
    </row>
    <row r="31" spans="2:27" ht="26.25" customHeight="1" thickBot="1" x14ac:dyDescent="0.25">
      <c r="B31" s="365" t="s">
        <v>70</v>
      </c>
      <c r="C31" s="366"/>
      <c r="D31" s="366"/>
      <c r="E31" s="62" t="s">
        <v>589</v>
      </c>
      <c r="F31" s="62"/>
      <c r="G31" s="62"/>
      <c r="H31" s="61"/>
      <c r="I31" s="61"/>
      <c r="J31" s="61"/>
      <c r="K31" s="61"/>
      <c r="L31" s="61"/>
      <c r="M31" s="61"/>
      <c r="N31" s="61"/>
      <c r="O31" s="61"/>
      <c r="P31" s="60"/>
      <c r="Q31" s="60"/>
      <c r="R31" s="59" t="s">
        <v>588</v>
      </c>
      <c r="S31" s="58" t="s">
        <v>54</v>
      </c>
      <c r="T31" s="57">
        <f>+IF(ISERR(S31/R31*100),"N/A",ROUND(S31/R31*100,2))</f>
        <v>0</v>
      </c>
      <c r="U31" s="58" t="s">
        <v>54</v>
      </c>
      <c r="V31" s="57" t="str">
        <f>+IF(ISERR(U31/S31*100),"N/A",ROUND(U31/S31*100,2))</f>
        <v>N/A</v>
      </c>
      <c r="W31" s="56">
        <f>+IF(ISERR(U31/R31*100),"N/A",ROUND(U31/R31*100,2))</f>
        <v>0</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367" t="s">
        <v>587</v>
      </c>
      <c r="C33" s="329"/>
      <c r="D33" s="329"/>
      <c r="E33" s="329"/>
      <c r="F33" s="329"/>
      <c r="G33" s="329"/>
      <c r="H33" s="329"/>
      <c r="I33" s="329"/>
      <c r="J33" s="329"/>
      <c r="K33" s="329"/>
      <c r="L33" s="329"/>
      <c r="M33" s="329"/>
      <c r="N33" s="329"/>
      <c r="O33" s="329"/>
      <c r="P33" s="329"/>
      <c r="Q33" s="329"/>
      <c r="R33" s="329"/>
      <c r="S33" s="329"/>
      <c r="T33" s="329"/>
      <c r="U33" s="329"/>
      <c r="V33" s="329"/>
      <c r="W33" s="368"/>
    </row>
    <row r="34" spans="2:23" ht="51" customHeight="1" thickBot="1" x14ac:dyDescent="0.25">
      <c r="B34" s="369"/>
      <c r="C34" s="332"/>
      <c r="D34" s="332"/>
      <c r="E34" s="332"/>
      <c r="F34" s="332"/>
      <c r="G34" s="332"/>
      <c r="H34" s="332"/>
      <c r="I34" s="332"/>
      <c r="J34" s="332"/>
      <c r="K34" s="332"/>
      <c r="L34" s="332"/>
      <c r="M34" s="332"/>
      <c r="N34" s="332"/>
      <c r="O34" s="332"/>
      <c r="P34" s="332"/>
      <c r="Q34" s="332"/>
      <c r="R34" s="332"/>
      <c r="S34" s="332"/>
      <c r="T34" s="332"/>
      <c r="U34" s="332"/>
      <c r="V34" s="332"/>
      <c r="W34" s="370"/>
    </row>
    <row r="35" spans="2:23" ht="37.5" customHeight="1" thickTop="1" x14ac:dyDescent="0.2">
      <c r="B35" s="367" t="s">
        <v>586</v>
      </c>
      <c r="C35" s="329"/>
      <c r="D35" s="329"/>
      <c r="E35" s="329"/>
      <c r="F35" s="329"/>
      <c r="G35" s="329"/>
      <c r="H35" s="329"/>
      <c r="I35" s="329"/>
      <c r="J35" s="329"/>
      <c r="K35" s="329"/>
      <c r="L35" s="329"/>
      <c r="M35" s="329"/>
      <c r="N35" s="329"/>
      <c r="O35" s="329"/>
      <c r="P35" s="329"/>
      <c r="Q35" s="329"/>
      <c r="R35" s="329"/>
      <c r="S35" s="329"/>
      <c r="T35" s="329"/>
      <c r="U35" s="329"/>
      <c r="V35" s="329"/>
      <c r="W35" s="368"/>
    </row>
    <row r="36" spans="2:23" ht="20.25" customHeight="1" thickBot="1" x14ac:dyDescent="0.25">
      <c r="B36" s="369"/>
      <c r="C36" s="332"/>
      <c r="D36" s="332"/>
      <c r="E36" s="332"/>
      <c r="F36" s="332"/>
      <c r="G36" s="332"/>
      <c r="H36" s="332"/>
      <c r="I36" s="332"/>
      <c r="J36" s="332"/>
      <c r="K36" s="332"/>
      <c r="L36" s="332"/>
      <c r="M36" s="332"/>
      <c r="N36" s="332"/>
      <c r="O36" s="332"/>
      <c r="P36" s="332"/>
      <c r="Q36" s="332"/>
      <c r="R36" s="332"/>
      <c r="S36" s="332"/>
      <c r="T36" s="332"/>
      <c r="U36" s="332"/>
      <c r="V36" s="332"/>
      <c r="W36" s="370"/>
    </row>
    <row r="37" spans="2:23" ht="37.5" customHeight="1" thickTop="1" x14ac:dyDescent="0.2">
      <c r="B37" s="367" t="s">
        <v>585</v>
      </c>
      <c r="C37" s="329"/>
      <c r="D37" s="329"/>
      <c r="E37" s="329"/>
      <c r="F37" s="329"/>
      <c r="G37" s="329"/>
      <c r="H37" s="329"/>
      <c r="I37" s="329"/>
      <c r="J37" s="329"/>
      <c r="K37" s="329"/>
      <c r="L37" s="329"/>
      <c r="M37" s="329"/>
      <c r="N37" s="329"/>
      <c r="O37" s="329"/>
      <c r="P37" s="329"/>
      <c r="Q37" s="329"/>
      <c r="R37" s="329"/>
      <c r="S37" s="329"/>
      <c r="T37" s="329"/>
      <c r="U37" s="329"/>
      <c r="V37" s="329"/>
      <c r="W37" s="368"/>
    </row>
    <row r="38" spans="2:23" ht="25.5" customHeight="1" thickBot="1" x14ac:dyDescent="0.25">
      <c r="B38" s="371"/>
      <c r="C38" s="372"/>
      <c r="D38" s="372"/>
      <c r="E38" s="372"/>
      <c r="F38" s="372"/>
      <c r="G38" s="372"/>
      <c r="H38" s="372"/>
      <c r="I38" s="372"/>
      <c r="J38" s="372"/>
      <c r="K38" s="372"/>
      <c r="L38" s="372"/>
      <c r="M38" s="372"/>
      <c r="N38" s="372"/>
      <c r="O38" s="372"/>
      <c r="P38" s="372"/>
      <c r="Q38" s="372"/>
      <c r="R38" s="372"/>
      <c r="S38" s="372"/>
      <c r="T38" s="372"/>
      <c r="U38" s="372"/>
      <c r="V38" s="372"/>
      <c r="W38" s="373"/>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482</v>
      </c>
      <c r="D4" s="288" t="s">
        <v>481</v>
      </c>
      <c r="E4" s="288"/>
      <c r="F4" s="288"/>
      <c r="G4" s="288"/>
      <c r="H4" s="289"/>
      <c r="I4" s="18"/>
      <c r="J4" s="290" t="s">
        <v>6</v>
      </c>
      <c r="K4" s="288"/>
      <c r="L4" s="17" t="s">
        <v>616</v>
      </c>
      <c r="M4" s="291" t="s">
        <v>615</v>
      </c>
      <c r="N4" s="291"/>
      <c r="O4" s="291"/>
      <c r="P4" s="291"/>
      <c r="Q4" s="292"/>
      <c r="R4" s="19"/>
      <c r="S4" s="293" t="s">
        <v>9</v>
      </c>
      <c r="T4" s="294"/>
      <c r="U4" s="294"/>
      <c r="V4" s="295" t="s">
        <v>608</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11</v>
      </c>
      <c r="D6" s="297" t="s">
        <v>11</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119.25" customHeight="1" thickTop="1" thickBot="1" x14ac:dyDescent="0.25">
      <c r="B10" s="27" t="s">
        <v>24</v>
      </c>
      <c r="C10" s="295" t="s">
        <v>614</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516</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x14ac:dyDescent="0.2">
      <c r="B21" s="357" t="s">
        <v>613</v>
      </c>
      <c r="C21" s="323"/>
      <c r="D21" s="323"/>
      <c r="E21" s="323"/>
      <c r="F21" s="323"/>
      <c r="G21" s="323"/>
      <c r="H21" s="323"/>
      <c r="I21" s="323"/>
      <c r="J21" s="323"/>
      <c r="K21" s="323"/>
      <c r="L21" s="323"/>
      <c r="M21" s="324" t="s">
        <v>611</v>
      </c>
      <c r="N21" s="324"/>
      <c r="O21" s="324" t="s">
        <v>610</v>
      </c>
      <c r="P21" s="324"/>
      <c r="Q21" s="325" t="s">
        <v>88</v>
      </c>
      <c r="R21" s="325"/>
      <c r="S21" s="34" t="s">
        <v>413</v>
      </c>
      <c r="T21" s="34" t="s">
        <v>87</v>
      </c>
      <c r="U21" s="34" t="s">
        <v>87</v>
      </c>
      <c r="V21" s="34" t="str">
        <f>+IF(ISERR(U21/T21*100),"N/A",ROUND(U21/T21*100,2))</f>
        <v>N/A</v>
      </c>
      <c r="W21" s="66" t="str">
        <f>+IF(ISERR(U21/S21*100),"N/A",ROUND(U21/S21*100,2))</f>
        <v>N/A</v>
      </c>
    </row>
    <row r="22" spans="2:27" ht="56.25" customHeight="1" thickBot="1" x14ac:dyDescent="0.25">
      <c r="B22" s="357" t="s">
        <v>612</v>
      </c>
      <c r="C22" s="323"/>
      <c r="D22" s="323"/>
      <c r="E22" s="323"/>
      <c r="F22" s="323"/>
      <c r="G22" s="323"/>
      <c r="H22" s="323"/>
      <c r="I22" s="323"/>
      <c r="J22" s="323"/>
      <c r="K22" s="323"/>
      <c r="L22" s="323"/>
      <c r="M22" s="324" t="s">
        <v>611</v>
      </c>
      <c r="N22" s="324"/>
      <c r="O22" s="324" t="s">
        <v>610</v>
      </c>
      <c r="P22" s="324"/>
      <c r="Q22" s="325" t="s">
        <v>88</v>
      </c>
      <c r="R22" s="325"/>
      <c r="S22" s="34" t="s">
        <v>87</v>
      </c>
      <c r="T22" s="34" t="s">
        <v>87</v>
      </c>
      <c r="U22" s="34" t="s">
        <v>87</v>
      </c>
      <c r="V22" s="34" t="str">
        <f>+IF(ISERR(U22/T22*100),"N/A",ROUND(U22/T22*100,2))</f>
        <v>N/A</v>
      </c>
      <c r="W22" s="66"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60" t="s">
        <v>1880</v>
      </c>
      <c r="C24" s="338"/>
      <c r="D24" s="338"/>
      <c r="E24" s="338"/>
      <c r="F24" s="338"/>
      <c r="G24" s="338"/>
      <c r="H24" s="338"/>
      <c r="I24" s="338"/>
      <c r="J24" s="338"/>
      <c r="K24" s="338"/>
      <c r="L24" s="338"/>
      <c r="M24" s="338"/>
      <c r="N24" s="338"/>
      <c r="O24" s="338"/>
      <c r="P24" s="338"/>
      <c r="Q24" s="339"/>
      <c r="R24" s="37" t="s">
        <v>44</v>
      </c>
      <c r="S24" s="309" t="s">
        <v>45</v>
      </c>
      <c r="T24" s="309"/>
      <c r="U24" s="38" t="s">
        <v>62</v>
      </c>
      <c r="V24" s="308" t="s">
        <v>63</v>
      </c>
      <c r="W24" s="353"/>
    </row>
    <row r="25" spans="2:27" ht="30.75" customHeight="1" thickBot="1" x14ac:dyDescent="0.25">
      <c r="B25" s="361"/>
      <c r="C25" s="362"/>
      <c r="D25" s="362"/>
      <c r="E25" s="362"/>
      <c r="F25" s="362"/>
      <c r="G25" s="362"/>
      <c r="H25" s="362"/>
      <c r="I25" s="362"/>
      <c r="J25" s="362"/>
      <c r="K25" s="362"/>
      <c r="L25" s="362"/>
      <c r="M25" s="362"/>
      <c r="N25" s="362"/>
      <c r="O25" s="362"/>
      <c r="P25" s="362"/>
      <c r="Q25" s="363"/>
      <c r="R25" s="65" t="s">
        <v>64</v>
      </c>
      <c r="S25" s="65" t="s">
        <v>64</v>
      </c>
      <c r="T25" s="65" t="s">
        <v>51</v>
      </c>
      <c r="U25" s="65" t="s">
        <v>64</v>
      </c>
      <c r="V25" s="65" t="s">
        <v>65</v>
      </c>
      <c r="W25" s="64" t="s">
        <v>66</v>
      </c>
      <c r="Y25" s="36"/>
    </row>
    <row r="26" spans="2:27" ht="23.25" customHeight="1" thickBot="1" x14ac:dyDescent="0.25">
      <c r="B26" s="364" t="s">
        <v>67</v>
      </c>
      <c r="C26" s="344"/>
      <c r="D26" s="344"/>
      <c r="E26" s="40" t="s">
        <v>609</v>
      </c>
      <c r="F26" s="40"/>
      <c r="G26" s="40"/>
      <c r="H26" s="41"/>
      <c r="I26" s="41"/>
      <c r="J26" s="41"/>
      <c r="K26" s="41"/>
      <c r="L26" s="41"/>
      <c r="M26" s="41"/>
      <c r="N26" s="41"/>
      <c r="O26" s="41"/>
      <c r="P26" s="42"/>
      <c r="Q26" s="42"/>
      <c r="R26" s="43" t="s">
        <v>608</v>
      </c>
      <c r="S26" s="44" t="s">
        <v>11</v>
      </c>
      <c r="T26" s="42"/>
      <c r="U26" s="44" t="s">
        <v>54</v>
      </c>
      <c r="V26" s="42"/>
      <c r="W26" s="63">
        <f>+IF(ISERR(U26/R26*100),"N/A",ROUND(U26/R26*100,2))</f>
        <v>0</v>
      </c>
    </row>
    <row r="27" spans="2:27" ht="26.25" customHeight="1" thickBot="1" x14ac:dyDescent="0.25">
      <c r="B27" s="365" t="s">
        <v>70</v>
      </c>
      <c r="C27" s="366"/>
      <c r="D27" s="366"/>
      <c r="E27" s="62" t="s">
        <v>609</v>
      </c>
      <c r="F27" s="62"/>
      <c r="G27" s="62"/>
      <c r="H27" s="61"/>
      <c r="I27" s="61"/>
      <c r="J27" s="61"/>
      <c r="K27" s="61"/>
      <c r="L27" s="61"/>
      <c r="M27" s="61"/>
      <c r="N27" s="61"/>
      <c r="O27" s="61"/>
      <c r="P27" s="60"/>
      <c r="Q27" s="60"/>
      <c r="R27" s="59" t="s">
        <v>608</v>
      </c>
      <c r="S27" s="58" t="s">
        <v>54</v>
      </c>
      <c r="T27" s="57">
        <f>+IF(ISERR(S27/R27*100),"N/A",ROUND(S27/R27*100,2))</f>
        <v>0</v>
      </c>
      <c r="U27" s="58" t="s">
        <v>54</v>
      </c>
      <c r="V27" s="57" t="str">
        <f>+IF(ISERR(U27/S27*100),"N/A",ROUND(U27/S27*100,2))</f>
        <v>N/A</v>
      </c>
      <c r="W27" s="56">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67" t="s">
        <v>607</v>
      </c>
      <c r="C29" s="329"/>
      <c r="D29" s="329"/>
      <c r="E29" s="329"/>
      <c r="F29" s="329"/>
      <c r="G29" s="329"/>
      <c r="H29" s="329"/>
      <c r="I29" s="329"/>
      <c r="J29" s="329"/>
      <c r="K29" s="329"/>
      <c r="L29" s="329"/>
      <c r="M29" s="329"/>
      <c r="N29" s="329"/>
      <c r="O29" s="329"/>
      <c r="P29" s="329"/>
      <c r="Q29" s="329"/>
      <c r="R29" s="329"/>
      <c r="S29" s="329"/>
      <c r="T29" s="329"/>
      <c r="U29" s="329"/>
      <c r="V29" s="329"/>
      <c r="W29" s="368"/>
    </row>
    <row r="30" spans="2:27" ht="34.5" customHeight="1" thickBot="1" x14ac:dyDescent="0.25">
      <c r="B30" s="369"/>
      <c r="C30" s="332"/>
      <c r="D30" s="332"/>
      <c r="E30" s="332"/>
      <c r="F30" s="332"/>
      <c r="G30" s="332"/>
      <c r="H30" s="332"/>
      <c r="I30" s="332"/>
      <c r="J30" s="332"/>
      <c r="K30" s="332"/>
      <c r="L30" s="332"/>
      <c r="M30" s="332"/>
      <c r="N30" s="332"/>
      <c r="O30" s="332"/>
      <c r="P30" s="332"/>
      <c r="Q30" s="332"/>
      <c r="R30" s="332"/>
      <c r="S30" s="332"/>
      <c r="T30" s="332"/>
      <c r="U30" s="332"/>
      <c r="V30" s="332"/>
      <c r="W30" s="370"/>
    </row>
    <row r="31" spans="2:27" ht="37.5" customHeight="1" thickTop="1" x14ac:dyDescent="0.2">
      <c r="B31" s="367" t="s">
        <v>606</v>
      </c>
      <c r="C31" s="329"/>
      <c r="D31" s="329"/>
      <c r="E31" s="329"/>
      <c r="F31" s="329"/>
      <c r="G31" s="329"/>
      <c r="H31" s="329"/>
      <c r="I31" s="329"/>
      <c r="J31" s="329"/>
      <c r="K31" s="329"/>
      <c r="L31" s="329"/>
      <c r="M31" s="329"/>
      <c r="N31" s="329"/>
      <c r="O31" s="329"/>
      <c r="P31" s="329"/>
      <c r="Q31" s="329"/>
      <c r="R31" s="329"/>
      <c r="S31" s="329"/>
      <c r="T31" s="329"/>
      <c r="U31" s="329"/>
      <c r="V31" s="329"/>
      <c r="W31" s="368"/>
    </row>
    <row r="32" spans="2:27" ht="15" customHeight="1" thickBot="1" x14ac:dyDescent="0.25">
      <c r="B32" s="369"/>
      <c r="C32" s="332"/>
      <c r="D32" s="332"/>
      <c r="E32" s="332"/>
      <c r="F32" s="332"/>
      <c r="G32" s="332"/>
      <c r="H32" s="332"/>
      <c r="I32" s="332"/>
      <c r="J32" s="332"/>
      <c r="K32" s="332"/>
      <c r="L32" s="332"/>
      <c r="M32" s="332"/>
      <c r="N32" s="332"/>
      <c r="O32" s="332"/>
      <c r="P32" s="332"/>
      <c r="Q32" s="332"/>
      <c r="R32" s="332"/>
      <c r="S32" s="332"/>
      <c r="T32" s="332"/>
      <c r="U32" s="332"/>
      <c r="V32" s="332"/>
      <c r="W32" s="370"/>
    </row>
    <row r="33" spans="2:23" ht="37.5" customHeight="1" thickTop="1" x14ac:dyDescent="0.2">
      <c r="B33" s="367" t="s">
        <v>605</v>
      </c>
      <c r="C33" s="329"/>
      <c r="D33" s="329"/>
      <c r="E33" s="329"/>
      <c r="F33" s="329"/>
      <c r="G33" s="329"/>
      <c r="H33" s="329"/>
      <c r="I33" s="329"/>
      <c r="J33" s="329"/>
      <c r="K33" s="329"/>
      <c r="L33" s="329"/>
      <c r="M33" s="329"/>
      <c r="N33" s="329"/>
      <c r="O33" s="329"/>
      <c r="P33" s="329"/>
      <c r="Q33" s="329"/>
      <c r="R33" s="329"/>
      <c r="S33" s="329"/>
      <c r="T33" s="329"/>
      <c r="U33" s="329"/>
      <c r="V33" s="329"/>
      <c r="W33" s="368"/>
    </row>
    <row r="34" spans="2:23" ht="13.5" thickBot="1" x14ac:dyDescent="0.25">
      <c r="B34" s="371"/>
      <c r="C34" s="372"/>
      <c r="D34" s="372"/>
      <c r="E34" s="372"/>
      <c r="F34" s="372"/>
      <c r="G34" s="372"/>
      <c r="H34" s="372"/>
      <c r="I34" s="372"/>
      <c r="J34" s="372"/>
      <c r="K34" s="372"/>
      <c r="L34" s="372"/>
      <c r="M34" s="372"/>
      <c r="N34" s="372"/>
      <c r="O34" s="372"/>
      <c r="P34" s="372"/>
      <c r="Q34" s="372"/>
      <c r="R34" s="372"/>
      <c r="S34" s="372"/>
      <c r="T34" s="372"/>
      <c r="U34" s="372"/>
      <c r="V34" s="372"/>
      <c r="W34" s="37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480</v>
      </c>
      <c r="M4" s="291" t="s">
        <v>695</v>
      </c>
      <c r="N4" s="291"/>
      <c r="O4" s="291"/>
      <c r="P4" s="291"/>
      <c r="Q4" s="292"/>
      <c r="R4" s="19"/>
      <c r="S4" s="293" t="s">
        <v>9</v>
      </c>
      <c r="T4" s="294"/>
      <c r="U4" s="294"/>
      <c r="V4" s="295" t="s">
        <v>694</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693</v>
      </c>
      <c r="D6" s="297" t="s">
        <v>692</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678</v>
      </c>
      <c r="D7" s="284" t="s">
        <v>691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45" customHeight="1" thickBot="1" x14ac:dyDescent="0.25">
      <c r="B8" s="238"/>
      <c r="C8" s="218" t="s">
        <v>675</v>
      </c>
      <c r="D8" s="284" t="s">
        <v>690</v>
      </c>
      <c r="E8" s="284"/>
      <c r="F8" s="284"/>
      <c r="G8" s="284"/>
      <c r="H8" s="284"/>
      <c r="I8" s="215"/>
      <c r="J8" s="26" t="s">
        <v>1987</v>
      </c>
      <c r="K8" s="26" t="s">
        <v>1986</v>
      </c>
      <c r="L8" s="26" t="s">
        <v>1985</v>
      </c>
      <c r="M8" s="26" t="s">
        <v>223</v>
      </c>
      <c r="N8" s="25"/>
      <c r="O8" s="215"/>
      <c r="P8" s="374" t="s">
        <v>11</v>
      </c>
      <c r="Q8" s="374"/>
      <c r="R8" s="374"/>
      <c r="S8" s="374"/>
      <c r="T8" s="374"/>
      <c r="U8" s="374"/>
      <c r="V8" s="374"/>
      <c r="W8" s="374"/>
    </row>
    <row r="9" spans="1:29" ht="30" customHeight="1" x14ac:dyDescent="0.2">
      <c r="B9" s="238"/>
      <c r="C9" s="218" t="s">
        <v>684</v>
      </c>
      <c r="D9" s="284" t="s">
        <v>689</v>
      </c>
      <c r="E9" s="284"/>
      <c r="F9" s="284"/>
      <c r="G9" s="284"/>
      <c r="H9" s="284"/>
      <c r="I9" s="284" t="s">
        <v>11</v>
      </c>
      <c r="J9" s="284"/>
      <c r="K9" s="284"/>
      <c r="L9" s="284"/>
      <c r="M9" s="284"/>
      <c r="N9" s="284"/>
      <c r="O9" s="284"/>
      <c r="P9" s="284"/>
      <c r="Q9" s="284"/>
      <c r="R9" s="284"/>
      <c r="S9" s="284"/>
      <c r="T9" s="284"/>
      <c r="U9" s="284"/>
      <c r="V9" s="284"/>
      <c r="W9" s="374"/>
    </row>
    <row r="10" spans="1:29" ht="25.5" customHeight="1" thickBot="1" x14ac:dyDescent="0.25">
      <c r="B10" s="238"/>
      <c r="C10" s="374" t="s">
        <v>11</v>
      </c>
      <c r="D10" s="374"/>
      <c r="E10" s="374"/>
      <c r="F10" s="374"/>
      <c r="G10" s="374"/>
      <c r="H10" s="374"/>
      <c r="I10" s="374"/>
      <c r="J10" s="374"/>
      <c r="K10" s="374"/>
      <c r="L10" s="374"/>
      <c r="M10" s="374"/>
      <c r="N10" s="374"/>
      <c r="O10" s="374"/>
      <c r="P10" s="374"/>
      <c r="Q10" s="374"/>
      <c r="R10" s="374"/>
      <c r="S10" s="374"/>
      <c r="T10" s="374"/>
      <c r="U10" s="374"/>
      <c r="V10" s="374"/>
      <c r="W10" s="374"/>
    </row>
    <row r="11" spans="1:29" ht="168.75" customHeight="1" thickTop="1" thickBot="1" x14ac:dyDescent="0.25">
      <c r="B11" s="27" t="s">
        <v>24</v>
      </c>
      <c r="C11" s="295" t="s">
        <v>1984</v>
      </c>
      <c r="D11" s="295"/>
      <c r="E11" s="295"/>
      <c r="F11" s="295"/>
      <c r="G11" s="295"/>
      <c r="H11" s="295"/>
      <c r="I11" s="295"/>
      <c r="J11" s="295"/>
      <c r="K11" s="295"/>
      <c r="L11" s="295"/>
      <c r="M11" s="295"/>
      <c r="N11" s="295"/>
      <c r="O11" s="295"/>
      <c r="P11" s="295"/>
      <c r="Q11" s="295"/>
      <c r="R11" s="295"/>
      <c r="S11" s="295"/>
      <c r="T11" s="295"/>
      <c r="U11" s="295"/>
      <c r="V11" s="295"/>
      <c r="W11" s="296"/>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75" t="s">
        <v>27</v>
      </c>
      <c r="C14" s="300"/>
      <c r="D14" s="300"/>
      <c r="E14" s="300"/>
      <c r="F14" s="300"/>
      <c r="G14" s="300"/>
      <c r="H14" s="300"/>
      <c r="I14" s="300"/>
      <c r="J14" s="28"/>
      <c r="K14" s="300" t="s">
        <v>28</v>
      </c>
      <c r="L14" s="300"/>
      <c r="M14" s="300"/>
      <c r="N14" s="300"/>
      <c r="O14" s="300"/>
      <c r="P14" s="300"/>
      <c r="Q14" s="300"/>
      <c r="R14" s="29"/>
      <c r="S14" s="300" t="s">
        <v>29</v>
      </c>
      <c r="T14" s="300"/>
      <c r="U14" s="300"/>
      <c r="V14" s="300"/>
      <c r="W14" s="376"/>
    </row>
    <row r="15" spans="1:29" ht="69" customHeight="1" x14ac:dyDescent="0.2">
      <c r="B15" s="237" t="s">
        <v>30</v>
      </c>
      <c r="C15" s="297" t="s">
        <v>11</v>
      </c>
      <c r="D15" s="297"/>
      <c r="E15" s="297"/>
      <c r="F15" s="297"/>
      <c r="G15" s="297"/>
      <c r="H15" s="297"/>
      <c r="I15" s="297"/>
      <c r="J15" s="30"/>
      <c r="K15" s="30" t="s">
        <v>31</v>
      </c>
      <c r="L15" s="297" t="s">
        <v>11</v>
      </c>
      <c r="M15" s="297"/>
      <c r="N15" s="297"/>
      <c r="O15" s="297"/>
      <c r="P15" s="297"/>
      <c r="Q15" s="297"/>
      <c r="R15" s="215"/>
      <c r="S15" s="30" t="s">
        <v>32</v>
      </c>
      <c r="T15" s="377" t="s">
        <v>1983</v>
      </c>
      <c r="U15" s="377"/>
      <c r="V15" s="377"/>
      <c r="W15" s="377"/>
    </row>
    <row r="16" spans="1:29" ht="86.25" customHeight="1" x14ac:dyDescent="0.2">
      <c r="B16" s="237" t="s">
        <v>34</v>
      </c>
      <c r="C16" s="297" t="s">
        <v>11</v>
      </c>
      <c r="D16" s="297"/>
      <c r="E16" s="297"/>
      <c r="F16" s="297"/>
      <c r="G16" s="297"/>
      <c r="H16" s="297"/>
      <c r="I16" s="297"/>
      <c r="J16" s="30"/>
      <c r="K16" s="30" t="s">
        <v>34</v>
      </c>
      <c r="L16" s="297" t="s">
        <v>11</v>
      </c>
      <c r="M16" s="297"/>
      <c r="N16" s="297"/>
      <c r="O16" s="297"/>
      <c r="P16" s="297"/>
      <c r="Q16" s="297"/>
      <c r="R16" s="215"/>
      <c r="S16" s="30" t="s">
        <v>35</v>
      </c>
      <c r="T16" s="377" t="s">
        <v>11</v>
      </c>
      <c r="U16" s="377"/>
      <c r="V16" s="377"/>
      <c r="W16" s="377"/>
    </row>
    <row r="17" spans="2:27" ht="25.5" customHeight="1" thickBot="1" x14ac:dyDescent="0.25">
      <c r="B17" s="236" t="s">
        <v>36</v>
      </c>
      <c r="C17" s="303" t="s">
        <v>11</v>
      </c>
      <c r="D17" s="303"/>
      <c r="E17" s="303"/>
      <c r="F17" s="303"/>
      <c r="G17" s="303"/>
      <c r="H17" s="303"/>
      <c r="I17" s="303"/>
      <c r="J17" s="303"/>
      <c r="K17" s="303"/>
      <c r="L17" s="303"/>
      <c r="M17" s="303"/>
      <c r="N17" s="303"/>
      <c r="O17" s="303"/>
      <c r="P17" s="303"/>
      <c r="Q17" s="303"/>
      <c r="R17" s="303"/>
      <c r="S17" s="303"/>
      <c r="T17" s="303"/>
      <c r="U17" s="303"/>
      <c r="V17" s="303"/>
      <c r="W17" s="380"/>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81" t="s">
        <v>38</v>
      </c>
      <c r="C19" s="306"/>
      <c r="D19" s="306"/>
      <c r="E19" s="306"/>
      <c r="F19" s="306"/>
      <c r="G19" s="306"/>
      <c r="H19" s="306"/>
      <c r="I19" s="306"/>
      <c r="J19" s="306"/>
      <c r="K19" s="306"/>
      <c r="L19" s="306"/>
      <c r="M19" s="306"/>
      <c r="N19" s="306"/>
      <c r="O19" s="306"/>
      <c r="P19" s="306"/>
      <c r="Q19" s="306"/>
      <c r="R19" s="306"/>
      <c r="S19" s="306"/>
      <c r="T19" s="307"/>
      <c r="U19" s="308" t="s">
        <v>39</v>
      </c>
      <c r="V19" s="309"/>
      <c r="W19" s="382"/>
    </row>
    <row r="20" spans="2:27" ht="14.25" customHeight="1" x14ac:dyDescent="0.2">
      <c r="B20" s="387" t="s">
        <v>40</v>
      </c>
      <c r="C20" s="312"/>
      <c r="D20" s="312"/>
      <c r="E20" s="312"/>
      <c r="F20" s="312"/>
      <c r="G20" s="312"/>
      <c r="H20" s="312"/>
      <c r="I20" s="312"/>
      <c r="J20" s="312"/>
      <c r="K20" s="312"/>
      <c r="L20" s="312"/>
      <c r="M20" s="312" t="s">
        <v>41</v>
      </c>
      <c r="N20" s="312"/>
      <c r="O20" s="312" t="s">
        <v>42</v>
      </c>
      <c r="P20" s="312"/>
      <c r="Q20" s="312" t="s">
        <v>43</v>
      </c>
      <c r="R20" s="312"/>
      <c r="S20" s="312" t="s">
        <v>44</v>
      </c>
      <c r="T20" s="315" t="s">
        <v>45</v>
      </c>
      <c r="U20" s="317" t="s">
        <v>46</v>
      </c>
      <c r="V20" s="319" t="s">
        <v>47</v>
      </c>
      <c r="W20" s="384" t="s">
        <v>48</v>
      </c>
    </row>
    <row r="21" spans="2:27" ht="27" customHeight="1" thickBot="1" x14ac:dyDescent="0.25">
      <c r="B21" s="388"/>
      <c r="C21" s="378"/>
      <c r="D21" s="378"/>
      <c r="E21" s="378"/>
      <c r="F21" s="378"/>
      <c r="G21" s="378"/>
      <c r="H21" s="378"/>
      <c r="I21" s="378"/>
      <c r="J21" s="378"/>
      <c r="K21" s="378"/>
      <c r="L21" s="378"/>
      <c r="M21" s="378"/>
      <c r="N21" s="378"/>
      <c r="O21" s="378"/>
      <c r="P21" s="378"/>
      <c r="Q21" s="378"/>
      <c r="R21" s="378"/>
      <c r="S21" s="378"/>
      <c r="T21" s="379"/>
      <c r="U21" s="383"/>
      <c r="V21" s="378"/>
      <c r="W21" s="385"/>
      <c r="Z21" s="33" t="s">
        <v>11</v>
      </c>
      <c r="AA21" s="33" t="s">
        <v>49</v>
      </c>
    </row>
    <row r="22" spans="2:27" ht="56.25" customHeight="1" x14ac:dyDescent="0.2">
      <c r="B22" s="386" t="s">
        <v>1982</v>
      </c>
      <c r="C22" s="323"/>
      <c r="D22" s="323"/>
      <c r="E22" s="323"/>
      <c r="F22" s="323"/>
      <c r="G22" s="323"/>
      <c r="H22" s="323"/>
      <c r="I22" s="323"/>
      <c r="J22" s="323"/>
      <c r="K22" s="323"/>
      <c r="L22" s="323"/>
      <c r="M22" s="324" t="s">
        <v>693</v>
      </c>
      <c r="N22" s="324"/>
      <c r="O22" s="324" t="s">
        <v>51</v>
      </c>
      <c r="P22" s="324"/>
      <c r="Q22" s="325" t="s">
        <v>66</v>
      </c>
      <c r="R22" s="325"/>
      <c r="S22" s="34" t="s">
        <v>53</v>
      </c>
      <c r="T22" s="34" t="s">
        <v>87</v>
      </c>
      <c r="U22" s="34" t="s">
        <v>87</v>
      </c>
      <c r="V22" s="34" t="str">
        <f t="shared" ref="V22:V30" si="0">+IF(ISERR(U22/T22*100),"N/A",ROUND(U22/T22*100,2))</f>
        <v>N/A</v>
      </c>
      <c r="W22" s="235" t="str">
        <f t="shared" ref="W22:W30" si="1">+IF(ISERR(U22/S22*100),"N/A",ROUND(U22/S22*100,2))</f>
        <v>N/A</v>
      </c>
    </row>
    <row r="23" spans="2:27" ht="56.25" customHeight="1" x14ac:dyDescent="0.2">
      <c r="B23" s="386" t="s">
        <v>1981</v>
      </c>
      <c r="C23" s="323"/>
      <c r="D23" s="323"/>
      <c r="E23" s="323"/>
      <c r="F23" s="323"/>
      <c r="G23" s="323"/>
      <c r="H23" s="323"/>
      <c r="I23" s="323"/>
      <c r="J23" s="323"/>
      <c r="K23" s="323"/>
      <c r="L23" s="323"/>
      <c r="M23" s="324" t="s">
        <v>693</v>
      </c>
      <c r="N23" s="324"/>
      <c r="O23" s="324" t="s">
        <v>51</v>
      </c>
      <c r="P23" s="324"/>
      <c r="Q23" s="325" t="s">
        <v>66</v>
      </c>
      <c r="R23" s="325"/>
      <c r="S23" s="34" t="s">
        <v>53</v>
      </c>
      <c r="T23" s="34" t="s">
        <v>87</v>
      </c>
      <c r="U23" s="34" t="s">
        <v>87</v>
      </c>
      <c r="V23" s="34" t="str">
        <f t="shared" si="0"/>
        <v>N/A</v>
      </c>
      <c r="W23" s="235" t="str">
        <f t="shared" si="1"/>
        <v>N/A</v>
      </c>
    </row>
    <row r="24" spans="2:27" ht="56.25" customHeight="1" x14ac:dyDescent="0.2">
      <c r="B24" s="386" t="s">
        <v>1980</v>
      </c>
      <c r="C24" s="323"/>
      <c r="D24" s="323"/>
      <c r="E24" s="323"/>
      <c r="F24" s="323"/>
      <c r="G24" s="323"/>
      <c r="H24" s="323"/>
      <c r="I24" s="323"/>
      <c r="J24" s="323"/>
      <c r="K24" s="323"/>
      <c r="L24" s="323"/>
      <c r="M24" s="324" t="s">
        <v>693</v>
      </c>
      <c r="N24" s="324"/>
      <c r="O24" s="324" t="s">
        <v>51</v>
      </c>
      <c r="P24" s="324"/>
      <c r="Q24" s="325" t="s">
        <v>66</v>
      </c>
      <c r="R24" s="325"/>
      <c r="S24" s="34" t="s">
        <v>53</v>
      </c>
      <c r="T24" s="34" t="s">
        <v>87</v>
      </c>
      <c r="U24" s="34" t="s">
        <v>87</v>
      </c>
      <c r="V24" s="34" t="str">
        <f t="shared" si="0"/>
        <v>N/A</v>
      </c>
      <c r="W24" s="235" t="str">
        <f t="shared" si="1"/>
        <v>N/A</v>
      </c>
    </row>
    <row r="25" spans="2:27" ht="56.25" customHeight="1" x14ac:dyDescent="0.2">
      <c r="B25" s="386" t="s">
        <v>688</v>
      </c>
      <c r="C25" s="323"/>
      <c r="D25" s="323"/>
      <c r="E25" s="323"/>
      <c r="F25" s="323"/>
      <c r="G25" s="323"/>
      <c r="H25" s="323"/>
      <c r="I25" s="323"/>
      <c r="J25" s="323"/>
      <c r="K25" s="323"/>
      <c r="L25" s="323"/>
      <c r="M25" s="324" t="s">
        <v>684</v>
      </c>
      <c r="N25" s="324"/>
      <c r="O25" s="324" t="s">
        <v>51</v>
      </c>
      <c r="P25" s="324"/>
      <c r="Q25" s="325" t="s">
        <v>52</v>
      </c>
      <c r="R25" s="325"/>
      <c r="S25" s="34" t="s">
        <v>686</v>
      </c>
      <c r="T25" s="34" t="s">
        <v>687</v>
      </c>
      <c r="U25" s="34" t="s">
        <v>686</v>
      </c>
      <c r="V25" s="34">
        <f t="shared" si="0"/>
        <v>97.73</v>
      </c>
      <c r="W25" s="235">
        <f t="shared" si="1"/>
        <v>100</v>
      </c>
    </row>
    <row r="26" spans="2:27" ht="56.25" customHeight="1" x14ac:dyDescent="0.2">
      <c r="B26" s="386" t="s">
        <v>685</v>
      </c>
      <c r="C26" s="323"/>
      <c r="D26" s="323"/>
      <c r="E26" s="323"/>
      <c r="F26" s="323"/>
      <c r="G26" s="323"/>
      <c r="H26" s="323"/>
      <c r="I26" s="323"/>
      <c r="J26" s="323"/>
      <c r="K26" s="323"/>
      <c r="L26" s="323"/>
      <c r="M26" s="324" t="s">
        <v>684</v>
      </c>
      <c r="N26" s="324"/>
      <c r="O26" s="324" t="s">
        <v>51</v>
      </c>
      <c r="P26" s="324"/>
      <c r="Q26" s="325" t="s">
        <v>52</v>
      </c>
      <c r="R26" s="325"/>
      <c r="S26" s="34" t="s">
        <v>683</v>
      </c>
      <c r="T26" s="34" t="s">
        <v>682</v>
      </c>
      <c r="U26" s="34" t="s">
        <v>682</v>
      </c>
      <c r="V26" s="34">
        <f t="shared" si="0"/>
        <v>100</v>
      </c>
      <c r="W26" s="235">
        <f t="shared" si="1"/>
        <v>30.51</v>
      </c>
    </row>
    <row r="27" spans="2:27" ht="56.25" customHeight="1" x14ac:dyDescent="0.2">
      <c r="B27" s="386" t="s">
        <v>681</v>
      </c>
      <c r="C27" s="323"/>
      <c r="D27" s="323"/>
      <c r="E27" s="323"/>
      <c r="F27" s="323"/>
      <c r="G27" s="323"/>
      <c r="H27" s="323"/>
      <c r="I27" s="323"/>
      <c r="J27" s="323"/>
      <c r="K27" s="323"/>
      <c r="L27" s="323"/>
      <c r="M27" s="324" t="s">
        <v>678</v>
      </c>
      <c r="N27" s="324"/>
      <c r="O27" s="324" t="s">
        <v>562</v>
      </c>
      <c r="P27" s="324"/>
      <c r="Q27" s="325" t="s">
        <v>66</v>
      </c>
      <c r="R27" s="325"/>
      <c r="S27" s="34" t="s">
        <v>677</v>
      </c>
      <c r="T27" s="34" t="s">
        <v>87</v>
      </c>
      <c r="U27" s="34" t="s">
        <v>87</v>
      </c>
      <c r="V27" s="34" t="str">
        <f t="shared" si="0"/>
        <v>N/A</v>
      </c>
      <c r="W27" s="235" t="str">
        <f t="shared" si="1"/>
        <v>N/A</v>
      </c>
    </row>
    <row r="28" spans="2:27" ht="56.25" customHeight="1" x14ac:dyDescent="0.2">
      <c r="B28" s="386" t="s">
        <v>680</v>
      </c>
      <c r="C28" s="323"/>
      <c r="D28" s="323"/>
      <c r="E28" s="323"/>
      <c r="F28" s="323"/>
      <c r="G28" s="323"/>
      <c r="H28" s="323"/>
      <c r="I28" s="323"/>
      <c r="J28" s="323"/>
      <c r="K28" s="323"/>
      <c r="L28" s="323"/>
      <c r="M28" s="324" t="s">
        <v>678</v>
      </c>
      <c r="N28" s="324"/>
      <c r="O28" s="324" t="s">
        <v>562</v>
      </c>
      <c r="P28" s="324"/>
      <c r="Q28" s="325" t="s">
        <v>66</v>
      </c>
      <c r="R28" s="325"/>
      <c r="S28" s="34" t="s">
        <v>677</v>
      </c>
      <c r="T28" s="34" t="s">
        <v>87</v>
      </c>
      <c r="U28" s="34" t="s">
        <v>87</v>
      </c>
      <c r="V28" s="34" t="str">
        <f t="shared" si="0"/>
        <v>N/A</v>
      </c>
      <c r="W28" s="235" t="str">
        <f t="shared" si="1"/>
        <v>N/A</v>
      </c>
    </row>
    <row r="29" spans="2:27" ht="56.25" customHeight="1" x14ac:dyDescent="0.2">
      <c r="B29" s="386" t="s">
        <v>679</v>
      </c>
      <c r="C29" s="323"/>
      <c r="D29" s="323"/>
      <c r="E29" s="323"/>
      <c r="F29" s="323"/>
      <c r="G29" s="323"/>
      <c r="H29" s="323"/>
      <c r="I29" s="323"/>
      <c r="J29" s="323"/>
      <c r="K29" s="323"/>
      <c r="L29" s="323"/>
      <c r="M29" s="324" t="s">
        <v>678</v>
      </c>
      <c r="N29" s="324"/>
      <c r="O29" s="324" t="s">
        <v>644</v>
      </c>
      <c r="P29" s="324"/>
      <c r="Q29" s="325" t="s">
        <v>66</v>
      </c>
      <c r="R29" s="325"/>
      <c r="S29" s="34" t="s">
        <v>677</v>
      </c>
      <c r="T29" s="34" t="s">
        <v>87</v>
      </c>
      <c r="U29" s="34" t="s">
        <v>87</v>
      </c>
      <c r="V29" s="34" t="str">
        <f t="shared" si="0"/>
        <v>N/A</v>
      </c>
      <c r="W29" s="235" t="str">
        <f t="shared" si="1"/>
        <v>N/A</v>
      </c>
    </row>
    <row r="30" spans="2:27" ht="56.25" customHeight="1" thickBot="1" x14ac:dyDescent="0.25">
      <c r="B30" s="386" t="s">
        <v>676</v>
      </c>
      <c r="C30" s="323"/>
      <c r="D30" s="323"/>
      <c r="E30" s="323"/>
      <c r="F30" s="323"/>
      <c r="G30" s="323"/>
      <c r="H30" s="323"/>
      <c r="I30" s="323"/>
      <c r="J30" s="323"/>
      <c r="K30" s="323"/>
      <c r="L30" s="323"/>
      <c r="M30" s="324" t="s">
        <v>675</v>
      </c>
      <c r="N30" s="324"/>
      <c r="O30" s="324" t="s">
        <v>51</v>
      </c>
      <c r="P30" s="324"/>
      <c r="Q30" s="325" t="s">
        <v>66</v>
      </c>
      <c r="R30" s="325"/>
      <c r="S30" s="34" t="s">
        <v>674</v>
      </c>
      <c r="T30" s="34" t="s">
        <v>87</v>
      </c>
      <c r="U30" s="34" t="s">
        <v>87</v>
      </c>
      <c r="V30" s="34" t="str">
        <f t="shared" si="0"/>
        <v>N/A</v>
      </c>
      <c r="W30" s="235" t="str">
        <f t="shared" si="1"/>
        <v>N/A</v>
      </c>
    </row>
    <row r="31" spans="2:27" ht="21.75" customHeight="1" thickTop="1" thickBot="1" x14ac:dyDescent="0.25">
      <c r="B31" s="11" t="s">
        <v>61</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389" t="s">
        <v>1880</v>
      </c>
      <c r="C32" s="338"/>
      <c r="D32" s="338"/>
      <c r="E32" s="338"/>
      <c r="F32" s="338"/>
      <c r="G32" s="338"/>
      <c r="H32" s="338"/>
      <c r="I32" s="338"/>
      <c r="J32" s="338"/>
      <c r="K32" s="338"/>
      <c r="L32" s="338"/>
      <c r="M32" s="338"/>
      <c r="N32" s="338"/>
      <c r="O32" s="338"/>
      <c r="P32" s="338"/>
      <c r="Q32" s="339"/>
      <c r="R32" s="37" t="s">
        <v>44</v>
      </c>
      <c r="S32" s="309" t="s">
        <v>45</v>
      </c>
      <c r="T32" s="309"/>
      <c r="U32" s="216" t="s">
        <v>62</v>
      </c>
      <c r="V32" s="308" t="s">
        <v>63</v>
      </c>
      <c r="W32" s="382"/>
    </row>
    <row r="33" spans="2:25" ht="30.75" customHeight="1" thickBot="1" x14ac:dyDescent="0.25">
      <c r="B33" s="390"/>
      <c r="C33" s="391"/>
      <c r="D33" s="391"/>
      <c r="E33" s="391"/>
      <c r="F33" s="391"/>
      <c r="G33" s="391"/>
      <c r="H33" s="391"/>
      <c r="I33" s="391"/>
      <c r="J33" s="391"/>
      <c r="K33" s="391"/>
      <c r="L33" s="391"/>
      <c r="M33" s="391"/>
      <c r="N33" s="391"/>
      <c r="O33" s="391"/>
      <c r="P33" s="391"/>
      <c r="Q33" s="392"/>
      <c r="R33" s="234" t="s">
        <v>64</v>
      </c>
      <c r="S33" s="234" t="s">
        <v>64</v>
      </c>
      <c r="T33" s="234" t="s">
        <v>51</v>
      </c>
      <c r="U33" s="234" t="s">
        <v>64</v>
      </c>
      <c r="V33" s="234" t="s">
        <v>65</v>
      </c>
      <c r="W33" s="233" t="s">
        <v>66</v>
      </c>
      <c r="Y33" s="36"/>
    </row>
    <row r="34" spans="2:25" ht="23.25" customHeight="1" thickBot="1" x14ac:dyDescent="0.25">
      <c r="B34" s="393" t="s">
        <v>67</v>
      </c>
      <c r="C34" s="344"/>
      <c r="D34" s="344"/>
      <c r="E34" s="217" t="s">
        <v>1883</v>
      </c>
      <c r="F34" s="217"/>
      <c r="G34" s="217"/>
      <c r="H34" s="41"/>
      <c r="I34" s="41"/>
      <c r="J34" s="41"/>
      <c r="K34" s="41"/>
      <c r="L34" s="41"/>
      <c r="M34" s="41"/>
      <c r="N34" s="41"/>
      <c r="O34" s="41"/>
      <c r="P34" s="42"/>
      <c r="Q34" s="42"/>
      <c r="R34" s="43" t="s">
        <v>1979</v>
      </c>
      <c r="S34" s="44" t="s">
        <v>11</v>
      </c>
      <c r="T34" s="42"/>
      <c r="U34" s="44" t="s">
        <v>1581</v>
      </c>
      <c r="V34" s="42"/>
      <c r="W34" s="232">
        <f t="shared" ref="W34:W41" si="2">+IF(ISERR(U34/R34*100),"N/A",ROUND(U34/R34*100,2))</f>
        <v>3.85</v>
      </c>
    </row>
    <row r="35" spans="2:25" ht="26.25" customHeight="1" x14ac:dyDescent="0.2">
      <c r="B35" s="394" t="s">
        <v>70</v>
      </c>
      <c r="C35" s="395"/>
      <c r="D35" s="395"/>
      <c r="E35" s="231" t="s">
        <v>1883</v>
      </c>
      <c r="F35" s="231"/>
      <c r="G35" s="231"/>
      <c r="H35" s="230"/>
      <c r="I35" s="230"/>
      <c r="J35" s="230"/>
      <c r="K35" s="230"/>
      <c r="L35" s="230"/>
      <c r="M35" s="230"/>
      <c r="N35" s="230"/>
      <c r="O35" s="230"/>
      <c r="P35" s="229"/>
      <c r="Q35" s="229"/>
      <c r="R35" s="228" t="s">
        <v>1978</v>
      </c>
      <c r="S35" s="227" t="s">
        <v>1977</v>
      </c>
      <c r="T35" s="226">
        <f>+IF(ISERR(S35/R35*100),"N/A",ROUND(S35/R35*100,2))</f>
        <v>13.44</v>
      </c>
      <c r="U35" s="227" t="s">
        <v>1581</v>
      </c>
      <c r="V35" s="226">
        <f>+IF(ISERR(U35/S35*100),"N/A",ROUND(U35/S35*100,2))</f>
        <v>34.729999999999997</v>
      </c>
      <c r="W35" s="225">
        <f t="shared" si="2"/>
        <v>4.67</v>
      </c>
    </row>
    <row r="36" spans="2:25" ht="23.25" customHeight="1" thickBot="1" x14ac:dyDescent="0.25">
      <c r="B36" s="393" t="s">
        <v>67</v>
      </c>
      <c r="C36" s="344"/>
      <c r="D36" s="344"/>
      <c r="E36" s="217" t="s">
        <v>672</v>
      </c>
      <c r="F36" s="217"/>
      <c r="G36" s="217"/>
      <c r="H36" s="41"/>
      <c r="I36" s="41"/>
      <c r="J36" s="41"/>
      <c r="K36" s="41"/>
      <c r="L36" s="41"/>
      <c r="M36" s="41"/>
      <c r="N36" s="41"/>
      <c r="O36" s="41"/>
      <c r="P36" s="42"/>
      <c r="Q36" s="42"/>
      <c r="R36" s="43" t="s">
        <v>673</v>
      </c>
      <c r="S36" s="44" t="s">
        <v>11</v>
      </c>
      <c r="T36" s="42"/>
      <c r="U36" s="44" t="s">
        <v>670</v>
      </c>
      <c r="V36" s="42"/>
      <c r="W36" s="232">
        <f t="shared" si="2"/>
        <v>15.35</v>
      </c>
    </row>
    <row r="37" spans="2:25" ht="26.25" customHeight="1" x14ac:dyDescent="0.2">
      <c r="B37" s="394" t="s">
        <v>70</v>
      </c>
      <c r="C37" s="395"/>
      <c r="D37" s="395"/>
      <c r="E37" s="231" t="s">
        <v>672</v>
      </c>
      <c r="F37" s="231"/>
      <c r="G37" s="231"/>
      <c r="H37" s="230"/>
      <c r="I37" s="230"/>
      <c r="J37" s="230"/>
      <c r="K37" s="230"/>
      <c r="L37" s="230"/>
      <c r="M37" s="230"/>
      <c r="N37" s="230"/>
      <c r="O37" s="230"/>
      <c r="P37" s="229"/>
      <c r="Q37" s="229"/>
      <c r="R37" s="228" t="s">
        <v>671</v>
      </c>
      <c r="S37" s="227" t="s">
        <v>670</v>
      </c>
      <c r="T37" s="226">
        <f>+IF(ISERR(S37/R37*100),"N/A",ROUND(S37/R37*100,2))</f>
        <v>17.82</v>
      </c>
      <c r="U37" s="227" t="s">
        <v>670</v>
      </c>
      <c r="V37" s="226">
        <f>+IF(ISERR(U37/S37*100),"N/A",ROUND(U37/S37*100,2))</f>
        <v>100</v>
      </c>
      <c r="W37" s="225">
        <f t="shared" si="2"/>
        <v>17.82</v>
      </c>
    </row>
    <row r="38" spans="2:25" ht="23.25" customHeight="1" thickBot="1" x14ac:dyDescent="0.25">
      <c r="B38" s="393" t="s">
        <v>67</v>
      </c>
      <c r="C38" s="344"/>
      <c r="D38" s="344"/>
      <c r="E38" s="217" t="s">
        <v>669</v>
      </c>
      <c r="F38" s="217"/>
      <c r="G38" s="217"/>
      <c r="H38" s="41"/>
      <c r="I38" s="41"/>
      <c r="J38" s="41"/>
      <c r="K38" s="41"/>
      <c r="L38" s="41"/>
      <c r="M38" s="41"/>
      <c r="N38" s="41"/>
      <c r="O38" s="41"/>
      <c r="P38" s="42"/>
      <c r="Q38" s="42"/>
      <c r="R38" s="43" t="s">
        <v>668</v>
      </c>
      <c r="S38" s="44" t="s">
        <v>11</v>
      </c>
      <c r="T38" s="42"/>
      <c r="U38" s="44" t="s">
        <v>667</v>
      </c>
      <c r="V38" s="42"/>
      <c r="W38" s="232">
        <f t="shared" si="2"/>
        <v>72.900000000000006</v>
      </c>
    </row>
    <row r="39" spans="2:25" ht="26.25" customHeight="1" x14ac:dyDescent="0.2">
      <c r="B39" s="394" t="s">
        <v>70</v>
      </c>
      <c r="C39" s="395"/>
      <c r="D39" s="395"/>
      <c r="E39" s="231" t="s">
        <v>669</v>
      </c>
      <c r="F39" s="231"/>
      <c r="G39" s="231"/>
      <c r="H39" s="230"/>
      <c r="I39" s="230"/>
      <c r="J39" s="230"/>
      <c r="K39" s="230"/>
      <c r="L39" s="230"/>
      <c r="M39" s="230"/>
      <c r="N39" s="230"/>
      <c r="O39" s="230"/>
      <c r="P39" s="229"/>
      <c r="Q39" s="229"/>
      <c r="R39" s="228" t="s">
        <v>668</v>
      </c>
      <c r="S39" s="227" t="s">
        <v>667</v>
      </c>
      <c r="T39" s="226">
        <f>+IF(ISERR(S39/R39*100),"N/A",ROUND(S39/R39*100,2))</f>
        <v>72.900000000000006</v>
      </c>
      <c r="U39" s="227" t="s">
        <v>667</v>
      </c>
      <c r="V39" s="226">
        <f>+IF(ISERR(U39/S39*100),"N/A",ROUND(U39/S39*100,2))</f>
        <v>100</v>
      </c>
      <c r="W39" s="225">
        <f t="shared" si="2"/>
        <v>72.900000000000006</v>
      </c>
    </row>
    <row r="40" spans="2:25" ht="23.25" customHeight="1" thickBot="1" x14ac:dyDescent="0.25">
      <c r="B40" s="393" t="s">
        <v>67</v>
      </c>
      <c r="C40" s="344"/>
      <c r="D40" s="344"/>
      <c r="E40" s="217" t="s">
        <v>666</v>
      </c>
      <c r="F40" s="217"/>
      <c r="G40" s="217"/>
      <c r="H40" s="41"/>
      <c r="I40" s="41"/>
      <c r="J40" s="41"/>
      <c r="K40" s="41"/>
      <c r="L40" s="41"/>
      <c r="M40" s="41"/>
      <c r="N40" s="41"/>
      <c r="O40" s="41"/>
      <c r="P40" s="42"/>
      <c r="Q40" s="42"/>
      <c r="R40" s="43" t="s">
        <v>250</v>
      </c>
      <c r="S40" s="44" t="s">
        <v>11</v>
      </c>
      <c r="T40" s="42"/>
      <c r="U40" s="44" t="s">
        <v>54</v>
      </c>
      <c r="V40" s="42"/>
      <c r="W40" s="232">
        <f t="shared" si="2"/>
        <v>0</v>
      </c>
    </row>
    <row r="41" spans="2:25" ht="26.25" customHeight="1" thickBot="1" x14ac:dyDescent="0.25">
      <c r="B41" s="394" t="s">
        <v>70</v>
      </c>
      <c r="C41" s="395"/>
      <c r="D41" s="395"/>
      <c r="E41" s="231" t="s">
        <v>666</v>
      </c>
      <c r="F41" s="231"/>
      <c r="G41" s="231"/>
      <c r="H41" s="230"/>
      <c r="I41" s="230"/>
      <c r="J41" s="230"/>
      <c r="K41" s="230"/>
      <c r="L41" s="230"/>
      <c r="M41" s="230"/>
      <c r="N41" s="230"/>
      <c r="O41" s="230"/>
      <c r="P41" s="229"/>
      <c r="Q41" s="229"/>
      <c r="R41" s="228" t="s">
        <v>315</v>
      </c>
      <c r="S41" s="227" t="s">
        <v>665</v>
      </c>
      <c r="T41" s="226">
        <f>+IF(ISERR(S41/R41*100),"N/A",ROUND(S41/R41*100,2))</f>
        <v>2.17</v>
      </c>
      <c r="U41" s="227" t="s">
        <v>54</v>
      </c>
      <c r="V41" s="226">
        <f>+IF(ISERR(U41/S41*100),"N/A",ROUND(U41/S41*100,2))</f>
        <v>0</v>
      </c>
      <c r="W41" s="225">
        <f t="shared" si="2"/>
        <v>0</v>
      </c>
    </row>
    <row r="42" spans="2:25" ht="22.5" customHeight="1" thickTop="1" thickBot="1" x14ac:dyDescent="0.25">
      <c r="B42" s="11" t="s">
        <v>75</v>
      </c>
      <c r="C42" s="12"/>
      <c r="D42" s="12"/>
      <c r="E42" s="12"/>
      <c r="F42" s="12"/>
      <c r="G42" s="12"/>
      <c r="H42" s="13"/>
      <c r="I42" s="13"/>
      <c r="J42" s="13"/>
      <c r="K42" s="13"/>
      <c r="L42" s="13"/>
      <c r="M42" s="13"/>
      <c r="N42" s="13"/>
      <c r="O42" s="13"/>
      <c r="P42" s="13"/>
      <c r="Q42" s="13"/>
      <c r="R42" s="13"/>
      <c r="S42" s="13"/>
      <c r="T42" s="13"/>
      <c r="U42" s="13"/>
      <c r="V42" s="13"/>
      <c r="W42" s="14"/>
    </row>
    <row r="43" spans="2:25" ht="37.5" customHeight="1" thickTop="1" x14ac:dyDescent="0.2">
      <c r="B43" s="396" t="s">
        <v>1976</v>
      </c>
      <c r="C43" s="329"/>
      <c r="D43" s="329"/>
      <c r="E43" s="329"/>
      <c r="F43" s="329"/>
      <c r="G43" s="329"/>
      <c r="H43" s="329"/>
      <c r="I43" s="329"/>
      <c r="J43" s="329"/>
      <c r="K43" s="329"/>
      <c r="L43" s="329"/>
      <c r="M43" s="329"/>
      <c r="N43" s="329"/>
      <c r="O43" s="329"/>
      <c r="P43" s="329"/>
      <c r="Q43" s="329"/>
      <c r="R43" s="329"/>
      <c r="S43" s="329"/>
      <c r="T43" s="329"/>
      <c r="U43" s="329"/>
      <c r="V43" s="329"/>
      <c r="W43" s="397"/>
    </row>
    <row r="44" spans="2:25" ht="180" customHeight="1" thickBot="1" x14ac:dyDescent="0.25">
      <c r="B44" s="398"/>
      <c r="C44" s="332"/>
      <c r="D44" s="332"/>
      <c r="E44" s="332"/>
      <c r="F44" s="332"/>
      <c r="G44" s="332"/>
      <c r="H44" s="332"/>
      <c r="I44" s="332"/>
      <c r="J44" s="332"/>
      <c r="K44" s="332"/>
      <c r="L44" s="332"/>
      <c r="M44" s="332"/>
      <c r="N44" s="332"/>
      <c r="O44" s="332"/>
      <c r="P44" s="332"/>
      <c r="Q44" s="332"/>
      <c r="R44" s="332"/>
      <c r="S44" s="332"/>
      <c r="T44" s="332"/>
      <c r="U44" s="332"/>
      <c r="V44" s="332"/>
      <c r="W44" s="399"/>
    </row>
    <row r="45" spans="2:25" ht="37.5" customHeight="1" thickTop="1" x14ac:dyDescent="0.2">
      <c r="B45" s="396" t="s">
        <v>1975</v>
      </c>
      <c r="C45" s="329"/>
      <c r="D45" s="329"/>
      <c r="E45" s="329"/>
      <c r="F45" s="329"/>
      <c r="G45" s="329"/>
      <c r="H45" s="329"/>
      <c r="I45" s="329"/>
      <c r="J45" s="329"/>
      <c r="K45" s="329"/>
      <c r="L45" s="329"/>
      <c r="M45" s="329"/>
      <c r="N45" s="329"/>
      <c r="O45" s="329"/>
      <c r="P45" s="329"/>
      <c r="Q45" s="329"/>
      <c r="R45" s="329"/>
      <c r="S45" s="329"/>
      <c r="T45" s="329"/>
      <c r="U45" s="329"/>
      <c r="V45" s="329"/>
      <c r="W45" s="397"/>
    </row>
    <row r="46" spans="2:25" ht="87" customHeight="1" thickBot="1" x14ac:dyDescent="0.25">
      <c r="B46" s="398"/>
      <c r="C46" s="332"/>
      <c r="D46" s="332"/>
      <c r="E46" s="332"/>
      <c r="F46" s="332"/>
      <c r="G46" s="332"/>
      <c r="H46" s="332"/>
      <c r="I46" s="332"/>
      <c r="J46" s="332"/>
      <c r="K46" s="332"/>
      <c r="L46" s="332"/>
      <c r="M46" s="332"/>
      <c r="N46" s="332"/>
      <c r="O46" s="332"/>
      <c r="P46" s="332"/>
      <c r="Q46" s="332"/>
      <c r="R46" s="332"/>
      <c r="S46" s="332"/>
      <c r="T46" s="332"/>
      <c r="U46" s="332"/>
      <c r="V46" s="332"/>
      <c r="W46" s="399"/>
    </row>
    <row r="47" spans="2:25" ht="37.5" customHeight="1" thickTop="1" x14ac:dyDescent="0.2">
      <c r="B47" s="396" t="s">
        <v>1974</v>
      </c>
      <c r="C47" s="329"/>
      <c r="D47" s="329"/>
      <c r="E47" s="329"/>
      <c r="F47" s="329"/>
      <c r="G47" s="329"/>
      <c r="H47" s="329"/>
      <c r="I47" s="329"/>
      <c r="J47" s="329"/>
      <c r="K47" s="329"/>
      <c r="L47" s="329"/>
      <c r="M47" s="329"/>
      <c r="N47" s="329"/>
      <c r="O47" s="329"/>
      <c r="P47" s="329"/>
      <c r="Q47" s="329"/>
      <c r="R47" s="329"/>
      <c r="S47" s="329"/>
      <c r="T47" s="329"/>
      <c r="U47" s="329"/>
      <c r="V47" s="329"/>
      <c r="W47" s="397"/>
    </row>
    <row r="48" spans="2:25" ht="105" customHeight="1" thickBot="1" x14ac:dyDescent="0.25">
      <c r="B48" s="400"/>
      <c r="C48" s="401"/>
      <c r="D48" s="401"/>
      <c r="E48" s="401"/>
      <c r="F48" s="401"/>
      <c r="G48" s="401"/>
      <c r="H48" s="401"/>
      <c r="I48" s="401"/>
      <c r="J48" s="401"/>
      <c r="K48" s="401"/>
      <c r="L48" s="401"/>
      <c r="M48" s="401"/>
      <c r="N48" s="401"/>
      <c r="O48" s="401"/>
      <c r="P48" s="401"/>
      <c r="Q48" s="401"/>
      <c r="R48" s="401"/>
      <c r="S48" s="401"/>
      <c r="T48" s="401"/>
      <c r="U48" s="401"/>
      <c r="V48" s="401"/>
      <c r="W48" s="402"/>
    </row>
  </sheetData>
  <mergeCells count="91">
    <mergeCell ref="B36:D36"/>
    <mergeCell ref="B45:W46"/>
    <mergeCell ref="B47:W48"/>
    <mergeCell ref="B37:D37"/>
    <mergeCell ref="B38:D38"/>
    <mergeCell ref="B39:D39"/>
    <mergeCell ref="B40:D40"/>
    <mergeCell ref="B41:D41"/>
    <mergeCell ref="B43:W44"/>
    <mergeCell ref="B32:Q33"/>
    <mergeCell ref="S32:T32"/>
    <mergeCell ref="V32:W32"/>
    <mergeCell ref="B34:D34"/>
    <mergeCell ref="B35:D35"/>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1"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735</v>
      </c>
      <c r="M4" s="291" t="s">
        <v>734</v>
      </c>
      <c r="N4" s="291"/>
      <c r="O4" s="291"/>
      <c r="P4" s="291"/>
      <c r="Q4" s="292"/>
      <c r="R4" s="19"/>
      <c r="S4" s="293" t="s">
        <v>9</v>
      </c>
      <c r="T4" s="294"/>
      <c r="U4" s="294"/>
      <c r="V4" s="295" t="s">
        <v>733</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678</v>
      </c>
      <c r="D6" s="297" t="s">
        <v>691</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722</v>
      </c>
      <c r="D7" s="284" t="s">
        <v>732</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684</v>
      </c>
      <c r="D8" s="284" t="s">
        <v>689</v>
      </c>
      <c r="E8" s="284"/>
      <c r="F8" s="284"/>
      <c r="G8" s="284"/>
      <c r="H8" s="284"/>
      <c r="I8" s="215"/>
      <c r="J8" s="26" t="s">
        <v>731</v>
      </c>
      <c r="K8" s="26" t="s">
        <v>730</v>
      </c>
      <c r="L8" s="26" t="s">
        <v>729</v>
      </c>
      <c r="M8" s="26" t="s">
        <v>728</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377.25" customHeight="1" thickTop="1" thickBot="1" x14ac:dyDescent="0.25">
      <c r="B10" s="27" t="s">
        <v>24</v>
      </c>
      <c r="C10" s="295" t="s">
        <v>727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726</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x14ac:dyDescent="0.2">
      <c r="B21" s="386" t="s">
        <v>725</v>
      </c>
      <c r="C21" s="323"/>
      <c r="D21" s="323"/>
      <c r="E21" s="323"/>
      <c r="F21" s="323"/>
      <c r="G21" s="323"/>
      <c r="H21" s="323"/>
      <c r="I21" s="323"/>
      <c r="J21" s="323"/>
      <c r="K21" s="323"/>
      <c r="L21" s="323"/>
      <c r="M21" s="324" t="s">
        <v>722</v>
      </c>
      <c r="N21" s="324"/>
      <c r="O21" s="324" t="s">
        <v>51</v>
      </c>
      <c r="P21" s="324"/>
      <c r="Q21" s="325" t="s">
        <v>66</v>
      </c>
      <c r="R21" s="325"/>
      <c r="S21" s="34" t="s">
        <v>564</v>
      </c>
      <c r="T21" s="34" t="s">
        <v>87</v>
      </c>
      <c r="U21" s="34" t="s">
        <v>87</v>
      </c>
      <c r="V21" s="34" t="str">
        <f t="shared" ref="V21:V29" si="0">+IF(ISERR(U21/T21*100),"N/A",ROUND(U21/T21*100,2))</f>
        <v>N/A</v>
      </c>
      <c r="W21" s="235" t="str">
        <f t="shared" ref="W21:W29" si="1">+IF(ISERR(U21/S21*100),"N/A",ROUND(U21/S21*100,2))</f>
        <v>N/A</v>
      </c>
    </row>
    <row r="22" spans="2:27" ht="56.25" customHeight="1" x14ac:dyDescent="0.2">
      <c r="B22" s="386" t="s">
        <v>724</v>
      </c>
      <c r="C22" s="323"/>
      <c r="D22" s="323"/>
      <c r="E22" s="323"/>
      <c r="F22" s="323"/>
      <c r="G22" s="323"/>
      <c r="H22" s="323"/>
      <c r="I22" s="323"/>
      <c r="J22" s="323"/>
      <c r="K22" s="323"/>
      <c r="L22" s="323"/>
      <c r="M22" s="324" t="s">
        <v>722</v>
      </c>
      <c r="N22" s="324"/>
      <c r="O22" s="324" t="s">
        <v>51</v>
      </c>
      <c r="P22" s="324"/>
      <c r="Q22" s="325" t="s">
        <v>66</v>
      </c>
      <c r="R22" s="325"/>
      <c r="S22" s="34" t="s">
        <v>564</v>
      </c>
      <c r="T22" s="34" t="s">
        <v>87</v>
      </c>
      <c r="U22" s="34" t="s">
        <v>87</v>
      </c>
      <c r="V22" s="34" t="str">
        <f t="shared" si="0"/>
        <v>N/A</v>
      </c>
      <c r="W22" s="235" t="str">
        <f t="shared" si="1"/>
        <v>N/A</v>
      </c>
    </row>
    <row r="23" spans="2:27" ht="56.25" customHeight="1" x14ac:dyDescent="0.2">
      <c r="B23" s="386" t="s">
        <v>723</v>
      </c>
      <c r="C23" s="323"/>
      <c r="D23" s="323"/>
      <c r="E23" s="323"/>
      <c r="F23" s="323"/>
      <c r="G23" s="323"/>
      <c r="H23" s="323"/>
      <c r="I23" s="323"/>
      <c r="J23" s="323"/>
      <c r="K23" s="323"/>
      <c r="L23" s="323"/>
      <c r="M23" s="324" t="s">
        <v>722</v>
      </c>
      <c r="N23" s="324"/>
      <c r="O23" s="324" t="s">
        <v>51</v>
      </c>
      <c r="P23" s="324"/>
      <c r="Q23" s="325" t="s">
        <v>66</v>
      </c>
      <c r="R23" s="325"/>
      <c r="S23" s="34" t="s">
        <v>87</v>
      </c>
      <c r="T23" s="34" t="s">
        <v>87</v>
      </c>
      <c r="U23" s="34" t="s">
        <v>87</v>
      </c>
      <c r="V23" s="34" t="str">
        <f t="shared" si="0"/>
        <v>N/A</v>
      </c>
      <c r="W23" s="235" t="str">
        <f t="shared" si="1"/>
        <v>N/A</v>
      </c>
    </row>
    <row r="24" spans="2:27" ht="56.25" customHeight="1" x14ac:dyDescent="0.2">
      <c r="B24" s="386" t="s">
        <v>721</v>
      </c>
      <c r="C24" s="323"/>
      <c r="D24" s="323"/>
      <c r="E24" s="323"/>
      <c r="F24" s="323"/>
      <c r="G24" s="323"/>
      <c r="H24" s="323"/>
      <c r="I24" s="323"/>
      <c r="J24" s="323"/>
      <c r="K24" s="323"/>
      <c r="L24" s="323"/>
      <c r="M24" s="324" t="s">
        <v>684</v>
      </c>
      <c r="N24" s="324"/>
      <c r="O24" s="324" t="s">
        <v>51</v>
      </c>
      <c r="P24" s="324"/>
      <c r="Q24" s="325" t="s">
        <v>52</v>
      </c>
      <c r="R24" s="325"/>
      <c r="S24" s="34" t="s">
        <v>720</v>
      </c>
      <c r="T24" s="34" t="s">
        <v>719</v>
      </c>
      <c r="U24" s="34" t="s">
        <v>719</v>
      </c>
      <c r="V24" s="34">
        <f t="shared" si="0"/>
        <v>100</v>
      </c>
      <c r="W24" s="235">
        <f t="shared" si="1"/>
        <v>95.45</v>
      </c>
    </row>
    <row r="25" spans="2:27" ht="56.25" customHeight="1" x14ac:dyDescent="0.2">
      <c r="B25" s="386" t="s">
        <v>718</v>
      </c>
      <c r="C25" s="323"/>
      <c r="D25" s="323"/>
      <c r="E25" s="323"/>
      <c r="F25" s="323"/>
      <c r="G25" s="323"/>
      <c r="H25" s="323"/>
      <c r="I25" s="323"/>
      <c r="J25" s="323"/>
      <c r="K25" s="323"/>
      <c r="L25" s="323"/>
      <c r="M25" s="324" t="s">
        <v>684</v>
      </c>
      <c r="N25" s="324"/>
      <c r="O25" s="324" t="s">
        <v>51</v>
      </c>
      <c r="P25" s="324"/>
      <c r="Q25" s="325" t="s">
        <v>52</v>
      </c>
      <c r="R25" s="325"/>
      <c r="S25" s="34" t="s">
        <v>564</v>
      </c>
      <c r="T25" s="34" t="s">
        <v>564</v>
      </c>
      <c r="U25" s="34" t="s">
        <v>54</v>
      </c>
      <c r="V25" s="34">
        <f t="shared" si="0"/>
        <v>0</v>
      </c>
      <c r="W25" s="235">
        <f t="shared" si="1"/>
        <v>0</v>
      </c>
    </row>
    <row r="26" spans="2:27" ht="56.25" customHeight="1" x14ac:dyDescent="0.2">
      <c r="B26" s="386" t="s">
        <v>717</v>
      </c>
      <c r="C26" s="323"/>
      <c r="D26" s="323"/>
      <c r="E26" s="323"/>
      <c r="F26" s="323"/>
      <c r="G26" s="323"/>
      <c r="H26" s="323"/>
      <c r="I26" s="323"/>
      <c r="J26" s="323"/>
      <c r="K26" s="323"/>
      <c r="L26" s="323"/>
      <c r="M26" s="324" t="s">
        <v>684</v>
      </c>
      <c r="N26" s="324"/>
      <c r="O26" s="324" t="s">
        <v>51</v>
      </c>
      <c r="P26" s="324"/>
      <c r="Q26" s="325" t="s">
        <v>52</v>
      </c>
      <c r="R26" s="325"/>
      <c r="S26" s="34" t="s">
        <v>716</v>
      </c>
      <c r="T26" s="34" t="s">
        <v>715</v>
      </c>
      <c r="U26" s="34" t="s">
        <v>714</v>
      </c>
      <c r="V26" s="34">
        <f t="shared" si="0"/>
        <v>106.57</v>
      </c>
      <c r="W26" s="235">
        <f t="shared" si="1"/>
        <v>109.33</v>
      </c>
    </row>
    <row r="27" spans="2:27" ht="56.25" customHeight="1" x14ac:dyDescent="0.2">
      <c r="B27" s="386" t="s">
        <v>713</v>
      </c>
      <c r="C27" s="323"/>
      <c r="D27" s="323"/>
      <c r="E27" s="323"/>
      <c r="F27" s="323"/>
      <c r="G27" s="323"/>
      <c r="H27" s="323"/>
      <c r="I27" s="323"/>
      <c r="J27" s="323"/>
      <c r="K27" s="323"/>
      <c r="L27" s="323"/>
      <c r="M27" s="324" t="s">
        <v>678</v>
      </c>
      <c r="N27" s="324"/>
      <c r="O27" s="324" t="s">
        <v>51</v>
      </c>
      <c r="P27" s="324"/>
      <c r="Q27" s="325" t="s">
        <v>66</v>
      </c>
      <c r="R27" s="325"/>
      <c r="S27" s="34" t="s">
        <v>677</v>
      </c>
      <c r="T27" s="34" t="s">
        <v>87</v>
      </c>
      <c r="U27" s="34" t="s">
        <v>87</v>
      </c>
      <c r="V27" s="34" t="str">
        <f t="shared" si="0"/>
        <v>N/A</v>
      </c>
      <c r="W27" s="235" t="str">
        <f t="shared" si="1"/>
        <v>N/A</v>
      </c>
    </row>
    <row r="28" spans="2:27" ht="56.25" customHeight="1" x14ac:dyDescent="0.2">
      <c r="B28" s="386" t="s">
        <v>712</v>
      </c>
      <c r="C28" s="323"/>
      <c r="D28" s="323"/>
      <c r="E28" s="323"/>
      <c r="F28" s="323"/>
      <c r="G28" s="323"/>
      <c r="H28" s="323"/>
      <c r="I28" s="323"/>
      <c r="J28" s="323"/>
      <c r="K28" s="323"/>
      <c r="L28" s="323"/>
      <c r="M28" s="324" t="s">
        <v>678</v>
      </c>
      <c r="N28" s="324"/>
      <c r="O28" s="324" t="s">
        <v>51</v>
      </c>
      <c r="P28" s="324"/>
      <c r="Q28" s="325" t="s">
        <v>66</v>
      </c>
      <c r="R28" s="325"/>
      <c r="S28" s="34" t="s">
        <v>372</v>
      </c>
      <c r="T28" s="34" t="s">
        <v>87</v>
      </c>
      <c r="U28" s="34" t="s">
        <v>87</v>
      </c>
      <c r="V28" s="34" t="str">
        <f t="shared" si="0"/>
        <v>N/A</v>
      </c>
      <c r="W28" s="235" t="str">
        <f t="shared" si="1"/>
        <v>N/A</v>
      </c>
    </row>
    <row r="29" spans="2:27" ht="56.25" customHeight="1" thickBot="1" x14ac:dyDescent="0.25">
      <c r="B29" s="386" t="s">
        <v>711</v>
      </c>
      <c r="C29" s="323"/>
      <c r="D29" s="323"/>
      <c r="E29" s="323"/>
      <c r="F29" s="323"/>
      <c r="G29" s="323"/>
      <c r="H29" s="323"/>
      <c r="I29" s="323"/>
      <c r="J29" s="323"/>
      <c r="K29" s="323"/>
      <c r="L29" s="323"/>
      <c r="M29" s="324" t="s">
        <v>678</v>
      </c>
      <c r="N29" s="324"/>
      <c r="O29" s="324" t="s">
        <v>51</v>
      </c>
      <c r="P29" s="324"/>
      <c r="Q29" s="325" t="s">
        <v>66</v>
      </c>
      <c r="R29" s="325"/>
      <c r="S29" s="34" t="s">
        <v>372</v>
      </c>
      <c r="T29" s="34" t="s">
        <v>87</v>
      </c>
      <c r="U29" s="34" t="s">
        <v>87</v>
      </c>
      <c r="V29" s="34" t="str">
        <f t="shared" si="0"/>
        <v>N/A</v>
      </c>
      <c r="W29" s="235" t="str">
        <f t="shared" si="1"/>
        <v>N/A</v>
      </c>
    </row>
    <row r="30" spans="2:27" ht="21.75" customHeight="1" thickTop="1" thickBot="1" x14ac:dyDescent="0.25">
      <c r="B30" s="11" t="s">
        <v>61</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389" t="s">
        <v>1880</v>
      </c>
      <c r="C31" s="338"/>
      <c r="D31" s="338"/>
      <c r="E31" s="338"/>
      <c r="F31" s="338"/>
      <c r="G31" s="338"/>
      <c r="H31" s="338"/>
      <c r="I31" s="338"/>
      <c r="J31" s="338"/>
      <c r="K31" s="338"/>
      <c r="L31" s="338"/>
      <c r="M31" s="338"/>
      <c r="N31" s="338"/>
      <c r="O31" s="338"/>
      <c r="P31" s="338"/>
      <c r="Q31" s="339"/>
      <c r="R31" s="37" t="s">
        <v>44</v>
      </c>
      <c r="S31" s="309" t="s">
        <v>45</v>
      </c>
      <c r="T31" s="309"/>
      <c r="U31" s="216" t="s">
        <v>62</v>
      </c>
      <c r="V31" s="308" t="s">
        <v>63</v>
      </c>
      <c r="W31" s="382"/>
    </row>
    <row r="32" spans="2:27" ht="30.75" customHeight="1" thickBot="1" x14ac:dyDescent="0.25">
      <c r="B32" s="390"/>
      <c r="C32" s="391"/>
      <c r="D32" s="391"/>
      <c r="E32" s="391"/>
      <c r="F32" s="391"/>
      <c r="G32" s="391"/>
      <c r="H32" s="391"/>
      <c r="I32" s="391"/>
      <c r="J32" s="391"/>
      <c r="K32" s="391"/>
      <c r="L32" s="391"/>
      <c r="M32" s="391"/>
      <c r="N32" s="391"/>
      <c r="O32" s="391"/>
      <c r="P32" s="391"/>
      <c r="Q32" s="392"/>
      <c r="R32" s="234" t="s">
        <v>64</v>
      </c>
      <c r="S32" s="234" t="s">
        <v>64</v>
      </c>
      <c r="T32" s="234" t="s">
        <v>51</v>
      </c>
      <c r="U32" s="234" t="s">
        <v>64</v>
      </c>
      <c r="V32" s="234" t="s">
        <v>65</v>
      </c>
      <c r="W32" s="233" t="s">
        <v>66</v>
      </c>
      <c r="Y32" s="36"/>
    </row>
    <row r="33" spans="2:23" ht="23.25" customHeight="1" thickBot="1" x14ac:dyDescent="0.25">
      <c r="B33" s="393" t="s">
        <v>67</v>
      </c>
      <c r="C33" s="344"/>
      <c r="D33" s="344"/>
      <c r="E33" s="217" t="s">
        <v>709</v>
      </c>
      <c r="F33" s="217"/>
      <c r="G33" s="217"/>
      <c r="H33" s="41"/>
      <c r="I33" s="41"/>
      <c r="J33" s="41"/>
      <c r="K33" s="41"/>
      <c r="L33" s="41"/>
      <c r="M33" s="41"/>
      <c r="N33" s="41"/>
      <c r="O33" s="41"/>
      <c r="P33" s="42"/>
      <c r="Q33" s="42"/>
      <c r="R33" s="43" t="s">
        <v>710</v>
      </c>
      <c r="S33" s="44" t="s">
        <v>11</v>
      </c>
      <c r="T33" s="42"/>
      <c r="U33" s="44" t="s">
        <v>707</v>
      </c>
      <c r="V33" s="42"/>
      <c r="W33" s="232">
        <f t="shared" ref="W33:W38" si="2">+IF(ISERR(U33/R33*100),"N/A",ROUND(U33/R33*100,2))</f>
        <v>1.7</v>
      </c>
    </row>
    <row r="34" spans="2:23" ht="26.25" customHeight="1" x14ac:dyDescent="0.2">
      <c r="B34" s="394" t="s">
        <v>70</v>
      </c>
      <c r="C34" s="395"/>
      <c r="D34" s="395"/>
      <c r="E34" s="231" t="s">
        <v>709</v>
      </c>
      <c r="F34" s="231"/>
      <c r="G34" s="231"/>
      <c r="H34" s="230"/>
      <c r="I34" s="230"/>
      <c r="J34" s="230"/>
      <c r="K34" s="230"/>
      <c r="L34" s="230"/>
      <c r="M34" s="230"/>
      <c r="N34" s="230"/>
      <c r="O34" s="230"/>
      <c r="P34" s="229"/>
      <c r="Q34" s="229"/>
      <c r="R34" s="228" t="s">
        <v>708</v>
      </c>
      <c r="S34" s="227" t="s">
        <v>707</v>
      </c>
      <c r="T34" s="226">
        <f>+IF(ISERR(S34/R34*100),"N/A",ROUND(S34/R34*100,2))</f>
        <v>2.2999999999999998</v>
      </c>
      <c r="U34" s="227" t="s">
        <v>707</v>
      </c>
      <c r="V34" s="226">
        <f>+IF(ISERR(U34/S34*100),"N/A",ROUND(U34/S34*100,2))</f>
        <v>100</v>
      </c>
      <c r="W34" s="225">
        <f t="shared" si="2"/>
        <v>2.2999999999999998</v>
      </c>
    </row>
    <row r="35" spans="2:23" ht="23.25" customHeight="1" thickBot="1" x14ac:dyDescent="0.25">
      <c r="B35" s="393" t="s">
        <v>67</v>
      </c>
      <c r="C35" s="344"/>
      <c r="D35" s="344"/>
      <c r="E35" s="217" t="s">
        <v>672</v>
      </c>
      <c r="F35" s="217"/>
      <c r="G35" s="217"/>
      <c r="H35" s="41"/>
      <c r="I35" s="41"/>
      <c r="J35" s="41"/>
      <c r="K35" s="41"/>
      <c r="L35" s="41"/>
      <c r="M35" s="41"/>
      <c r="N35" s="41"/>
      <c r="O35" s="41"/>
      <c r="P35" s="42"/>
      <c r="Q35" s="42"/>
      <c r="R35" s="43" t="s">
        <v>706</v>
      </c>
      <c r="S35" s="44" t="s">
        <v>11</v>
      </c>
      <c r="T35" s="42"/>
      <c r="U35" s="44" t="s">
        <v>704</v>
      </c>
      <c r="V35" s="42"/>
      <c r="W35" s="232">
        <f t="shared" si="2"/>
        <v>19.170000000000002</v>
      </c>
    </row>
    <row r="36" spans="2:23" ht="26.25" customHeight="1" x14ac:dyDescent="0.2">
      <c r="B36" s="394" t="s">
        <v>70</v>
      </c>
      <c r="C36" s="395"/>
      <c r="D36" s="395"/>
      <c r="E36" s="231" t="s">
        <v>672</v>
      </c>
      <c r="F36" s="231"/>
      <c r="G36" s="231"/>
      <c r="H36" s="230"/>
      <c r="I36" s="230"/>
      <c r="J36" s="230"/>
      <c r="K36" s="230"/>
      <c r="L36" s="230"/>
      <c r="M36" s="230"/>
      <c r="N36" s="230"/>
      <c r="O36" s="230"/>
      <c r="P36" s="229"/>
      <c r="Q36" s="229"/>
      <c r="R36" s="228" t="s">
        <v>705</v>
      </c>
      <c r="S36" s="227" t="s">
        <v>704</v>
      </c>
      <c r="T36" s="226">
        <f>+IF(ISERR(S36/R36*100),"N/A",ROUND(S36/R36*100,2))</f>
        <v>19.28</v>
      </c>
      <c r="U36" s="227" t="s">
        <v>704</v>
      </c>
      <c r="V36" s="226">
        <f>+IF(ISERR(U36/S36*100),"N/A",ROUND(U36/S36*100,2))</f>
        <v>100</v>
      </c>
      <c r="W36" s="225">
        <f t="shared" si="2"/>
        <v>19.28</v>
      </c>
    </row>
    <row r="37" spans="2:23" ht="23.25" customHeight="1" thickBot="1" x14ac:dyDescent="0.25">
      <c r="B37" s="393" t="s">
        <v>67</v>
      </c>
      <c r="C37" s="344"/>
      <c r="D37" s="344"/>
      <c r="E37" s="217" t="s">
        <v>669</v>
      </c>
      <c r="F37" s="217"/>
      <c r="G37" s="217"/>
      <c r="H37" s="41"/>
      <c r="I37" s="41"/>
      <c r="J37" s="41"/>
      <c r="K37" s="41"/>
      <c r="L37" s="41"/>
      <c r="M37" s="41"/>
      <c r="N37" s="41"/>
      <c r="O37" s="41"/>
      <c r="P37" s="42"/>
      <c r="Q37" s="42"/>
      <c r="R37" s="43" t="s">
        <v>703</v>
      </c>
      <c r="S37" s="44" t="s">
        <v>11</v>
      </c>
      <c r="T37" s="42"/>
      <c r="U37" s="44" t="s">
        <v>701</v>
      </c>
      <c r="V37" s="42"/>
      <c r="W37" s="232">
        <f t="shared" si="2"/>
        <v>13.65</v>
      </c>
    </row>
    <row r="38" spans="2:23" ht="26.25" customHeight="1" thickBot="1" x14ac:dyDescent="0.25">
      <c r="B38" s="394" t="s">
        <v>70</v>
      </c>
      <c r="C38" s="395"/>
      <c r="D38" s="395"/>
      <c r="E38" s="231" t="s">
        <v>669</v>
      </c>
      <c r="F38" s="231"/>
      <c r="G38" s="231"/>
      <c r="H38" s="230"/>
      <c r="I38" s="230"/>
      <c r="J38" s="230"/>
      <c r="K38" s="230"/>
      <c r="L38" s="230"/>
      <c r="M38" s="230"/>
      <c r="N38" s="230"/>
      <c r="O38" s="230"/>
      <c r="P38" s="229"/>
      <c r="Q38" s="229"/>
      <c r="R38" s="228" t="s">
        <v>703</v>
      </c>
      <c r="S38" s="227" t="s">
        <v>702</v>
      </c>
      <c r="T38" s="226">
        <f>+IF(ISERR(S38/R38*100),"N/A",ROUND(S38/R38*100,2))</f>
        <v>14.29</v>
      </c>
      <c r="U38" s="227" t="s">
        <v>701</v>
      </c>
      <c r="V38" s="226">
        <f>+IF(ISERR(U38/S38*100),"N/A",ROUND(U38/S38*100,2))</f>
        <v>95.48</v>
      </c>
      <c r="W38" s="225">
        <f t="shared" si="2"/>
        <v>13.65</v>
      </c>
    </row>
    <row r="39" spans="2:23" ht="22.5" customHeight="1" thickTop="1" thickBot="1" x14ac:dyDescent="0.25">
      <c r="B39" s="11" t="s">
        <v>75</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396" t="s">
        <v>700</v>
      </c>
      <c r="C40" s="329"/>
      <c r="D40" s="329"/>
      <c r="E40" s="329"/>
      <c r="F40" s="329"/>
      <c r="G40" s="329"/>
      <c r="H40" s="329"/>
      <c r="I40" s="329"/>
      <c r="J40" s="329"/>
      <c r="K40" s="329"/>
      <c r="L40" s="329"/>
      <c r="M40" s="329"/>
      <c r="N40" s="329"/>
      <c r="O40" s="329"/>
      <c r="P40" s="329"/>
      <c r="Q40" s="329"/>
      <c r="R40" s="329"/>
      <c r="S40" s="329"/>
      <c r="T40" s="329"/>
      <c r="U40" s="329"/>
      <c r="V40" s="329"/>
      <c r="W40" s="397"/>
    </row>
    <row r="41" spans="2:23" ht="90" customHeight="1" thickBot="1" x14ac:dyDescent="0.25">
      <c r="B41" s="398"/>
      <c r="C41" s="332"/>
      <c r="D41" s="332"/>
      <c r="E41" s="332"/>
      <c r="F41" s="332"/>
      <c r="G41" s="332"/>
      <c r="H41" s="332"/>
      <c r="I41" s="332"/>
      <c r="J41" s="332"/>
      <c r="K41" s="332"/>
      <c r="L41" s="332"/>
      <c r="M41" s="332"/>
      <c r="N41" s="332"/>
      <c r="O41" s="332"/>
      <c r="P41" s="332"/>
      <c r="Q41" s="332"/>
      <c r="R41" s="332"/>
      <c r="S41" s="332"/>
      <c r="T41" s="332"/>
      <c r="U41" s="332"/>
      <c r="V41" s="332"/>
      <c r="W41" s="399"/>
    </row>
    <row r="42" spans="2:23" ht="37.5" customHeight="1" thickTop="1" x14ac:dyDescent="0.2">
      <c r="B42" s="396" t="s">
        <v>699</v>
      </c>
      <c r="C42" s="329"/>
      <c r="D42" s="329"/>
      <c r="E42" s="329"/>
      <c r="F42" s="329"/>
      <c r="G42" s="329"/>
      <c r="H42" s="329"/>
      <c r="I42" s="329"/>
      <c r="J42" s="329"/>
      <c r="K42" s="329"/>
      <c r="L42" s="329"/>
      <c r="M42" s="329"/>
      <c r="N42" s="329"/>
      <c r="O42" s="329"/>
      <c r="P42" s="329"/>
      <c r="Q42" s="329"/>
      <c r="R42" s="329"/>
      <c r="S42" s="329"/>
      <c r="T42" s="329"/>
      <c r="U42" s="329"/>
      <c r="V42" s="329"/>
      <c r="W42" s="397"/>
    </row>
    <row r="43" spans="2:23" ht="45.75" customHeight="1" thickBot="1" x14ac:dyDescent="0.25">
      <c r="B43" s="398"/>
      <c r="C43" s="332"/>
      <c r="D43" s="332"/>
      <c r="E43" s="332"/>
      <c r="F43" s="332"/>
      <c r="G43" s="332"/>
      <c r="H43" s="332"/>
      <c r="I43" s="332"/>
      <c r="J43" s="332"/>
      <c r="K43" s="332"/>
      <c r="L43" s="332"/>
      <c r="M43" s="332"/>
      <c r="N43" s="332"/>
      <c r="O43" s="332"/>
      <c r="P43" s="332"/>
      <c r="Q43" s="332"/>
      <c r="R43" s="332"/>
      <c r="S43" s="332"/>
      <c r="T43" s="332"/>
      <c r="U43" s="332"/>
      <c r="V43" s="332"/>
      <c r="W43" s="399"/>
    </row>
    <row r="44" spans="2:23" ht="37.5" customHeight="1" thickTop="1" x14ac:dyDescent="0.2">
      <c r="B44" s="396" t="s">
        <v>698</v>
      </c>
      <c r="C44" s="329"/>
      <c r="D44" s="329"/>
      <c r="E44" s="329"/>
      <c r="F44" s="329"/>
      <c r="G44" s="329"/>
      <c r="H44" s="329"/>
      <c r="I44" s="329"/>
      <c r="J44" s="329"/>
      <c r="K44" s="329"/>
      <c r="L44" s="329"/>
      <c r="M44" s="329"/>
      <c r="N44" s="329"/>
      <c r="O44" s="329"/>
      <c r="P44" s="329"/>
      <c r="Q44" s="329"/>
      <c r="R44" s="329"/>
      <c r="S44" s="329"/>
      <c r="T44" s="329"/>
      <c r="U44" s="329"/>
      <c r="V44" s="329"/>
      <c r="W44" s="397"/>
    </row>
    <row r="45" spans="2:23" ht="51" customHeight="1" thickBot="1" x14ac:dyDescent="0.25">
      <c r="B45" s="400"/>
      <c r="C45" s="401"/>
      <c r="D45" s="401"/>
      <c r="E45" s="401"/>
      <c r="F45" s="401"/>
      <c r="G45" s="401"/>
      <c r="H45" s="401"/>
      <c r="I45" s="401"/>
      <c r="J45" s="401"/>
      <c r="K45" s="401"/>
      <c r="L45" s="401"/>
      <c r="M45" s="401"/>
      <c r="N45" s="401"/>
      <c r="O45" s="401"/>
      <c r="P45" s="401"/>
      <c r="Q45" s="401"/>
      <c r="R45" s="401"/>
      <c r="S45" s="401"/>
      <c r="T45" s="401"/>
      <c r="U45" s="401"/>
      <c r="V45" s="401"/>
      <c r="W45" s="402"/>
    </row>
  </sheetData>
  <mergeCells count="87">
    <mergeCell ref="B42:W43"/>
    <mergeCell ref="B44:W45"/>
    <mergeCell ref="B35:D35"/>
    <mergeCell ref="B36:D36"/>
    <mergeCell ref="B37:D37"/>
    <mergeCell ref="B38:D38"/>
    <mergeCell ref="B40:W41"/>
    <mergeCell ref="B31:Q32"/>
    <mergeCell ref="S31:T31"/>
    <mergeCell ref="V31:W31"/>
    <mergeCell ref="B33:D33"/>
    <mergeCell ref="B34:D34"/>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799</v>
      </c>
      <c r="M4" s="291" t="s">
        <v>798</v>
      </c>
      <c r="N4" s="291"/>
      <c r="O4" s="291"/>
      <c r="P4" s="291"/>
      <c r="Q4" s="292"/>
      <c r="R4" s="19"/>
      <c r="S4" s="293" t="s">
        <v>9</v>
      </c>
      <c r="T4" s="294"/>
      <c r="U4" s="294"/>
      <c r="V4" s="295" t="s">
        <v>797</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796</v>
      </c>
      <c r="D6" s="297" t="s">
        <v>795</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693</v>
      </c>
      <c r="D7" s="284" t="s">
        <v>692</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684</v>
      </c>
      <c r="D8" s="284" t="s">
        <v>689</v>
      </c>
      <c r="E8" s="284"/>
      <c r="F8" s="284"/>
      <c r="G8" s="284"/>
      <c r="H8" s="284"/>
      <c r="I8" s="215"/>
      <c r="J8" s="26" t="s">
        <v>2014</v>
      </c>
      <c r="K8" s="26" t="s">
        <v>2013</v>
      </c>
      <c r="L8" s="26" t="s">
        <v>2012</v>
      </c>
      <c r="M8" s="26" t="s">
        <v>2011</v>
      </c>
      <c r="N8" s="25"/>
      <c r="O8" s="215"/>
      <c r="P8" s="374" t="s">
        <v>11</v>
      </c>
      <c r="Q8" s="374"/>
      <c r="R8" s="374"/>
      <c r="S8" s="374"/>
      <c r="T8" s="374"/>
      <c r="U8" s="374"/>
      <c r="V8" s="374"/>
      <c r="W8" s="374"/>
    </row>
    <row r="9" spans="1:29" ht="30" customHeight="1" x14ac:dyDescent="0.2">
      <c r="B9" s="238"/>
      <c r="C9" s="218" t="s">
        <v>675</v>
      </c>
      <c r="D9" s="284" t="s">
        <v>690</v>
      </c>
      <c r="E9" s="284"/>
      <c r="F9" s="284"/>
      <c r="G9" s="284"/>
      <c r="H9" s="284"/>
      <c r="I9" s="284" t="s">
        <v>11</v>
      </c>
      <c r="J9" s="284"/>
      <c r="K9" s="284"/>
      <c r="L9" s="284"/>
      <c r="M9" s="284"/>
      <c r="N9" s="284"/>
      <c r="O9" s="284"/>
      <c r="P9" s="284"/>
      <c r="Q9" s="284"/>
      <c r="R9" s="284"/>
      <c r="S9" s="284"/>
      <c r="T9" s="284"/>
      <c r="U9" s="284"/>
      <c r="V9" s="284"/>
      <c r="W9" s="374"/>
    </row>
    <row r="10" spans="1:29" ht="30" customHeight="1" x14ac:dyDescent="0.2">
      <c r="B10" s="238"/>
      <c r="C10" s="218" t="s">
        <v>784</v>
      </c>
      <c r="D10" s="284" t="s">
        <v>794</v>
      </c>
      <c r="E10" s="284"/>
      <c r="F10" s="284"/>
      <c r="G10" s="284"/>
      <c r="H10" s="284"/>
      <c r="I10" s="374" t="s">
        <v>11</v>
      </c>
      <c r="J10" s="374"/>
      <c r="K10" s="374"/>
      <c r="L10" s="374"/>
      <c r="M10" s="374"/>
      <c r="N10" s="374"/>
      <c r="O10" s="374"/>
      <c r="P10" s="374"/>
      <c r="Q10" s="374"/>
      <c r="R10" s="374"/>
      <c r="S10" s="374"/>
      <c r="T10" s="374"/>
      <c r="U10" s="374"/>
      <c r="V10" s="374"/>
      <c r="W10" s="374"/>
    </row>
    <row r="11" spans="1:29" ht="30" customHeight="1" x14ac:dyDescent="0.2">
      <c r="B11" s="238"/>
      <c r="C11" s="218" t="s">
        <v>782</v>
      </c>
      <c r="D11" s="284" t="s">
        <v>793</v>
      </c>
      <c r="E11" s="284"/>
      <c r="F11" s="284"/>
      <c r="G11" s="284"/>
      <c r="H11" s="284"/>
      <c r="I11" s="374" t="s">
        <v>11</v>
      </c>
      <c r="J11" s="374"/>
      <c r="K11" s="374"/>
      <c r="L11" s="374"/>
      <c r="M11" s="374"/>
      <c r="N11" s="374"/>
      <c r="O11" s="374"/>
      <c r="P11" s="374"/>
      <c r="Q11" s="374"/>
      <c r="R11" s="374"/>
      <c r="S11" s="374"/>
      <c r="T11" s="374"/>
      <c r="U11" s="374"/>
      <c r="V11" s="374"/>
      <c r="W11" s="374"/>
    </row>
    <row r="12" spans="1:29" ht="25.5" customHeight="1" thickBot="1" x14ac:dyDescent="0.25">
      <c r="B12" s="238"/>
      <c r="C12" s="374" t="s">
        <v>11</v>
      </c>
      <c r="D12" s="374"/>
      <c r="E12" s="374"/>
      <c r="F12" s="374"/>
      <c r="G12" s="374"/>
      <c r="H12" s="374"/>
      <c r="I12" s="374"/>
      <c r="J12" s="374"/>
      <c r="K12" s="374"/>
      <c r="L12" s="374"/>
      <c r="M12" s="374"/>
      <c r="N12" s="374"/>
      <c r="O12" s="374"/>
      <c r="P12" s="374"/>
      <c r="Q12" s="374"/>
      <c r="R12" s="374"/>
      <c r="S12" s="374"/>
      <c r="T12" s="374"/>
      <c r="U12" s="374"/>
      <c r="V12" s="374"/>
      <c r="W12" s="374"/>
    </row>
    <row r="13" spans="1:29" ht="345" customHeight="1" thickTop="1" thickBot="1" x14ac:dyDescent="0.25">
      <c r="B13" s="27" t="s">
        <v>24</v>
      </c>
      <c r="C13" s="295" t="s">
        <v>2010</v>
      </c>
      <c r="D13" s="295"/>
      <c r="E13" s="295"/>
      <c r="F13" s="295"/>
      <c r="G13" s="295"/>
      <c r="H13" s="295"/>
      <c r="I13" s="295"/>
      <c r="J13" s="295"/>
      <c r="K13" s="295"/>
      <c r="L13" s="295"/>
      <c r="M13" s="295"/>
      <c r="N13" s="295"/>
      <c r="O13" s="295"/>
      <c r="P13" s="295"/>
      <c r="Q13" s="295"/>
      <c r="R13" s="295"/>
      <c r="S13" s="295"/>
      <c r="T13" s="295"/>
      <c r="U13" s="295"/>
      <c r="V13" s="295"/>
      <c r="W13" s="296"/>
    </row>
    <row r="14" spans="1:29" ht="9" customHeight="1" thickTop="1" thickBot="1" x14ac:dyDescent="0.25"/>
    <row r="15" spans="1:29" ht="21.75" customHeight="1" thickTop="1" thickBot="1" x14ac:dyDescent="0.25">
      <c r="B15" s="11" t="s">
        <v>26</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375" t="s">
        <v>27</v>
      </c>
      <c r="C16" s="300"/>
      <c r="D16" s="300"/>
      <c r="E16" s="300"/>
      <c r="F16" s="300"/>
      <c r="G16" s="300"/>
      <c r="H16" s="300"/>
      <c r="I16" s="300"/>
      <c r="J16" s="28"/>
      <c r="K16" s="300" t="s">
        <v>28</v>
      </c>
      <c r="L16" s="300"/>
      <c r="M16" s="300"/>
      <c r="N16" s="300"/>
      <c r="O16" s="300"/>
      <c r="P16" s="300"/>
      <c r="Q16" s="300"/>
      <c r="R16" s="29"/>
      <c r="S16" s="300" t="s">
        <v>29</v>
      </c>
      <c r="T16" s="300"/>
      <c r="U16" s="300"/>
      <c r="V16" s="300"/>
      <c r="W16" s="376"/>
    </row>
    <row r="17" spans="2:27" ht="107.25" customHeight="1" x14ac:dyDescent="0.2">
      <c r="B17" s="237" t="s">
        <v>30</v>
      </c>
      <c r="C17" s="297" t="s">
        <v>11</v>
      </c>
      <c r="D17" s="297"/>
      <c r="E17" s="297"/>
      <c r="F17" s="297"/>
      <c r="G17" s="297"/>
      <c r="H17" s="297"/>
      <c r="I17" s="297"/>
      <c r="J17" s="30"/>
      <c r="K17" s="30" t="s">
        <v>31</v>
      </c>
      <c r="L17" s="297" t="s">
        <v>11</v>
      </c>
      <c r="M17" s="297"/>
      <c r="N17" s="297"/>
      <c r="O17" s="297"/>
      <c r="P17" s="297"/>
      <c r="Q17" s="297"/>
      <c r="R17" s="215"/>
      <c r="S17" s="30" t="s">
        <v>32</v>
      </c>
      <c r="T17" s="377" t="s">
        <v>2009</v>
      </c>
      <c r="U17" s="377"/>
      <c r="V17" s="377"/>
      <c r="W17" s="377"/>
    </row>
    <row r="18" spans="2:27" ht="86.25" customHeight="1" x14ac:dyDescent="0.2">
      <c r="B18" s="237" t="s">
        <v>34</v>
      </c>
      <c r="C18" s="297" t="s">
        <v>11</v>
      </c>
      <c r="D18" s="297"/>
      <c r="E18" s="297"/>
      <c r="F18" s="297"/>
      <c r="G18" s="297"/>
      <c r="H18" s="297"/>
      <c r="I18" s="297"/>
      <c r="J18" s="30"/>
      <c r="K18" s="30" t="s">
        <v>34</v>
      </c>
      <c r="L18" s="297" t="s">
        <v>11</v>
      </c>
      <c r="M18" s="297"/>
      <c r="N18" s="297"/>
      <c r="O18" s="297"/>
      <c r="P18" s="297"/>
      <c r="Q18" s="297"/>
      <c r="R18" s="215"/>
      <c r="S18" s="30" t="s">
        <v>35</v>
      </c>
      <c r="T18" s="377" t="s">
        <v>11</v>
      </c>
      <c r="U18" s="377"/>
      <c r="V18" s="377"/>
      <c r="W18" s="377"/>
    </row>
    <row r="19" spans="2:27" ht="25.5" customHeight="1" thickBot="1" x14ac:dyDescent="0.25">
      <c r="B19" s="236" t="s">
        <v>36</v>
      </c>
      <c r="C19" s="303" t="s">
        <v>11</v>
      </c>
      <c r="D19" s="303"/>
      <c r="E19" s="303"/>
      <c r="F19" s="303"/>
      <c r="G19" s="303"/>
      <c r="H19" s="303"/>
      <c r="I19" s="303"/>
      <c r="J19" s="303"/>
      <c r="K19" s="303"/>
      <c r="L19" s="303"/>
      <c r="M19" s="303"/>
      <c r="N19" s="303"/>
      <c r="O19" s="303"/>
      <c r="P19" s="303"/>
      <c r="Q19" s="303"/>
      <c r="R19" s="303"/>
      <c r="S19" s="303"/>
      <c r="T19" s="303"/>
      <c r="U19" s="303"/>
      <c r="V19" s="303"/>
      <c r="W19" s="380"/>
    </row>
    <row r="20" spans="2:27" ht="21.75" customHeight="1" thickTop="1" thickBot="1" x14ac:dyDescent="0.25">
      <c r="B20" s="11" t="s">
        <v>37</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381" t="s">
        <v>38</v>
      </c>
      <c r="C21" s="306"/>
      <c r="D21" s="306"/>
      <c r="E21" s="306"/>
      <c r="F21" s="306"/>
      <c r="G21" s="306"/>
      <c r="H21" s="306"/>
      <c r="I21" s="306"/>
      <c r="J21" s="306"/>
      <c r="K21" s="306"/>
      <c r="L21" s="306"/>
      <c r="M21" s="306"/>
      <c r="N21" s="306"/>
      <c r="O21" s="306"/>
      <c r="P21" s="306"/>
      <c r="Q21" s="306"/>
      <c r="R21" s="306"/>
      <c r="S21" s="306"/>
      <c r="T21" s="307"/>
      <c r="U21" s="308" t="s">
        <v>39</v>
      </c>
      <c r="V21" s="309"/>
      <c r="W21" s="382"/>
    </row>
    <row r="22" spans="2:27" ht="14.25" customHeight="1" x14ac:dyDescent="0.2">
      <c r="B22" s="387" t="s">
        <v>40</v>
      </c>
      <c r="C22" s="312"/>
      <c r="D22" s="312"/>
      <c r="E22" s="312"/>
      <c r="F22" s="312"/>
      <c r="G22" s="312"/>
      <c r="H22" s="312"/>
      <c r="I22" s="312"/>
      <c r="J22" s="312"/>
      <c r="K22" s="312"/>
      <c r="L22" s="312"/>
      <c r="M22" s="312" t="s">
        <v>41</v>
      </c>
      <c r="N22" s="312"/>
      <c r="O22" s="312" t="s">
        <v>42</v>
      </c>
      <c r="P22" s="312"/>
      <c r="Q22" s="312" t="s">
        <v>43</v>
      </c>
      <c r="R22" s="312"/>
      <c r="S22" s="312" t="s">
        <v>44</v>
      </c>
      <c r="T22" s="315" t="s">
        <v>45</v>
      </c>
      <c r="U22" s="317" t="s">
        <v>46</v>
      </c>
      <c r="V22" s="319" t="s">
        <v>47</v>
      </c>
      <c r="W22" s="384" t="s">
        <v>48</v>
      </c>
    </row>
    <row r="23" spans="2:27" ht="27" customHeight="1" thickBot="1" x14ac:dyDescent="0.25">
      <c r="B23" s="388"/>
      <c r="C23" s="378"/>
      <c r="D23" s="378"/>
      <c r="E23" s="378"/>
      <c r="F23" s="378"/>
      <c r="G23" s="378"/>
      <c r="H23" s="378"/>
      <c r="I23" s="378"/>
      <c r="J23" s="378"/>
      <c r="K23" s="378"/>
      <c r="L23" s="378"/>
      <c r="M23" s="378"/>
      <c r="N23" s="378"/>
      <c r="O23" s="378"/>
      <c r="P23" s="378"/>
      <c r="Q23" s="378"/>
      <c r="R23" s="378"/>
      <c r="S23" s="378"/>
      <c r="T23" s="379"/>
      <c r="U23" s="383"/>
      <c r="V23" s="378"/>
      <c r="W23" s="385"/>
      <c r="Z23" s="33" t="s">
        <v>11</v>
      </c>
      <c r="AA23" s="33" t="s">
        <v>49</v>
      </c>
    </row>
    <row r="24" spans="2:27" ht="56.25" customHeight="1" x14ac:dyDescent="0.2">
      <c r="B24" s="386" t="s">
        <v>2008</v>
      </c>
      <c r="C24" s="323"/>
      <c r="D24" s="323"/>
      <c r="E24" s="323"/>
      <c r="F24" s="323"/>
      <c r="G24" s="323"/>
      <c r="H24" s="323"/>
      <c r="I24" s="323"/>
      <c r="J24" s="323"/>
      <c r="K24" s="323"/>
      <c r="L24" s="323"/>
      <c r="M24" s="324" t="s">
        <v>796</v>
      </c>
      <c r="N24" s="324"/>
      <c r="O24" s="324" t="s">
        <v>51</v>
      </c>
      <c r="P24" s="324"/>
      <c r="Q24" s="325" t="s">
        <v>52</v>
      </c>
      <c r="R24" s="325"/>
      <c r="S24" s="34" t="s">
        <v>2007</v>
      </c>
      <c r="T24" s="34" t="s">
        <v>2007</v>
      </c>
      <c r="U24" s="34" t="s">
        <v>2006</v>
      </c>
      <c r="V24" s="34">
        <f t="shared" ref="V24:V40" si="0">+IF(ISERR(U24/T24*100),"N/A",ROUND(U24/T24*100,2))</f>
        <v>104.98</v>
      </c>
      <c r="W24" s="235">
        <f t="shared" ref="W24:W40" si="1">+IF(ISERR(U24/S24*100),"N/A",ROUND(U24/S24*100,2))</f>
        <v>104.98</v>
      </c>
    </row>
    <row r="25" spans="2:27" ht="56.25" customHeight="1" x14ac:dyDescent="0.2">
      <c r="B25" s="386" t="s">
        <v>2005</v>
      </c>
      <c r="C25" s="323"/>
      <c r="D25" s="323"/>
      <c r="E25" s="323"/>
      <c r="F25" s="323"/>
      <c r="G25" s="323"/>
      <c r="H25" s="323"/>
      <c r="I25" s="323"/>
      <c r="J25" s="323"/>
      <c r="K25" s="323"/>
      <c r="L25" s="323"/>
      <c r="M25" s="324" t="s">
        <v>796</v>
      </c>
      <c r="N25" s="324"/>
      <c r="O25" s="324" t="s">
        <v>51</v>
      </c>
      <c r="P25" s="324"/>
      <c r="Q25" s="325" t="s">
        <v>52</v>
      </c>
      <c r="R25" s="325"/>
      <c r="S25" s="34" t="s">
        <v>2004</v>
      </c>
      <c r="T25" s="34" t="s">
        <v>2004</v>
      </c>
      <c r="U25" s="34" t="s">
        <v>2003</v>
      </c>
      <c r="V25" s="34">
        <f t="shared" si="0"/>
        <v>110.21</v>
      </c>
      <c r="W25" s="235">
        <f t="shared" si="1"/>
        <v>110.21</v>
      </c>
    </row>
    <row r="26" spans="2:27" ht="56.25" customHeight="1" x14ac:dyDescent="0.2">
      <c r="B26" s="386" t="s">
        <v>2002</v>
      </c>
      <c r="C26" s="323"/>
      <c r="D26" s="323"/>
      <c r="E26" s="323"/>
      <c r="F26" s="323"/>
      <c r="G26" s="323"/>
      <c r="H26" s="323"/>
      <c r="I26" s="323"/>
      <c r="J26" s="323"/>
      <c r="K26" s="323"/>
      <c r="L26" s="323"/>
      <c r="M26" s="324" t="s">
        <v>693</v>
      </c>
      <c r="N26" s="324"/>
      <c r="O26" s="324" t="s">
        <v>51</v>
      </c>
      <c r="P26" s="324"/>
      <c r="Q26" s="325" t="s">
        <v>52</v>
      </c>
      <c r="R26" s="325"/>
      <c r="S26" s="34" t="s">
        <v>251</v>
      </c>
      <c r="T26" s="34" t="s">
        <v>251</v>
      </c>
      <c r="U26" s="34" t="s">
        <v>251</v>
      </c>
      <c r="V26" s="34">
        <f t="shared" si="0"/>
        <v>100</v>
      </c>
      <c r="W26" s="235">
        <f t="shared" si="1"/>
        <v>100</v>
      </c>
    </row>
    <row r="27" spans="2:27" ht="56.25" customHeight="1" x14ac:dyDescent="0.2">
      <c r="B27" s="386" t="s">
        <v>2001</v>
      </c>
      <c r="C27" s="323"/>
      <c r="D27" s="323"/>
      <c r="E27" s="323"/>
      <c r="F27" s="323"/>
      <c r="G27" s="323"/>
      <c r="H27" s="323"/>
      <c r="I27" s="323"/>
      <c r="J27" s="323"/>
      <c r="K27" s="323"/>
      <c r="L27" s="323"/>
      <c r="M27" s="324" t="s">
        <v>693</v>
      </c>
      <c r="N27" s="324"/>
      <c r="O27" s="324" t="s">
        <v>51</v>
      </c>
      <c r="P27" s="324"/>
      <c r="Q27" s="325" t="s">
        <v>52</v>
      </c>
      <c r="R27" s="325"/>
      <c r="S27" s="34" t="s">
        <v>2000</v>
      </c>
      <c r="T27" s="34" t="s">
        <v>1037</v>
      </c>
      <c r="U27" s="34" t="s">
        <v>1999</v>
      </c>
      <c r="V27" s="34">
        <f t="shared" si="0"/>
        <v>99.38</v>
      </c>
      <c r="W27" s="235">
        <f t="shared" si="1"/>
        <v>99.17</v>
      </c>
    </row>
    <row r="28" spans="2:27" ht="56.25" customHeight="1" x14ac:dyDescent="0.2">
      <c r="B28" s="386" t="s">
        <v>1998</v>
      </c>
      <c r="C28" s="323"/>
      <c r="D28" s="323"/>
      <c r="E28" s="323"/>
      <c r="F28" s="323"/>
      <c r="G28" s="323"/>
      <c r="H28" s="323"/>
      <c r="I28" s="323"/>
      <c r="J28" s="323"/>
      <c r="K28" s="323"/>
      <c r="L28" s="323"/>
      <c r="M28" s="324" t="s">
        <v>693</v>
      </c>
      <c r="N28" s="324"/>
      <c r="O28" s="324" t="s">
        <v>1997</v>
      </c>
      <c r="P28" s="324"/>
      <c r="Q28" s="325" t="s">
        <v>88</v>
      </c>
      <c r="R28" s="325"/>
      <c r="S28" s="34" t="s">
        <v>1996</v>
      </c>
      <c r="T28" s="34" t="s">
        <v>87</v>
      </c>
      <c r="U28" s="34" t="s">
        <v>87</v>
      </c>
      <c r="V28" s="34" t="str">
        <f t="shared" si="0"/>
        <v>N/A</v>
      </c>
      <c r="W28" s="235" t="str">
        <f t="shared" si="1"/>
        <v>N/A</v>
      </c>
    </row>
    <row r="29" spans="2:27" ht="56.25" customHeight="1" x14ac:dyDescent="0.2">
      <c r="B29" s="386" t="s">
        <v>792</v>
      </c>
      <c r="C29" s="323"/>
      <c r="D29" s="323"/>
      <c r="E29" s="323"/>
      <c r="F29" s="323"/>
      <c r="G29" s="323"/>
      <c r="H29" s="323"/>
      <c r="I29" s="323"/>
      <c r="J29" s="323"/>
      <c r="K29" s="323"/>
      <c r="L29" s="323"/>
      <c r="M29" s="324" t="s">
        <v>784</v>
      </c>
      <c r="N29" s="324"/>
      <c r="O29" s="324" t="s">
        <v>51</v>
      </c>
      <c r="P29" s="324"/>
      <c r="Q29" s="325" t="s">
        <v>52</v>
      </c>
      <c r="R29" s="325"/>
      <c r="S29" s="34" t="s">
        <v>791</v>
      </c>
      <c r="T29" s="34" t="s">
        <v>790</v>
      </c>
      <c r="U29" s="34" t="s">
        <v>789</v>
      </c>
      <c r="V29" s="34">
        <f t="shared" si="0"/>
        <v>71.88</v>
      </c>
      <c r="W29" s="235">
        <f t="shared" si="1"/>
        <v>71.56</v>
      </c>
    </row>
    <row r="30" spans="2:27" ht="56.25" customHeight="1" x14ac:dyDescent="0.2">
      <c r="B30" s="386" t="s">
        <v>788</v>
      </c>
      <c r="C30" s="323"/>
      <c r="D30" s="323"/>
      <c r="E30" s="323"/>
      <c r="F30" s="323"/>
      <c r="G30" s="323"/>
      <c r="H30" s="323"/>
      <c r="I30" s="323"/>
      <c r="J30" s="323"/>
      <c r="K30" s="323"/>
      <c r="L30" s="323"/>
      <c r="M30" s="324" t="s">
        <v>784</v>
      </c>
      <c r="N30" s="324"/>
      <c r="O30" s="324" t="s">
        <v>51</v>
      </c>
      <c r="P30" s="324"/>
      <c r="Q30" s="325" t="s">
        <v>52</v>
      </c>
      <c r="R30" s="325"/>
      <c r="S30" s="34" t="s">
        <v>346</v>
      </c>
      <c r="T30" s="34" t="s">
        <v>787</v>
      </c>
      <c r="U30" s="34" t="s">
        <v>786</v>
      </c>
      <c r="V30" s="34">
        <f t="shared" si="0"/>
        <v>113.17</v>
      </c>
      <c r="W30" s="235">
        <f t="shared" si="1"/>
        <v>126</v>
      </c>
    </row>
    <row r="31" spans="2:27" ht="56.25" customHeight="1" x14ac:dyDescent="0.2">
      <c r="B31" s="386" t="s">
        <v>785</v>
      </c>
      <c r="C31" s="323"/>
      <c r="D31" s="323"/>
      <c r="E31" s="323"/>
      <c r="F31" s="323"/>
      <c r="G31" s="323"/>
      <c r="H31" s="323"/>
      <c r="I31" s="323"/>
      <c r="J31" s="323"/>
      <c r="K31" s="323"/>
      <c r="L31" s="323"/>
      <c r="M31" s="324" t="s">
        <v>784</v>
      </c>
      <c r="N31" s="324"/>
      <c r="O31" s="324" t="s">
        <v>51</v>
      </c>
      <c r="P31" s="324"/>
      <c r="Q31" s="325" t="s">
        <v>52</v>
      </c>
      <c r="R31" s="325"/>
      <c r="S31" s="34" t="s">
        <v>251</v>
      </c>
      <c r="T31" s="34" t="s">
        <v>54</v>
      </c>
      <c r="U31" s="34" t="s">
        <v>54</v>
      </c>
      <c r="V31" s="34" t="str">
        <f t="shared" si="0"/>
        <v>N/A</v>
      </c>
      <c r="W31" s="235">
        <f t="shared" si="1"/>
        <v>0</v>
      </c>
    </row>
    <row r="32" spans="2:27" ht="56.25" customHeight="1" x14ac:dyDescent="0.2">
      <c r="B32" s="386" t="s">
        <v>783</v>
      </c>
      <c r="C32" s="323"/>
      <c r="D32" s="323"/>
      <c r="E32" s="323"/>
      <c r="F32" s="323"/>
      <c r="G32" s="323"/>
      <c r="H32" s="323"/>
      <c r="I32" s="323"/>
      <c r="J32" s="323"/>
      <c r="K32" s="323"/>
      <c r="L32" s="323"/>
      <c r="M32" s="324" t="s">
        <v>782</v>
      </c>
      <c r="N32" s="324"/>
      <c r="O32" s="324" t="s">
        <v>51</v>
      </c>
      <c r="P32" s="324"/>
      <c r="Q32" s="325" t="s">
        <v>52</v>
      </c>
      <c r="R32" s="325"/>
      <c r="S32" s="34" t="s">
        <v>781</v>
      </c>
      <c r="T32" s="34" t="s">
        <v>320</v>
      </c>
      <c r="U32" s="34" t="s">
        <v>207</v>
      </c>
      <c r="V32" s="34">
        <f t="shared" si="0"/>
        <v>75</v>
      </c>
      <c r="W32" s="235">
        <f t="shared" si="1"/>
        <v>19.05</v>
      </c>
    </row>
    <row r="33" spans="2:25" ht="56.25" customHeight="1" x14ac:dyDescent="0.2">
      <c r="B33" s="386" t="s">
        <v>780</v>
      </c>
      <c r="C33" s="323"/>
      <c r="D33" s="323"/>
      <c r="E33" s="323"/>
      <c r="F33" s="323"/>
      <c r="G33" s="323"/>
      <c r="H33" s="323"/>
      <c r="I33" s="323"/>
      <c r="J33" s="323"/>
      <c r="K33" s="323"/>
      <c r="L33" s="323"/>
      <c r="M33" s="324" t="s">
        <v>684</v>
      </c>
      <c r="N33" s="324"/>
      <c r="O33" s="324" t="s">
        <v>51</v>
      </c>
      <c r="P33" s="324"/>
      <c r="Q33" s="325" t="s">
        <v>52</v>
      </c>
      <c r="R33" s="325"/>
      <c r="S33" s="34" t="s">
        <v>268</v>
      </c>
      <c r="T33" s="34" t="s">
        <v>779</v>
      </c>
      <c r="U33" s="34" t="s">
        <v>87</v>
      </c>
      <c r="V33" s="34" t="str">
        <f t="shared" si="0"/>
        <v>N/A</v>
      </c>
      <c r="W33" s="235" t="str">
        <f t="shared" si="1"/>
        <v>N/A</v>
      </c>
    </row>
    <row r="34" spans="2:25" ht="56.25" customHeight="1" x14ac:dyDescent="0.2">
      <c r="B34" s="386" t="s">
        <v>778</v>
      </c>
      <c r="C34" s="323"/>
      <c r="D34" s="323"/>
      <c r="E34" s="323"/>
      <c r="F34" s="323"/>
      <c r="G34" s="323"/>
      <c r="H34" s="323"/>
      <c r="I34" s="323"/>
      <c r="J34" s="323"/>
      <c r="K34" s="323"/>
      <c r="L34" s="323"/>
      <c r="M34" s="324" t="s">
        <v>684</v>
      </c>
      <c r="N34" s="324"/>
      <c r="O34" s="324" t="s">
        <v>51</v>
      </c>
      <c r="P34" s="324"/>
      <c r="Q34" s="325" t="s">
        <v>52</v>
      </c>
      <c r="R34" s="325"/>
      <c r="S34" s="34" t="s">
        <v>268</v>
      </c>
      <c r="T34" s="34" t="s">
        <v>777</v>
      </c>
      <c r="U34" s="34" t="s">
        <v>776</v>
      </c>
      <c r="V34" s="34">
        <f t="shared" si="0"/>
        <v>99.81</v>
      </c>
      <c r="W34" s="235">
        <f t="shared" si="1"/>
        <v>64.75</v>
      </c>
    </row>
    <row r="35" spans="2:25" ht="56.25" customHeight="1" x14ac:dyDescent="0.2">
      <c r="B35" s="386" t="s">
        <v>775</v>
      </c>
      <c r="C35" s="323"/>
      <c r="D35" s="323"/>
      <c r="E35" s="323"/>
      <c r="F35" s="323"/>
      <c r="G35" s="323"/>
      <c r="H35" s="323"/>
      <c r="I35" s="323"/>
      <c r="J35" s="323"/>
      <c r="K35" s="323"/>
      <c r="L35" s="323"/>
      <c r="M35" s="324" t="s">
        <v>684</v>
      </c>
      <c r="N35" s="324"/>
      <c r="O35" s="324" t="s">
        <v>51</v>
      </c>
      <c r="P35" s="324"/>
      <c r="Q35" s="325" t="s">
        <v>52</v>
      </c>
      <c r="R35" s="325"/>
      <c r="S35" s="34" t="s">
        <v>774</v>
      </c>
      <c r="T35" s="34" t="s">
        <v>773</v>
      </c>
      <c r="U35" s="34" t="s">
        <v>772</v>
      </c>
      <c r="V35" s="34">
        <f t="shared" si="0"/>
        <v>101.63</v>
      </c>
      <c r="W35" s="235">
        <f t="shared" si="1"/>
        <v>99.27</v>
      </c>
    </row>
    <row r="36" spans="2:25" ht="56.25" customHeight="1" x14ac:dyDescent="0.2">
      <c r="B36" s="386" t="s">
        <v>771</v>
      </c>
      <c r="C36" s="323"/>
      <c r="D36" s="323"/>
      <c r="E36" s="323"/>
      <c r="F36" s="323"/>
      <c r="G36" s="323"/>
      <c r="H36" s="323"/>
      <c r="I36" s="323"/>
      <c r="J36" s="323"/>
      <c r="K36" s="323"/>
      <c r="L36" s="323"/>
      <c r="M36" s="324" t="s">
        <v>684</v>
      </c>
      <c r="N36" s="324"/>
      <c r="O36" s="324" t="s">
        <v>51</v>
      </c>
      <c r="P36" s="324"/>
      <c r="Q36" s="325" t="s">
        <v>52</v>
      </c>
      <c r="R36" s="325"/>
      <c r="S36" s="34" t="s">
        <v>770</v>
      </c>
      <c r="T36" s="34" t="s">
        <v>769</v>
      </c>
      <c r="U36" s="34" t="s">
        <v>769</v>
      </c>
      <c r="V36" s="34">
        <f t="shared" si="0"/>
        <v>100</v>
      </c>
      <c r="W36" s="235">
        <f t="shared" si="1"/>
        <v>98.77</v>
      </c>
    </row>
    <row r="37" spans="2:25" ht="56.25" customHeight="1" x14ac:dyDescent="0.2">
      <c r="B37" s="386" t="s">
        <v>768</v>
      </c>
      <c r="C37" s="323"/>
      <c r="D37" s="323"/>
      <c r="E37" s="323"/>
      <c r="F37" s="323"/>
      <c r="G37" s="323"/>
      <c r="H37" s="323"/>
      <c r="I37" s="323"/>
      <c r="J37" s="323"/>
      <c r="K37" s="323"/>
      <c r="L37" s="323"/>
      <c r="M37" s="324" t="s">
        <v>684</v>
      </c>
      <c r="N37" s="324"/>
      <c r="O37" s="324" t="s">
        <v>51</v>
      </c>
      <c r="P37" s="324"/>
      <c r="Q37" s="325" t="s">
        <v>52</v>
      </c>
      <c r="R37" s="325"/>
      <c r="S37" s="34" t="s">
        <v>767</v>
      </c>
      <c r="T37" s="34" t="s">
        <v>766</v>
      </c>
      <c r="U37" s="34" t="s">
        <v>765</v>
      </c>
      <c r="V37" s="34">
        <f t="shared" si="0"/>
        <v>103.73</v>
      </c>
      <c r="W37" s="235">
        <f t="shared" si="1"/>
        <v>94.77</v>
      </c>
    </row>
    <row r="38" spans="2:25" ht="56.25" customHeight="1" x14ac:dyDescent="0.2">
      <c r="B38" s="386" t="s">
        <v>764</v>
      </c>
      <c r="C38" s="323"/>
      <c r="D38" s="323"/>
      <c r="E38" s="323"/>
      <c r="F38" s="323"/>
      <c r="G38" s="323"/>
      <c r="H38" s="323"/>
      <c r="I38" s="323"/>
      <c r="J38" s="323"/>
      <c r="K38" s="323"/>
      <c r="L38" s="323"/>
      <c r="M38" s="324" t="s">
        <v>684</v>
      </c>
      <c r="N38" s="324"/>
      <c r="O38" s="324" t="s">
        <v>51</v>
      </c>
      <c r="P38" s="324"/>
      <c r="Q38" s="325" t="s">
        <v>52</v>
      </c>
      <c r="R38" s="325"/>
      <c r="S38" s="34" t="s">
        <v>763</v>
      </c>
      <c r="T38" s="34" t="s">
        <v>762</v>
      </c>
      <c r="U38" s="34" t="s">
        <v>761</v>
      </c>
      <c r="V38" s="34">
        <f t="shared" si="0"/>
        <v>96.36</v>
      </c>
      <c r="W38" s="235">
        <f t="shared" si="1"/>
        <v>129.27000000000001</v>
      </c>
    </row>
    <row r="39" spans="2:25" ht="56.25" customHeight="1" x14ac:dyDescent="0.2">
      <c r="B39" s="386" t="s">
        <v>760</v>
      </c>
      <c r="C39" s="323"/>
      <c r="D39" s="323"/>
      <c r="E39" s="323"/>
      <c r="F39" s="323"/>
      <c r="G39" s="323"/>
      <c r="H39" s="323"/>
      <c r="I39" s="323"/>
      <c r="J39" s="323"/>
      <c r="K39" s="323"/>
      <c r="L39" s="323"/>
      <c r="M39" s="324" t="s">
        <v>675</v>
      </c>
      <c r="N39" s="324"/>
      <c r="O39" s="324" t="s">
        <v>51</v>
      </c>
      <c r="P39" s="324"/>
      <c r="Q39" s="325" t="s">
        <v>52</v>
      </c>
      <c r="R39" s="325"/>
      <c r="S39" s="34" t="s">
        <v>759</v>
      </c>
      <c r="T39" s="34" t="s">
        <v>759</v>
      </c>
      <c r="U39" s="34" t="s">
        <v>758</v>
      </c>
      <c r="V39" s="34">
        <f t="shared" si="0"/>
        <v>101.02</v>
      </c>
      <c r="W39" s="235">
        <f t="shared" si="1"/>
        <v>101.02</v>
      </c>
    </row>
    <row r="40" spans="2:25" ht="56.25" customHeight="1" thickBot="1" x14ac:dyDescent="0.25">
      <c r="B40" s="386" t="s">
        <v>757</v>
      </c>
      <c r="C40" s="323"/>
      <c r="D40" s="323"/>
      <c r="E40" s="323"/>
      <c r="F40" s="323"/>
      <c r="G40" s="323"/>
      <c r="H40" s="323"/>
      <c r="I40" s="323"/>
      <c r="J40" s="323"/>
      <c r="K40" s="323"/>
      <c r="L40" s="323"/>
      <c r="M40" s="324" t="s">
        <v>675</v>
      </c>
      <c r="N40" s="324"/>
      <c r="O40" s="324" t="s">
        <v>51</v>
      </c>
      <c r="P40" s="324"/>
      <c r="Q40" s="325" t="s">
        <v>52</v>
      </c>
      <c r="R40" s="325"/>
      <c r="S40" s="34" t="s">
        <v>756</v>
      </c>
      <c r="T40" s="34" t="s">
        <v>756</v>
      </c>
      <c r="U40" s="34" t="s">
        <v>755</v>
      </c>
      <c r="V40" s="34">
        <f t="shared" si="0"/>
        <v>58.42</v>
      </c>
      <c r="W40" s="235">
        <f t="shared" si="1"/>
        <v>58.42</v>
      </c>
    </row>
    <row r="41" spans="2:25" ht="21.75" customHeight="1" thickTop="1" thickBot="1" x14ac:dyDescent="0.25">
      <c r="B41" s="11" t="s">
        <v>61</v>
      </c>
      <c r="C41" s="12"/>
      <c r="D41" s="12"/>
      <c r="E41" s="12"/>
      <c r="F41" s="12"/>
      <c r="G41" s="12"/>
      <c r="H41" s="13"/>
      <c r="I41" s="13"/>
      <c r="J41" s="13"/>
      <c r="K41" s="13"/>
      <c r="L41" s="13"/>
      <c r="M41" s="13"/>
      <c r="N41" s="13"/>
      <c r="O41" s="13"/>
      <c r="P41" s="13"/>
      <c r="Q41" s="13"/>
      <c r="R41" s="13"/>
      <c r="S41" s="13"/>
      <c r="T41" s="13"/>
      <c r="U41" s="13"/>
      <c r="V41" s="13"/>
      <c r="W41" s="14"/>
      <c r="X41" s="36"/>
    </row>
    <row r="42" spans="2:25" ht="29.25" customHeight="1" thickTop="1" thickBot="1" x14ac:dyDescent="0.25">
      <c r="B42" s="389" t="s">
        <v>1880</v>
      </c>
      <c r="C42" s="338"/>
      <c r="D42" s="338"/>
      <c r="E42" s="338"/>
      <c r="F42" s="338"/>
      <c r="G42" s="338"/>
      <c r="H42" s="338"/>
      <c r="I42" s="338"/>
      <c r="J42" s="338"/>
      <c r="K42" s="338"/>
      <c r="L42" s="338"/>
      <c r="M42" s="338"/>
      <c r="N42" s="338"/>
      <c r="O42" s="338"/>
      <c r="P42" s="338"/>
      <c r="Q42" s="339"/>
      <c r="R42" s="37" t="s">
        <v>44</v>
      </c>
      <c r="S42" s="309" t="s">
        <v>45</v>
      </c>
      <c r="T42" s="309"/>
      <c r="U42" s="216" t="s">
        <v>62</v>
      </c>
      <c r="V42" s="308" t="s">
        <v>63</v>
      </c>
      <c r="W42" s="382"/>
    </row>
    <row r="43" spans="2:25" ht="30.75" customHeight="1" thickBot="1" x14ac:dyDescent="0.25">
      <c r="B43" s="390"/>
      <c r="C43" s="391"/>
      <c r="D43" s="391"/>
      <c r="E43" s="391"/>
      <c r="F43" s="391"/>
      <c r="G43" s="391"/>
      <c r="H43" s="391"/>
      <c r="I43" s="391"/>
      <c r="J43" s="391"/>
      <c r="K43" s="391"/>
      <c r="L43" s="391"/>
      <c r="M43" s="391"/>
      <c r="N43" s="391"/>
      <c r="O43" s="391"/>
      <c r="P43" s="391"/>
      <c r="Q43" s="392"/>
      <c r="R43" s="234" t="s">
        <v>64</v>
      </c>
      <c r="S43" s="234" t="s">
        <v>64</v>
      </c>
      <c r="T43" s="234" t="s">
        <v>51</v>
      </c>
      <c r="U43" s="234" t="s">
        <v>64</v>
      </c>
      <c r="V43" s="234" t="s">
        <v>65</v>
      </c>
      <c r="W43" s="233" t="s">
        <v>66</v>
      </c>
      <c r="Y43" s="36"/>
    </row>
    <row r="44" spans="2:25" ht="23.25" customHeight="1" thickBot="1" x14ac:dyDescent="0.25">
      <c r="B44" s="393" t="s">
        <v>67</v>
      </c>
      <c r="C44" s="344"/>
      <c r="D44" s="344"/>
      <c r="E44" s="217" t="s">
        <v>1884</v>
      </c>
      <c r="F44" s="217"/>
      <c r="G44" s="217"/>
      <c r="H44" s="41"/>
      <c r="I44" s="41"/>
      <c r="J44" s="41"/>
      <c r="K44" s="41"/>
      <c r="L44" s="41"/>
      <c r="M44" s="41"/>
      <c r="N44" s="41"/>
      <c r="O44" s="41"/>
      <c r="P44" s="42"/>
      <c r="Q44" s="42"/>
      <c r="R44" s="43" t="s">
        <v>1995</v>
      </c>
      <c r="S44" s="44" t="s">
        <v>11</v>
      </c>
      <c r="T44" s="42"/>
      <c r="U44" s="44" t="s">
        <v>1992</v>
      </c>
      <c r="V44" s="42"/>
      <c r="W44" s="232">
        <f t="shared" ref="W44:W55" si="2">+IF(ISERR(U44/R44*100),"N/A",ROUND(U44/R44*100,2))</f>
        <v>21.74</v>
      </c>
    </row>
    <row r="45" spans="2:25" ht="26.25" customHeight="1" x14ac:dyDescent="0.2">
      <c r="B45" s="394" t="s">
        <v>70</v>
      </c>
      <c r="C45" s="395"/>
      <c r="D45" s="395"/>
      <c r="E45" s="231" t="s">
        <v>1884</v>
      </c>
      <c r="F45" s="231"/>
      <c r="G45" s="231"/>
      <c r="H45" s="230"/>
      <c r="I45" s="230"/>
      <c r="J45" s="230"/>
      <c r="K45" s="230"/>
      <c r="L45" s="230"/>
      <c r="M45" s="230"/>
      <c r="N45" s="230"/>
      <c r="O45" s="230"/>
      <c r="P45" s="229"/>
      <c r="Q45" s="229"/>
      <c r="R45" s="228" t="s">
        <v>1994</v>
      </c>
      <c r="S45" s="227" t="s">
        <v>1993</v>
      </c>
      <c r="T45" s="226">
        <f>+IF(ISERR(S45/R45*100),"N/A",ROUND(S45/R45*100,2))</f>
        <v>23.78</v>
      </c>
      <c r="U45" s="227" t="s">
        <v>1992</v>
      </c>
      <c r="V45" s="226">
        <f>+IF(ISERR(U45/S45*100),"N/A",ROUND(U45/S45*100,2))</f>
        <v>99.55</v>
      </c>
      <c r="W45" s="225">
        <f t="shared" si="2"/>
        <v>23.67</v>
      </c>
    </row>
    <row r="46" spans="2:25" ht="23.25" customHeight="1" thickBot="1" x14ac:dyDescent="0.25">
      <c r="B46" s="393" t="s">
        <v>67</v>
      </c>
      <c r="C46" s="344"/>
      <c r="D46" s="344"/>
      <c r="E46" s="217" t="s">
        <v>1883</v>
      </c>
      <c r="F46" s="217"/>
      <c r="G46" s="217"/>
      <c r="H46" s="41"/>
      <c r="I46" s="41"/>
      <c r="J46" s="41"/>
      <c r="K46" s="41"/>
      <c r="L46" s="41"/>
      <c r="M46" s="41"/>
      <c r="N46" s="41"/>
      <c r="O46" s="41"/>
      <c r="P46" s="42"/>
      <c r="Q46" s="42"/>
      <c r="R46" s="43" t="s">
        <v>1991</v>
      </c>
      <c r="S46" s="44" t="s">
        <v>11</v>
      </c>
      <c r="T46" s="42"/>
      <c r="U46" s="44" t="s">
        <v>1988</v>
      </c>
      <c r="V46" s="42"/>
      <c r="W46" s="232">
        <f t="shared" si="2"/>
        <v>9.81</v>
      </c>
    </row>
    <row r="47" spans="2:25" ht="26.25" customHeight="1" x14ac:dyDescent="0.2">
      <c r="B47" s="394" t="s">
        <v>70</v>
      </c>
      <c r="C47" s="395"/>
      <c r="D47" s="395"/>
      <c r="E47" s="231" t="s">
        <v>1883</v>
      </c>
      <c r="F47" s="231"/>
      <c r="G47" s="231"/>
      <c r="H47" s="230"/>
      <c r="I47" s="230"/>
      <c r="J47" s="230"/>
      <c r="K47" s="230"/>
      <c r="L47" s="230"/>
      <c r="M47" s="230"/>
      <c r="N47" s="230"/>
      <c r="O47" s="230"/>
      <c r="P47" s="229"/>
      <c r="Q47" s="229"/>
      <c r="R47" s="228" t="s">
        <v>1990</v>
      </c>
      <c r="S47" s="227" t="s">
        <v>1989</v>
      </c>
      <c r="T47" s="226">
        <f>+IF(ISERR(S47/R47*100),"N/A",ROUND(S47/R47*100,2))</f>
        <v>15.69</v>
      </c>
      <c r="U47" s="227" t="s">
        <v>1988</v>
      </c>
      <c r="V47" s="226">
        <f>+IF(ISERR(U47/S47*100),"N/A",ROUND(U47/S47*100,2))</f>
        <v>70.28</v>
      </c>
      <c r="W47" s="225">
        <f t="shared" si="2"/>
        <v>11.03</v>
      </c>
    </row>
    <row r="48" spans="2:25" ht="23.25" customHeight="1" thickBot="1" x14ac:dyDescent="0.25">
      <c r="B48" s="393" t="s">
        <v>67</v>
      </c>
      <c r="C48" s="344"/>
      <c r="D48" s="344"/>
      <c r="E48" s="217" t="s">
        <v>753</v>
      </c>
      <c r="F48" s="217"/>
      <c r="G48" s="217"/>
      <c r="H48" s="41"/>
      <c r="I48" s="41"/>
      <c r="J48" s="41"/>
      <c r="K48" s="41"/>
      <c r="L48" s="41"/>
      <c r="M48" s="41"/>
      <c r="N48" s="41"/>
      <c r="O48" s="41"/>
      <c r="P48" s="42"/>
      <c r="Q48" s="42"/>
      <c r="R48" s="43" t="s">
        <v>754</v>
      </c>
      <c r="S48" s="44" t="s">
        <v>11</v>
      </c>
      <c r="T48" s="42"/>
      <c r="U48" s="44" t="s">
        <v>750</v>
      </c>
      <c r="V48" s="42"/>
      <c r="W48" s="232">
        <f t="shared" si="2"/>
        <v>7.81</v>
      </c>
    </row>
    <row r="49" spans="2:23" ht="26.25" customHeight="1" x14ac:dyDescent="0.2">
      <c r="B49" s="394" t="s">
        <v>70</v>
      </c>
      <c r="C49" s="395"/>
      <c r="D49" s="395"/>
      <c r="E49" s="231" t="s">
        <v>753</v>
      </c>
      <c r="F49" s="231"/>
      <c r="G49" s="231"/>
      <c r="H49" s="230"/>
      <c r="I49" s="230"/>
      <c r="J49" s="230"/>
      <c r="K49" s="230"/>
      <c r="L49" s="230"/>
      <c r="M49" s="230"/>
      <c r="N49" s="230"/>
      <c r="O49" s="230"/>
      <c r="P49" s="229"/>
      <c r="Q49" s="229"/>
      <c r="R49" s="228" t="s">
        <v>752</v>
      </c>
      <c r="S49" s="227" t="s">
        <v>751</v>
      </c>
      <c r="T49" s="226">
        <f>+IF(ISERR(S49/R49*100),"N/A",ROUND(S49/R49*100,2))</f>
        <v>12.71</v>
      </c>
      <c r="U49" s="227" t="s">
        <v>750</v>
      </c>
      <c r="V49" s="226">
        <f>+IF(ISERR(U49/S49*100),"N/A",ROUND(U49/S49*100,2))</f>
        <v>77.13</v>
      </c>
      <c r="W49" s="225">
        <f t="shared" si="2"/>
        <v>9.8000000000000007</v>
      </c>
    </row>
    <row r="50" spans="2:23" ht="23.25" customHeight="1" thickBot="1" x14ac:dyDescent="0.25">
      <c r="B50" s="393" t="s">
        <v>67</v>
      </c>
      <c r="C50" s="344"/>
      <c r="D50" s="344"/>
      <c r="E50" s="217" t="s">
        <v>748</v>
      </c>
      <c r="F50" s="217"/>
      <c r="G50" s="217"/>
      <c r="H50" s="41"/>
      <c r="I50" s="41"/>
      <c r="J50" s="41"/>
      <c r="K50" s="41"/>
      <c r="L50" s="41"/>
      <c r="M50" s="41"/>
      <c r="N50" s="41"/>
      <c r="O50" s="41"/>
      <c r="P50" s="42"/>
      <c r="Q50" s="42"/>
      <c r="R50" s="43" t="s">
        <v>749</v>
      </c>
      <c r="S50" s="44" t="s">
        <v>11</v>
      </c>
      <c r="T50" s="42"/>
      <c r="U50" s="44" t="s">
        <v>746</v>
      </c>
      <c r="V50" s="42"/>
      <c r="W50" s="232">
        <f t="shared" si="2"/>
        <v>11.07</v>
      </c>
    </row>
    <row r="51" spans="2:23" ht="26.25" customHeight="1" x14ac:dyDescent="0.2">
      <c r="B51" s="394" t="s">
        <v>70</v>
      </c>
      <c r="C51" s="395"/>
      <c r="D51" s="395"/>
      <c r="E51" s="231" t="s">
        <v>748</v>
      </c>
      <c r="F51" s="231"/>
      <c r="G51" s="231"/>
      <c r="H51" s="230"/>
      <c r="I51" s="230"/>
      <c r="J51" s="230"/>
      <c r="K51" s="230"/>
      <c r="L51" s="230"/>
      <c r="M51" s="230"/>
      <c r="N51" s="230"/>
      <c r="O51" s="230"/>
      <c r="P51" s="229"/>
      <c r="Q51" s="229"/>
      <c r="R51" s="228" t="s">
        <v>747</v>
      </c>
      <c r="S51" s="227" t="s">
        <v>746</v>
      </c>
      <c r="T51" s="226">
        <f>+IF(ISERR(S51/R51*100),"N/A",ROUND(S51/R51*100,2))</f>
        <v>12.75</v>
      </c>
      <c r="U51" s="227" t="s">
        <v>746</v>
      </c>
      <c r="V51" s="226">
        <f>+IF(ISERR(U51/S51*100),"N/A",ROUND(U51/S51*100,2))</f>
        <v>100</v>
      </c>
      <c r="W51" s="225">
        <f t="shared" si="2"/>
        <v>12.75</v>
      </c>
    </row>
    <row r="52" spans="2:23" ht="23.25" customHeight="1" thickBot="1" x14ac:dyDescent="0.25">
      <c r="B52" s="393" t="s">
        <v>67</v>
      </c>
      <c r="C52" s="344"/>
      <c r="D52" s="344"/>
      <c r="E52" s="217" t="s">
        <v>672</v>
      </c>
      <c r="F52" s="217"/>
      <c r="G52" s="217"/>
      <c r="H52" s="41"/>
      <c r="I52" s="41"/>
      <c r="J52" s="41"/>
      <c r="K52" s="41"/>
      <c r="L52" s="41"/>
      <c r="M52" s="41"/>
      <c r="N52" s="41"/>
      <c r="O52" s="41"/>
      <c r="P52" s="42"/>
      <c r="Q52" s="42"/>
      <c r="R52" s="43" t="s">
        <v>745</v>
      </c>
      <c r="S52" s="44" t="s">
        <v>11</v>
      </c>
      <c r="T52" s="42"/>
      <c r="U52" s="44" t="s">
        <v>743</v>
      </c>
      <c r="V52" s="42"/>
      <c r="W52" s="232">
        <f t="shared" si="2"/>
        <v>14.1</v>
      </c>
    </row>
    <row r="53" spans="2:23" ht="26.25" customHeight="1" x14ac:dyDescent="0.2">
      <c r="B53" s="394" t="s">
        <v>70</v>
      </c>
      <c r="C53" s="395"/>
      <c r="D53" s="395"/>
      <c r="E53" s="231" t="s">
        <v>672</v>
      </c>
      <c r="F53" s="231"/>
      <c r="G53" s="231"/>
      <c r="H53" s="230"/>
      <c r="I53" s="230"/>
      <c r="J53" s="230"/>
      <c r="K53" s="230"/>
      <c r="L53" s="230"/>
      <c r="M53" s="230"/>
      <c r="N53" s="230"/>
      <c r="O53" s="230"/>
      <c r="P53" s="229"/>
      <c r="Q53" s="229"/>
      <c r="R53" s="228" t="s">
        <v>744</v>
      </c>
      <c r="S53" s="227" t="s">
        <v>743</v>
      </c>
      <c r="T53" s="226">
        <f>+IF(ISERR(S53/R53*100),"N/A",ROUND(S53/R53*100,2))</f>
        <v>16.989999999999998</v>
      </c>
      <c r="U53" s="227" t="s">
        <v>743</v>
      </c>
      <c r="V53" s="226">
        <f>+IF(ISERR(U53/S53*100),"N/A",ROUND(U53/S53*100,2))</f>
        <v>100</v>
      </c>
      <c r="W53" s="225">
        <f t="shared" si="2"/>
        <v>16.989999999999998</v>
      </c>
    </row>
    <row r="54" spans="2:23" ht="23.25" customHeight="1" thickBot="1" x14ac:dyDescent="0.25">
      <c r="B54" s="393" t="s">
        <v>67</v>
      </c>
      <c r="C54" s="344"/>
      <c r="D54" s="344"/>
      <c r="E54" s="217" t="s">
        <v>666</v>
      </c>
      <c r="F54" s="217"/>
      <c r="G54" s="217"/>
      <c r="H54" s="41"/>
      <c r="I54" s="41"/>
      <c r="J54" s="41"/>
      <c r="K54" s="41"/>
      <c r="L54" s="41"/>
      <c r="M54" s="41"/>
      <c r="N54" s="41"/>
      <c r="O54" s="41"/>
      <c r="P54" s="42"/>
      <c r="Q54" s="42"/>
      <c r="R54" s="43" t="s">
        <v>742</v>
      </c>
      <c r="S54" s="44" t="s">
        <v>11</v>
      </c>
      <c r="T54" s="42"/>
      <c r="U54" s="44" t="s">
        <v>739</v>
      </c>
      <c r="V54" s="42"/>
      <c r="W54" s="232">
        <f t="shared" si="2"/>
        <v>6.25</v>
      </c>
    </row>
    <row r="55" spans="2:23" ht="26.25" customHeight="1" thickBot="1" x14ac:dyDescent="0.25">
      <c r="B55" s="394" t="s">
        <v>70</v>
      </c>
      <c r="C55" s="395"/>
      <c r="D55" s="395"/>
      <c r="E55" s="231" t="s">
        <v>666</v>
      </c>
      <c r="F55" s="231"/>
      <c r="G55" s="231"/>
      <c r="H55" s="230"/>
      <c r="I55" s="230"/>
      <c r="J55" s="230"/>
      <c r="K55" s="230"/>
      <c r="L55" s="230"/>
      <c r="M55" s="230"/>
      <c r="N55" s="230"/>
      <c r="O55" s="230"/>
      <c r="P55" s="229"/>
      <c r="Q55" s="229"/>
      <c r="R55" s="228" t="s">
        <v>741</v>
      </c>
      <c r="S55" s="227" t="s">
        <v>740</v>
      </c>
      <c r="T55" s="226">
        <f>+IF(ISERR(S55/R55*100),"N/A",ROUND(S55/R55*100,2))</f>
        <v>10.36</v>
      </c>
      <c r="U55" s="227" t="s">
        <v>739</v>
      </c>
      <c r="V55" s="226">
        <f>+IF(ISERR(U55/S55*100),"N/A",ROUND(U55/S55*100,2))</f>
        <v>93.75</v>
      </c>
      <c r="W55" s="225">
        <f t="shared" si="2"/>
        <v>9.7200000000000006</v>
      </c>
    </row>
    <row r="56" spans="2:23" ht="22.5" customHeight="1" thickTop="1" thickBot="1" x14ac:dyDescent="0.25">
      <c r="B56" s="11" t="s">
        <v>75</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396" t="s">
        <v>738</v>
      </c>
      <c r="C57" s="329"/>
      <c r="D57" s="329"/>
      <c r="E57" s="329"/>
      <c r="F57" s="329"/>
      <c r="G57" s="329"/>
      <c r="H57" s="329"/>
      <c r="I57" s="329"/>
      <c r="J57" s="329"/>
      <c r="K57" s="329"/>
      <c r="L57" s="329"/>
      <c r="M57" s="329"/>
      <c r="N57" s="329"/>
      <c r="O57" s="329"/>
      <c r="P57" s="329"/>
      <c r="Q57" s="329"/>
      <c r="R57" s="329"/>
      <c r="S57" s="329"/>
      <c r="T57" s="329"/>
      <c r="U57" s="329"/>
      <c r="V57" s="329"/>
      <c r="W57" s="397"/>
    </row>
    <row r="58" spans="2:23" ht="270" customHeight="1" thickBot="1" x14ac:dyDescent="0.25">
      <c r="B58" s="398"/>
      <c r="C58" s="332"/>
      <c r="D58" s="332"/>
      <c r="E58" s="332"/>
      <c r="F58" s="332"/>
      <c r="G58" s="332"/>
      <c r="H58" s="332"/>
      <c r="I58" s="332"/>
      <c r="J58" s="332"/>
      <c r="K58" s="332"/>
      <c r="L58" s="332"/>
      <c r="M58" s="332"/>
      <c r="N58" s="332"/>
      <c r="O58" s="332"/>
      <c r="P58" s="332"/>
      <c r="Q58" s="332"/>
      <c r="R58" s="332"/>
      <c r="S58" s="332"/>
      <c r="T58" s="332"/>
      <c r="U58" s="332"/>
      <c r="V58" s="332"/>
      <c r="W58" s="399"/>
    </row>
    <row r="59" spans="2:23" ht="37.5" customHeight="1" thickTop="1" x14ac:dyDescent="0.2">
      <c r="B59" s="396" t="s">
        <v>737</v>
      </c>
      <c r="C59" s="329"/>
      <c r="D59" s="329"/>
      <c r="E59" s="329"/>
      <c r="F59" s="329"/>
      <c r="G59" s="329"/>
      <c r="H59" s="329"/>
      <c r="I59" s="329"/>
      <c r="J59" s="329"/>
      <c r="K59" s="329"/>
      <c r="L59" s="329"/>
      <c r="M59" s="329"/>
      <c r="N59" s="329"/>
      <c r="O59" s="329"/>
      <c r="P59" s="329"/>
      <c r="Q59" s="329"/>
      <c r="R59" s="329"/>
      <c r="S59" s="329"/>
      <c r="T59" s="329"/>
      <c r="U59" s="329"/>
      <c r="V59" s="329"/>
      <c r="W59" s="397"/>
    </row>
    <row r="60" spans="2:23" ht="301.5" customHeight="1" thickBot="1" x14ac:dyDescent="0.25">
      <c r="B60" s="398"/>
      <c r="C60" s="332"/>
      <c r="D60" s="332"/>
      <c r="E60" s="332"/>
      <c r="F60" s="332"/>
      <c r="G60" s="332"/>
      <c r="H60" s="332"/>
      <c r="I60" s="332"/>
      <c r="J60" s="332"/>
      <c r="K60" s="332"/>
      <c r="L60" s="332"/>
      <c r="M60" s="332"/>
      <c r="N60" s="332"/>
      <c r="O60" s="332"/>
      <c r="P60" s="332"/>
      <c r="Q60" s="332"/>
      <c r="R60" s="332"/>
      <c r="S60" s="332"/>
      <c r="T60" s="332"/>
      <c r="U60" s="332"/>
      <c r="V60" s="332"/>
      <c r="W60" s="399"/>
    </row>
    <row r="61" spans="2:23" ht="37.5" customHeight="1" thickTop="1" x14ac:dyDescent="0.2">
      <c r="B61" s="396" t="s">
        <v>736</v>
      </c>
      <c r="C61" s="329"/>
      <c r="D61" s="329"/>
      <c r="E61" s="329"/>
      <c r="F61" s="329"/>
      <c r="G61" s="329"/>
      <c r="H61" s="329"/>
      <c r="I61" s="329"/>
      <c r="J61" s="329"/>
      <c r="K61" s="329"/>
      <c r="L61" s="329"/>
      <c r="M61" s="329"/>
      <c r="N61" s="329"/>
      <c r="O61" s="329"/>
      <c r="P61" s="329"/>
      <c r="Q61" s="329"/>
      <c r="R61" s="329"/>
      <c r="S61" s="329"/>
      <c r="T61" s="329"/>
      <c r="U61" s="329"/>
      <c r="V61" s="329"/>
      <c r="W61" s="397"/>
    </row>
    <row r="62" spans="2:23" ht="235.5" customHeight="1" thickBot="1" x14ac:dyDescent="0.25">
      <c r="B62" s="400"/>
      <c r="C62" s="401"/>
      <c r="D62" s="401"/>
      <c r="E62" s="401"/>
      <c r="F62" s="401"/>
      <c r="G62" s="401"/>
      <c r="H62" s="401"/>
      <c r="I62" s="401"/>
      <c r="J62" s="401"/>
      <c r="K62" s="401"/>
      <c r="L62" s="401"/>
      <c r="M62" s="401"/>
      <c r="N62" s="401"/>
      <c r="O62" s="401"/>
      <c r="P62" s="401"/>
      <c r="Q62" s="401"/>
      <c r="R62" s="401"/>
      <c r="S62" s="401"/>
      <c r="T62" s="401"/>
      <c r="U62" s="401"/>
      <c r="V62" s="401"/>
      <c r="W62" s="402"/>
    </row>
  </sheetData>
  <mergeCells count="131">
    <mergeCell ref="B51:D51"/>
    <mergeCell ref="B52:D52"/>
    <mergeCell ref="B53:D53"/>
    <mergeCell ref="B54:D54"/>
    <mergeCell ref="B55:D55"/>
    <mergeCell ref="B57:W58"/>
    <mergeCell ref="B59:W60"/>
    <mergeCell ref="B61:W62"/>
    <mergeCell ref="S42:T42"/>
    <mergeCell ref="V42:W42"/>
    <mergeCell ref="B44:D44"/>
    <mergeCell ref="B45:D45"/>
    <mergeCell ref="B46:D46"/>
    <mergeCell ref="B47:D47"/>
    <mergeCell ref="B48:D48"/>
    <mergeCell ref="B49:D49"/>
    <mergeCell ref="B50:D50"/>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4" min="1" max="22" man="1"/>
    <brk id="40" min="1" max="22" man="1"/>
    <brk id="55"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825</v>
      </c>
      <c r="M4" s="291" t="s">
        <v>824</v>
      </c>
      <c r="N4" s="291"/>
      <c r="O4" s="291"/>
      <c r="P4" s="291"/>
      <c r="Q4" s="292"/>
      <c r="R4" s="19"/>
      <c r="S4" s="293" t="s">
        <v>9</v>
      </c>
      <c r="T4" s="294"/>
      <c r="U4" s="294"/>
      <c r="V4" s="295" t="s">
        <v>823</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809</v>
      </c>
      <c r="D6" s="297" t="s">
        <v>822</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821</v>
      </c>
      <c r="K8" s="26" t="s">
        <v>820</v>
      </c>
      <c r="L8" s="26" t="s">
        <v>819</v>
      </c>
      <c r="M8" s="26" t="s">
        <v>818</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162.75" customHeight="1" thickTop="1" thickBot="1" x14ac:dyDescent="0.25">
      <c r="B10" s="27" t="s">
        <v>24</v>
      </c>
      <c r="C10" s="295" t="s">
        <v>817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816</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x14ac:dyDescent="0.2">
      <c r="B21" s="386" t="s">
        <v>815</v>
      </c>
      <c r="C21" s="323"/>
      <c r="D21" s="323"/>
      <c r="E21" s="323"/>
      <c r="F21" s="323"/>
      <c r="G21" s="323"/>
      <c r="H21" s="323"/>
      <c r="I21" s="323"/>
      <c r="J21" s="323"/>
      <c r="K21" s="323"/>
      <c r="L21" s="323"/>
      <c r="M21" s="324" t="s">
        <v>809</v>
      </c>
      <c r="N21" s="324"/>
      <c r="O21" s="324" t="s">
        <v>814</v>
      </c>
      <c r="P21" s="324"/>
      <c r="Q21" s="325" t="s">
        <v>88</v>
      </c>
      <c r="R21" s="325"/>
      <c r="S21" s="34" t="s">
        <v>813</v>
      </c>
      <c r="T21" s="34" t="s">
        <v>87</v>
      </c>
      <c r="U21" s="34" t="s">
        <v>87</v>
      </c>
      <c r="V21" s="34" t="str">
        <f>+IF(ISERR(U21/T21*100),"N/A",ROUND(U21/T21*100,2))</f>
        <v>N/A</v>
      </c>
      <c r="W21" s="235" t="str">
        <f>+IF(ISERR(U21/S21*100),"N/A",ROUND(U21/S21*100,2))</f>
        <v>N/A</v>
      </c>
    </row>
    <row r="22" spans="2:27" ht="56.25" customHeight="1" x14ac:dyDescent="0.2">
      <c r="B22" s="386" t="s">
        <v>812</v>
      </c>
      <c r="C22" s="323"/>
      <c r="D22" s="323"/>
      <c r="E22" s="323"/>
      <c r="F22" s="323"/>
      <c r="G22" s="323"/>
      <c r="H22" s="323"/>
      <c r="I22" s="323"/>
      <c r="J22" s="323"/>
      <c r="K22" s="323"/>
      <c r="L22" s="323"/>
      <c r="M22" s="324" t="s">
        <v>809</v>
      </c>
      <c r="N22" s="324"/>
      <c r="O22" s="324" t="s">
        <v>644</v>
      </c>
      <c r="P22" s="324"/>
      <c r="Q22" s="325" t="s">
        <v>88</v>
      </c>
      <c r="R22" s="325"/>
      <c r="S22" s="34" t="s">
        <v>811</v>
      </c>
      <c r="T22" s="34" t="s">
        <v>87</v>
      </c>
      <c r="U22" s="34" t="s">
        <v>87</v>
      </c>
      <c r="V22" s="34" t="str">
        <f>+IF(ISERR(U22/T22*100),"N/A",ROUND(U22/T22*100,2))</f>
        <v>N/A</v>
      </c>
      <c r="W22" s="235" t="str">
        <f>+IF(ISERR(U22/S22*100),"N/A",ROUND(U22/S22*100,2))</f>
        <v>N/A</v>
      </c>
    </row>
    <row r="23" spans="2:27" ht="56.25" customHeight="1" thickBot="1" x14ac:dyDescent="0.25">
      <c r="B23" s="386" t="s">
        <v>810</v>
      </c>
      <c r="C23" s="323"/>
      <c r="D23" s="323"/>
      <c r="E23" s="323"/>
      <c r="F23" s="323"/>
      <c r="G23" s="323"/>
      <c r="H23" s="323"/>
      <c r="I23" s="323"/>
      <c r="J23" s="323"/>
      <c r="K23" s="323"/>
      <c r="L23" s="323"/>
      <c r="M23" s="324" t="s">
        <v>809</v>
      </c>
      <c r="N23" s="324"/>
      <c r="O23" s="324" t="s">
        <v>808</v>
      </c>
      <c r="P23" s="324"/>
      <c r="Q23" s="325" t="s">
        <v>52</v>
      </c>
      <c r="R23" s="325"/>
      <c r="S23" s="34" t="s">
        <v>807</v>
      </c>
      <c r="T23" s="34" t="s">
        <v>252</v>
      </c>
      <c r="U23" s="34" t="s">
        <v>806</v>
      </c>
      <c r="V23" s="34">
        <f>+IF(ISERR(U23/T23*100),"N/A",ROUND(U23/T23*100,2))</f>
        <v>101.85</v>
      </c>
      <c r="W23" s="235">
        <f>+IF(ISERR(U23/S23*100),"N/A",ROUND(U23/S23*100,2))</f>
        <v>0</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89" t="s">
        <v>1880</v>
      </c>
      <c r="C25" s="338"/>
      <c r="D25" s="338"/>
      <c r="E25" s="338"/>
      <c r="F25" s="338"/>
      <c r="G25" s="338"/>
      <c r="H25" s="338"/>
      <c r="I25" s="338"/>
      <c r="J25" s="338"/>
      <c r="K25" s="338"/>
      <c r="L25" s="338"/>
      <c r="M25" s="338"/>
      <c r="N25" s="338"/>
      <c r="O25" s="338"/>
      <c r="P25" s="338"/>
      <c r="Q25" s="339"/>
      <c r="R25" s="37" t="s">
        <v>44</v>
      </c>
      <c r="S25" s="309" t="s">
        <v>45</v>
      </c>
      <c r="T25" s="309"/>
      <c r="U25" s="216" t="s">
        <v>62</v>
      </c>
      <c r="V25" s="308" t="s">
        <v>63</v>
      </c>
      <c r="W25" s="382"/>
    </row>
    <row r="26" spans="2:27" ht="30.75" customHeight="1" thickBot="1" x14ac:dyDescent="0.25">
      <c r="B26" s="390"/>
      <c r="C26" s="391"/>
      <c r="D26" s="391"/>
      <c r="E26" s="391"/>
      <c r="F26" s="391"/>
      <c r="G26" s="391"/>
      <c r="H26" s="391"/>
      <c r="I26" s="391"/>
      <c r="J26" s="391"/>
      <c r="K26" s="391"/>
      <c r="L26" s="391"/>
      <c r="M26" s="391"/>
      <c r="N26" s="391"/>
      <c r="O26" s="391"/>
      <c r="P26" s="391"/>
      <c r="Q26" s="392"/>
      <c r="R26" s="234" t="s">
        <v>64</v>
      </c>
      <c r="S26" s="234" t="s">
        <v>64</v>
      </c>
      <c r="T26" s="234" t="s">
        <v>51</v>
      </c>
      <c r="U26" s="234" t="s">
        <v>64</v>
      </c>
      <c r="V26" s="234" t="s">
        <v>65</v>
      </c>
      <c r="W26" s="233" t="s">
        <v>66</v>
      </c>
      <c r="Y26" s="36"/>
    </row>
    <row r="27" spans="2:27" ht="23.25" customHeight="1" thickBot="1" x14ac:dyDescent="0.25">
      <c r="B27" s="393" t="s">
        <v>67</v>
      </c>
      <c r="C27" s="344"/>
      <c r="D27" s="344"/>
      <c r="E27" s="217" t="s">
        <v>804</v>
      </c>
      <c r="F27" s="217"/>
      <c r="G27" s="217"/>
      <c r="H27" s="41"/>
      <c r="I27" s="41"/>
      <c r="J27" s="41"/>
      <c r="K27" s="41"/>
      <c r="L27" s="41"/>
      <c r="M27" s="41"/>
      <c r="N27" s="41"/>
      <c r="O27" s="41"/>
      <c r="P27" s="42"/>
      <c r="Q27" s="42"/>
      <c r="R27" s="43" t="s">
        <v>805</v>
      </c>
      <c r="S27" s="44" t="s">
        <v>11</v>
      </c>
      <c r="T27" s="42"/>
      <c r="U27" s="44" t="s">
        <v>54</v>
      </c>
      <c r="V27" s="42"/>
      <c r="W27" s="232">
        <f>+IF(ISERR(U27/R27*100),"N/A",ROUND(U27/R27*100,2))</f>
        <v>0</v>
      </c>
    </row>
    <row r="28" spans="2:27" ht="26.25" customHeight="1" thickBot="1" x14ac:dyDescent="0.25">
      <c r="B28" s="394" t="s">
        <v>70</v>
      </c>
      <c r="C28" s="395"/>
      <c r="D28" s="395"/>
      <c r="E28" s="231" t="s">
        <v>804</v>
      </c>
      <c r="F28" s="231"/>
      <c r="G28" s="231"/>
      <c r="H28" s="230"/>
      <c r="I28" s="230"/>
      <c r="J28" s="230"/>
      <c r="K28" s="230"/>
      <c r="L28" s="230"/>
      <c r="M28" s="230"/>
      <c r="N28" s="230"/>
      <c r="O28" s="230"/>
      <c r="P28" s="229"/>
      <c r="Q28" s="229"/>
      <c r="R28" s="228" t="s">
        <v>803</v>
      </c>
      <c r="S28" s="227" t="s">
        <v>54</v>
      </c>
      <c r="T28" s="226">
        <f>+IF(ISERR(S28/R28*100),"N/A",ROUND(S28/R28*100,2))</f>
        <v>0</v>
      </c>
      <c r="U28" s="227" t="s">
        <v>54</v>
      </c>
      <c r="V28" s="226" t="str">
        <f>+IF(ISERR(U28/S28*100),"N/A",ROUND(U28/S28*100,2))</f>
        <v>N/A</v>
      </c>
      <c r="W28" s="225">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96" t="s">
        <v>802</v>
      </c>
      <c r="C30" s="329"/>
      <c r="D30" s="329"/>
      <c r="E30" s="329"/>
      <c r="F30" s="329"/>
      <c r="G30" s="329"/>
      <c r="H30" s="329"/>
      <c r="I30" s="329"/>
      <c r="J30" s="329"/>
      <c r="K30" s="329"/>
      <c r="L30" s="329"/>
      <c r="M30" s="329"/>
      <c r="N30" s="329"/>
      <c r="O30" s="329"/>
      <c r="P30" s="329"/>
      <c r="Q30" s="329"/>
      <c r="R30" s="329"/>
      <c r="S30" s="329"/>
      <c r="T30" s="329"/>
      <c r="U30" s="329"/>
      <c r="V30" s="329"/>
      <c r="W30" s="397"/>
    </row>
    <row r="31" spans="2:27" ht="1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801</v>
      </c>
      <c r="C32" s="329"/>
      <c r="D32" s="329"/>
      <c r="E32" s="329"/>
      <c r="F32" s="329"/>
      <c r="G32" s="329"/>
      <c r="H32" s="329"/>
      <c r="I32" s="329"/>
      <c r="J32" s="329"/>
      <c r="K32" s="329"/>
      <c r="L32" s="329"/>
      <c r="M32" s="329"/>
      <c r="N32" s="329"/>
      <c r="O32" s="329"/>
      <c r="P32" s="329"/>
      <c r="Q32" s="329"/>
      <c r="R32" s="329"/>
      <c r="S32" s="329"/>
      <c r="T32" s="329"/>
      <c r="U32" s="329"/>
      <c r="V32" s="329"/>
      <c r="W32" s="397"/>
    </row>
    <row r="33" spans="2:23" ht="15" customHeight="1" thickBot="1" x14ac:dyDescent="0.25">
      <c r="B33" s="398"/>
      <c r="C33" s="332"/>
      <c r="D33" s="332"/>
      <c r="E33" s="332"/>
      <c r="F33" s="332"/>
      <c r="G33" s="332"/>
      <c r="H33" s="332"/>
      <c r="I33" s="332"/>
      <c r="J33" s="332"/>
      <c r="K33" s="332"/>
      <c r="L33" s="332"/>
      <c r="M33" s="332"/>
      <c r="N33" s="332"/>
      <c r="O33" s="332"/>
      <c r="P33" s="332"/>
      <c r="Q33" s="332"/>
      <c r="R33" s="332"/>
      <c r="S33" s="332"/>
      <c r="T33" s="332"/>
      <c r="U33" s="332"/>
      <c r="V33" s="332"/>
      <c r="W33" s="399"/>
    </row>
    <row r="34" spans="2:23" ht="37.5" customHeight="1" thickTop="1" x14ac:dyDescent="0.2">
      <c r="B34" s="396" t="s">
        <v>800</v>
      </c>
      <c r="C34" s="329"/>
      <c r="D34" s="329"/>
      <c r="E34" s="329"/>
      <c r="F34" s="329"/>
      <c r="G34" s="329"/>
      <c r="H34" s="329"/>
      <c r="I34" s="329"/>
      <c r="J34" s="329"/>
      <c r="K34" s="329"/>
      <c r="L34" s="329"/>
      <c r="M34" s="329"/>
      <c r="N34" s="329"/>
      <c r="O34" s="329"/>
      <c r="P34" s="329"/>
      <c r="Q34" s="329"/>
      <c r="R34" s="329"/>
      <c r="S34" s="329"/>
      <c r="T34" s="329"/>
      <c r="U34" s="329"/>
      <c r="V34" s="329"/>
      <c r="W34" s="397"/>
    </row>
    <row r="35" spans="2:23" ht="13.5" thickBot="1" x14ac:dyDescent="0.25">
      <c r="B35" s="400"/>
      <c r="C35" s="401"/>
      <c r="D35" s="401"/>
      <c r="E35" s="401"/>
      <c r="F35" s="401"/>
      <c r="G35" s="401"/>
      <c r="H35" s="401"/>
      <c r="I35" s="401"/>
      <c r="J35" s="401"/>
      <c r="K35" s="401"/>
      <c r="L35" s="401"/>
      <c r="M35" s="401"/>
      <c r="N35" s="401"/>
      <c r="O35" s="401"/>
      <c r="P35" s="401"/>
      <c r="Q35" s="401"/>
      <c r="R35" s="401"/>
      <c r="S35" s="401"/>
      <c r="T35" s="401"/>
      <c r="U35" s="401"/>
      <c r="V35" s="401"/>
      <c r="W35" s="40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844</v>
      </c>
      <c r="M4" s="291" t="s">
        <v>843</v>
      </c>
      <c r="N4" s="291"/>
      <c r="O4" s="291"/>
      <c r="P4" s="291"/>
      <c r="Q4" s="292"/>
      <c r="R4" s="19"/>
      <c r="S4" s="293" t="s">
        <v>9</v>
      </c>
      <c r="T4" s="294"/>
      <c r="U4" s="294"/>
      <c r="V4" s="295" t="s">
        <v>842</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833</v>
      </c>
      <c r="D6" s="297" t="s">
        <v>841</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840</v>
      </c>
      <c r="K8" s="26" t="s">
        <v>23</v>
      </c>
      <c r="L8" s="26" t="s">
        <v>839</v>
      </c>
      <c r="M8" s="26" t="s">
        <v>23</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66.75" customHeight="1" thickTop="1" thickBot="1" x14ac:dyDescent="0.25">
      <c r="B10" s="27" t="s">
        <v>24</v>
      </c>
      <c r="C10" s="295" t="s">
        <v>838</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837</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x14ac:dyDescent="0.2">
      <c r="B21" s="386" t="s">
        <v>836</v>
      </c>
      <c r="C21" s="323"/>
      <c r="D21" s="323"/>
      <c r="E21" s="323"/>
      <c r="F21" s="323"/>
      <c r="G21" s="323"/>
      <c r="H21" s="323"/>
      <c r="I21" s="323"/>
      <c r="J21" s="323"/>
      <c r="K21" s="323"/>
      <c r="L21" s="323"/>
      <c r="M21" s="324" t="s">
        <v>833</v>
      </c>
      <c r="N21" s="324"/>
      <c r="O21" s="324" t="s">
        <v>51</v>
      </c>
      <c r="P21" s="324"/>
      <c r="Q21" s="325" t="s">
        <v>88</v>
      </c>
      <c r="R21" s="325"/>
      <c r="S21" s="34" t="s">
        <v>835</v>
      </c>
      <c r="T21" s="34" t="s">
        <v>87</v>
      </c>
      <c r="U21" s="34" t="s">
        <v>87</v>
      </c>
      <c r="V21" s="34" t="str">
        <f>+IF(ISERR(U21/T21*100),"N/A",ROUND(U21/T21*100,2))</f>
        <v>N/A</v>
      </c>
      <c r="W21" s="235" t="str">
        <f>+IF(ISERR(U21/S21*100),"N/A",ROUND(U21/S21*100,2))</f>
        <v>N/A</v>
      </c>
    </row>
    <row r="22" spans="2:27" ht="56.25" customHeight="1" thickBot="1" x14ac:dyDescent="0.25">
      <c r="B22" s="386" t="s">
        <v>834</v>
      </c>
      <c r="C22" s="323"/>
      <c r="D22" s="323"/>
      <c r="E22" s="323"/>
      <c r="F22" s="323"/>
      <c r="G22" s="323"/>
      <c r="H22" s="323"/>
      <c r="I22" s="323"/>
      <c r="J22" s="323"/>
      <c r="K22" s="323"/>
      <c r="L22" s="323"/>
      <c r="M22" s="324" t="s">
        <v>833</v>
      </c>
      <c r="N22" s="324"/>
      <c r="O22" s="324" t="s">
        <v>51</v>
      </c>
      <c r="P22" s="324"/>
      <c r="Q22" s="325" t="s">
        <v>66</v>
      </c>
      <c r="R22" s="325"/>
      <c r="S22" s="34" t="s">
        <v>53</v>
      </c>
      <c r="T22" s="34" t="s">
        <v>87</v>
      </c>
      <c r="U22" s="34" t="s">
        <v>87</v>
      </c>
      <c r="V22" s="34" t="str">
        <f>+IF(ISERR(U22/T22*100),"N/A",ROUND(U22/T22*100,2))</f>
        <v>N/A</v>
      </c>
      <c r="W22" s="235"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89" t="s">
        <v>1880</v>
      </c>
      <c r="C24" s="338"/>
      <c r="D24" s="338"/>
      <c r="E24" s="338"/>
      <c r="F24" s="338"/>
      <c r="G24" s="338"/>
      <c r="H24" s="338"/>
      <c r="I24" s="338"/>
      <c r="J24" s="338"/>
      <c r="K24" s="338"/>
      <c r="L24" s="338"/>
      <c r="M24" s="338"/>
      <c r="N24" s="338"/>
      <c r="O24" s="338"/>
      <c r="P24" s="338"/>
      <c r="Q24" s="339"/>
      <c r="R24" s="37" t="s">
        <v>44</v>
      </c>
      <c r="S24" s="309" t="s">
        <v>45</v>
      </c>
      <c r="T24" s="309"/>
      <c r="U24" s="216" t="s">
        <v>62</v>
      </c>
      <c r="V24" s="308" t="s">
        <v>63</v>
      </c>
      <c r="W24" s="382"/>
    </row>
    <row r="25" spans="2:27" ht="30.75" customHeight="1" thickBot="1" x14ac:dyDescent="0.25">
      <c r="B25" s="390"/>
      <c r="C25" s="391"/>
      <c r="D25" s="391"/>
      <c r="E25" s="391"/>
      <c r="F25" s="391"/>
      <c r="G25" s="391"/>
      <c r="H25" s="391"/>
      <c r="I25" s="391"/>
      <c r="J25" s="391"/>
      <c r="K25" s="391"/>
      <c r="L25" s="391"/>
      <c r="M25" s="391"/>
      <c r="N25" s="391"/>
      <c r="O25" s="391"/>
      <c r="P25" s="391"/>
      <c r="Q25" s="392"/>
      <c r="R25" s="234" t="s">
        <v>64</v>
      </c>
      <c r="S25" s="234" t="s">
        <v>64</v>
      </c>
      <c r="T25" s="234" t="s">
        <v>51</v>
      </c>
      <c r="U25" s="234" t="s">
        <v>64</v>
      </c>
      <c r="V25" s="234" t="s">
        <v>65</v>
      </c>
      <c r="W25" s="233" t="s">
        <v>66</v>
      </c>
      <c r="Y25" s="36"/>
    </row>
    <row r="26" spans="2:27" ht="23.25" customHeight="1" thickBot="1" x14ac:dyDescent="0.25">
      <c r="B26" s="393" t="s">
        <v>67</v>
      </c>
      <c r="C26" s="344"/>
      <c r="D26" s="344"/>
      <c r="E26" s="217" t="s">
        <v>831</v>
      </c>
      <c r="F26" s="217"/>
      <c r="G26" s="217"/>
      <c r="H26" s="41"/>
      <c r="I26" s="41"/>
      <c r="J26" s="41"/>
      <c r="K26" s="41"/>
      <c r="L26" s="41"/>
      <c r="M26" s="41"/>
      <c r="N26" s="41"/>
      <c r="O26" s="41"/>
      <c r="P26" s="42"/>
      <c r="Q26" s="42"/>
      <c r="R26" s="43" t="s">
        <v>832</v>
      </c>
      <c r="S26" s="44" t="s">
        <v>11</v>
      </c>
      <c r="T26" s="42"/>
      <c r="U26" s="44" t="s">
        <v>829</v>
      </c>
      <c r="V26" s="42"/>
      <c r="W26" s="232">
        <f>+IF(ISERR(U26/R26*100),"N/A",ROUND(U26/R26*100,2))</f>
        <v>14.32</v>
      </c>
    </row>
    <row r="27" spans="2:27" ht="26.25" customHeight="1" thickBot="1" x14ac:dyDescent="0.25">
      <c r="B27" s="394" t="s">
        <v>70</v>
      </c>
      <c r="C27" s="395"/>
      <c r="D27" s="395"/>
      <c r="E27" s="231" t="s">
        <v>831</v>
      </c>
      <c r="F27" s="231"/>
      <c r="G27" s="231"/>
      <c r="H27" s="230"/>
      <c r="I27" s="230"/>
      <c r="J27" s="230"/>
      <c r="K27" s="230"/>
      <c r="L27" s="230"/>
      <c r="M27" s="230"/>
      <c r="N27" s="230"/>
      <c r="O27" s="230"/>
      <c r="P27" s="229"/>
      <c r="Q27" s="229"/>
      <c r="R27" s="228" t="s">
        <v>830</v>
      </c>
      <c r="S27" s="227" t="s">
        <v>829</v>
      </c>
      <c r="T27" s="226">
        <f>+IF(ISERR(S27/R27*100),"N/A",ROUND(S27/R27*100,2))</f>
        <v>14.41</v>
      </c>
      <c r="U27" s="227" t="s">
        <v>829</v>
      </c>
      <c r="V27" s="226">
        <f>+IF(ISERR(U27/S27*100),"N/A",ROUND(U27/S27*100,2))</f>
        <v>100</v>
      </c>
      <c r="W27" s="225">
        <f>+IF(ISERR(U27/R27*100),"N/A",ROUND(U27/R27*100,2))</f>
        <v>14.41</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96" t="s">
        <v>828</v>
      </c>
      <c r="C29" s="329"/>
      <c r="D29" s="329"/>
      <c r="E29" s="329"/>
      <c r="F29" s="329"/>
      <c r="G29" s="329"/>
      <c r="H29" s="329"/>
      <c r="I29" s="329"/>
      <c r="J29" s="329"/>
      <c r="K29" s="329"/>
      <c r="L29" s="329"/>
      <c r="M29" s="329"/>
      <c r="N29" s="329"/>
      <c r="O29" s="329"/>
      <c r="P29" s="329"/>
      <c r="Q29" s="329"/>
      <c r="R29" s="329"/>
      <c r="S29" s="329"/>
      <c r="T29" s="329"/>
      <c r="U29" s="329"/>
      <c r="V29" s="329"/>
      <c r="W29" s="397"/>
    </row>
    <row r="30" spans="2:27" ht="27.75" customHeight="1" thickBot="1" x14ac:dyDescent="0.25">
      <c r="B30" s="398"/>
      <c r="C30" s="332"/>
      <c r="D30" s="332"/>
      <c r="E30" s="332"/>
      <c r="F30" s="332"/>
      <c r="G30" s="332"/>
      <c r="H30" s="332"/>
      <c r="I30" s="332"/>
      <c r="J30" s="332"/>
      <c r="K30" s="332"/>
      <c r="L30" s="332"/>
      <c r="M30" s="332"/>
      <c r="N30" s="332"/>
      <c r="O30" s="332"/>
      <c r="P30" s="332"/>
      <c r="Q30" s="332"/>
      <c r="R30" s="332"/>
      <c r="S30" s="332"/>
      <c r="T30" s="332"/>
      <c r="U30" s="332"/>
      <c r="V30" s="332"/>
      <c r="W30" s="399"/>
    </row>
    <row r="31" spans="2:27" ht="37.5" customHeight="1" thickTop="1" x14ac:dyDescent="0.2">
      <c r="B31" s="396" t="s">
        <v>827</v>
      </c>
      <c r="C31" s="329"/>
      <c r="D31" s="329"/>
      <c r="E31" s="329"/>
      <c r="F31" s="329"/>
      <c r="G31" s="329"/>
      <c r="H31" s="329"/>
      <c r="I31" s="329"/>
      <c r="J31" s="329"/>
      <c r="K31" s="329"/>
      <c r="L31" s="329"/>
      <c r="M31" s="329"/>
      <c r="N31" s="329"/>
      <c r="O31" s="329"/>
      <c r="P31" s="329"/>
      <c r="Q31" s="329"/>
      <c r="R31" s="329"/>
      <c r="S31" s="329"/>
      <c r="T31" s="329"/>
      <c r="U31" s="329"/>
      <c r="V31" s="329"/>
      <c r="W31" s="397"/>
    </row>
    <row r="32" spans="2:27" ht="27.75" customHeight="1" thickBot="1" x14ac:dyDescent="0.25">
      <c r="B32" s="398"/>
      <c r="C32" s="332"/>
      <c r="D32" s="332"/>
      <c r="E32" s="332"/>
      <c r="F32" s="332"/>
      <c r="G32" s="332"/>
      <c r="H32" s="332"/>
      <c r="I32" s="332"/>
      <c r="J32" s="332"/>
      <c r="K32" s="332"/>
      <c r="L32" s="332"/>
      <c r="M32" s="332"/>
      <c r="N32" s="332"/>
      <c r="O32" s="332"/>
      <c r="P32" s="332"/>
      <c r="Q32" s="332"/>
      <c r="R32" s="332"/>
      <c r="S32" s="332"/>
      <c r="T32" s="332"/>
      <c r="U32" s="332"/>
      <c r="V32" s="332"/>
      <c r="W32" s="399"/>
    </row>
    <row r="33" spans="2:23" ht="37.5" customHeight="1" thickTop="1" x14ac:dyDescent="0.2">
      <c r="B33" s="396" t="s">
        <v>826</v>
      </c>
      <c r="C33" s="329"/>
      <c r="D33" s="329"/>
      <c r="E33" s="329"/>
      <c r="F33" s="329"/>
      <c r="G33" s="329"/>
      <c r="H33" s="329"/>
      <c r="I33" s="329"/>
      <c r="J33" s="329"/>
      <c r="K33" s="329"/>
      <c r="L33" s="329"/>
      <c r="M33" s="329"/>
      <c r="N33" s="329"/>
      <c r="O33" s="329"/>
      <c r="P33" s="329"/>
      <c r="Q33" s="329"/>
      <c r="R33" s="329"/>
      <c r="S33" s="329"/>
      <c r="T33" s="329"/>
      <c r="U33" s="329"/>
      <c r="V33" s="329"/>
      <c r="W33" s="397"/>
    </row>
    <row r="34" spans="2:23" ht="13.5" thickBot="1" x14ac:dyDescent="0.25">
      <c r="B34" s="400"/>
      <c r="C34" s="401"/>
      <c r="D34" s="401"/>
      <c r="E34" s="401"/>
      <c r="F34" s="401"/>
      <c r="G34" s="401"/>
      <c r="H34" s="401"/>
      <c r="I34" s="401"/>
      <c r="J34" s="401"/>
      <c r="K34" s="401"/>
      <c r="L34" s="401"/>
      <c r="M34" s="401"/>
      <c r="N34" s="401"/>
      <c r="O34" s="401"/>
      <c r="P34" s="401"/>
      <c r="Q34" s="401"/>
      <c r="R34" s="401"/>
      <c r="S34" s="401"/>
      <c r="T34" s="401"/>
      <c r="U34" s="401"/>
      <c r="V34" s="401"/>
      <c r="W34" s="40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242</v>
      </c>
      <c r="M4" s="291" t="s">
        <v>241</v>
      </c>
      <c r="N4" s="291"/>
      <c r="O4" s="291"/>
      <c r="P4" s="291"/>
      <c r="Q4" s="292"/>
      <c r="R4" s="19"/>
      <c r="S4" s="293" t="s">
        <v>9</v>
      </c>
      <c r="T4" s="294"/>
      <c r="U4" s="294"/>
      <c r="V4" s="295" t="s">
        <v>856</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684</v>
      </c>
      <c r="D6" s="297" t="s">
        <v>689</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855</v>
      </c>
      <c r="K8" s="26" t="s">
        <v>854</v>
      </c>
      <c r="L8" s="26" t="s">
        <v>855</v>
      </c>
      <c r="M8" s="26" t="s">
        <v>854</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66.75" customHeight="1" thickTop="1" thickBot="1" x14ac:dyDescent="0.25">
      <c r="B10" s="27" t="s">
        <v>24</v>
      </c>
      <c r="C10" s="295" t="s">
        <v>853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852</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thickBot="1" x14ac:dyDescent="0.25">
      <c r="B21" s="386" t="s">
        <v>851</v>
      </c>
      <c r="C21" s="323"/>
      <c r="D21" s="323"/>
      <c r="E21" s="323"/>
      <c r="F21" s="323"/>
      <c r="G21" s="323"/>
      <c r="H21" s="323"/>
      <c r="I21" s="323"/>
      <c r="J21" s="323"/>
      <c r="K21" s="323"/>
      <c r="L21" s="323"/>
      <c r="M21" s="324" t="s">
        <v>684</v>
      </c>
      <c r="N21" s="324"/>
      <c r="O21" s="324" t="s">
        <v>51</v>
      </c>
      <c r="P21" s="324"/>
      <c r="Q21" s="325" t="s">
        <v>52</v>
      </c>
      <c r="R21" s="325"/>
      <c r="S21" s="34" t="s">
        <v>850</v>
      </c>
      <c r="T21" s="34" t="s">
        <v>53</v>
      </c>
      <c r="U21" s="34" t="s">
        <v>759</v>
      </c>
      <c r="V21" s="34">
        <f>+IF(ISERR(U21/T21*100),"N/A",ROUND(U21/T21*100,2))</f>
        <v>98</v>
      </c>
      <c r="W21" s="235">
        <f>+IF(ISERR(U21/S21*100),"N/A",ROUND(U21/S21*100,2))</f>
        <v>0.01</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89" t="s">
        <v>1880</v>
      </c>
      <c r="C23" s="338"/>
      <c r="D23" s="338"/>
      <c r="E23" s="338"/>
      <c r="F23" s="338"/>
      <c r="G23" s="338"/>
      <c r="H23" s="338"/>
      <c r="I23" s="338"/>
      <c r="J23" s="338"/>
      <c r="K23" s="338"/>
      <c r="L23" s="338"/>
      <c r="M23" s="338"/>
      <c r="N23" s="338"/>
      <c r="O23" s="338"/>
      <c r="P23" s="338"/>
      <c r="Q23" s="339"/>
      <c r="R23" s="37" t="s">
        <v>44</v>
      </c>
      <c r="S23" s="309" t="s">
        <v>45</v>
      </c>
      <c r="T23" s="309"/>
      <c r="U23" s="216" t="s">
        <v>62</v>
      </c>
      <c r="V23" s="308" t="s">
        <v>63</v>
      </c>
      <c r="W23" s="382"/>
    </row>
    <row r="24" spans="2:27" ht="30.75" customHeight="1" thickBot="1" x14ac:dyDescent="0.25">
      <c r="B24" s="390"/>
      <c r="C24" s="391"/>
      <c r="D24" s="391"/>
      <c r="E24" s="391"/>
      <c r="F24" s="391"/>
      <c r="G24" s="391"/>
      <c r="H24" s="391"/>
      <c r="I24" s="391"/>
      <c r="J24" s="391"/>
      <c r="K24" s="391"/>
      <c r="L24" s="391"/>
      <c r="M24" s="391"/>
      <c r="N24" s="391"/>
      <c r="O24" s="391"/>
      <c r="P24" s="391"/>
      <c r="Q24" s="392"/>
      <c r="R24" s="234" t="s">
        <v>64</v>
      </c>
      <c r="S24" s="234" t="s">
        <v>64</v>
      </c>
      <c r="T24" s="234" t="s">
        <v>51</v>
      </c>
      <c r="U24" s="234" t="s">
        <v>64</v>
      </c>
      <c r="V24" s="234" t="s">
        <v>65</v>
      </c>
      <c r="W24" s="233" t="s">
        <v>66</v>
      </c>
      <c r="Y24" s="36"/>
    </row>
    <row r="25" spans="2:27" ht="23.25" customHeight="1" thickBot="1" x14ac:dyDescent="0.25">
      <c r="B25" s="393" t="s">
        <v>67</v>
      </c>
      <c r="C25" s="344"/>
      <c r="D25" s="344"/>
      <c r="E25" s="217" t="s">
        <v>672</v>
      </c>
      <c r="F25" s="217"/>
      <c r="G25" s="217"/>
      <c r="H25" s="41"/>
      <c r="I25" s="41"/>
      <c r="J25" s="41"/>
      <c r="K25" s="41"/>
      <c r="L25" s="41"/>
      <c r="M25" s="41"/>
      <c r="N25" s="41"/>
      <c r="O25" s="41"/>
      <c r="P25" s="42"/>
      <c r="Q25" s="42"/>
      <c r="R25" s="43" t="s">
        <v>849</v>
      </c>
      <c r="S25" s="44" t="s">
        <v>11</v>
      </c>
      <c r="T25" s="42"/>
      <c r="U25" s="44" t="s">
        <v>848</v>
      </c>
      <c r="V25" s="42"/>
      <c r="W25" s="232">
        <f>+IF(ISERR(U25/R25*100),"N/A",ROUND(U25/R25*100,2))</f>
        <v>21.54</v>
      </c>
    </row>
    <row r="26" spans="2:27" ht="26.25" customHeight="1" thickBot="1" x14ac:dyDescent="0.25">
      <c r="B26" s="394" t="s">
        <v>70</v>
      </c>
      <c r="C26" s="395"/>
      <c r="D26" s="395"/>
      <c r="E26" s="231" t="s">
        <v>672</v>
      </c>
      <c r="F26" s="231"/>
      <c r="G26" s="231"/>
      <c r="H26" s="230"/>
      <c r="I26" s="230"/>
      <c r="J26" s="230"/>
      <c r="K26" s="230"/>
      <c r="L26" s="230"/>
      <c r="M26" s="230"/>
      <c r="N26" s="230"/>
      <c r="O26" s="230"/>
      <c r="P26" s="229"/>
      <c r="Q26" s="229"/>
      <c r="R26" s="228" t="s">
        <v>849</v>
      </c>
      <c r="S26" s="227" t="s">
        <v>848</v>
      </c>
      <c r="T26" s="226">
        <f>+IF(ISERR(S26/R26*100),"N/A",ROUND(S26/R26*100,2))</f>
        <v>21.54</v>
      </c>
      <c r="U26" s="227" t="s">
        <v>848</v>
      </c>
      <c r="V26" s="226">
        <f>+IF(ISERR(U26/S26*100),"N/A",ROUND(U26/S26*100,2))</f>
        <v>100</v>
      </c>
      <c r="W26" s="225">
        <f>+IF(ISERR(U26/R26*100),"N/A",ROUND(U26/R26*100,2))</f>
        <v>21.54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847</v>
      </c>
      <c r="C28" s="329"/>
      <c r="D28" s="329"/>
      <c r="E28" s="329"/>
      <c r="F28" s="329"/>
      <c r="G28" s="329"/>
      <c r="H28" s="329"/>
      <c r="I28" s="329"/>
      <c r="J28" s="329"/>
      <c r="K28" s="329"/>
      <c r="L28" s="329"/>
      <c r="M28" s="329"/>
      <c r="N28" s="329"/>
      <c r="O28" s="329"/>
      <c r="P28" s="329"/>
      <c r="Q28" s="329"/>
      <c r="R28" s="329"/>
      <c r="S28" s="329"/>
      <c r="T28" s="329"/>
      <c r="U28" s="329"/>
      <c r="V28" s="329"/>
      <c r="W28" s="397"/>
    </row>
    <row r="29" spans="2:27" ht="21.75"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846</v>
      </c>
      <c r="C30" s="329"/>
      <c r="D30" s="329"/>
      <c r="E30" s="329"/>
      <c r="F30" s="329"/>
      <c r="G30" s="329"/>
      <c r="H30" s="329"/>
      <c r="I30" s="329"/>
      <c r="J30" s="329"/>
      <c r="K30" s="329"/>
      <c r="L30" s="329"/>
      <c r="M30" s="329"/>
      <c r="N30" s="329"/>
      <c r="O30" s="329"/>
      <c r="P30" s="329"/>
      <c r="Q30" s="329"/>
      <c r="R30" s="329"/>
      <c r="S30" s="329"/>
      <c r="T30" s="329"/>
      <c r="U30" s="329"/>
      <c r="V30" s="329"/>
      <c r="W30" s="397"/>
    </row>
    <row r="31" spans="2:27" ht="1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845</v>
      </c>
      <c r="C32" s="329"/>
      <c r="D32" s="329"/>
      <c r="E32" s="329"/>
      <c r="F32" s="329"/>
      <c r="G32" s="329"/>
      <c r="H32" s="329"/>
      <c r="I32" s="329"/>
      <c r="J32" s="329"/>
      <c r="K32" s="329"/>
      <c r="L32" s="329"/>
      <c r="M32" s="329"/>
      <c r="N32" s="329"/>
      <c r="O32" s="329"/>
      <c r="P32" s="329"/>
      <c r="Q32" s="329"/>
      <c r="R32" s="329"/>
      <c r="S32" s="329"/>
      <c r="T32" s="329"/>
      <c r="U32" s="329"/>
      <c r="V32" s="329"/>
      <c r="W32" s="397"/>
    </row>
    <row r="33" spans="2:23" ht="13.5"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866</v>
      </c>
      <c r="M4" s="291" t="s">
        <v>865</v>
      </c>
      <c r="N4" s="291"/>
      <c r="O4" s="291"/>
      <c r="P4" s="291"/>
      <c r="Q4" s="292"/>
      <c r="R4" s="19"/>
      <c r="S4" s="293" t="s">
        <v>9</v>
      </c>
      <c r="T4" s="294"/>
      <c r="U4" s="294"/>
      <c r="V4" s="295" t="s">
        <v>864</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684</v>
      </c>
      <c r="D6" s="297" t="s">
        <v>689</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855</v>
      </c>
      <c r="K8" s="26" t="s">
        <v>854</v>
      </c>
      <c r="L8" s="26" t="s">
        <v>855</v>
      </c>
      <c r="M8" s="26" t="s">
        <v>854</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66.75" customHeight="1" thickTop="1" thickBot="1" x14ac:dyDescent="0.25">
      <c r="B10" s="27" t="s">
        <v>24</v>
      </c>
      <c r="C10" s="295" t="s">
        <v>863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852</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thickBot="1" x14ac:dyDescent="0.25">
      <c r="B21" s="386" t="s">
        <v>862</v>
      </c>
      <c r="C21" s="323"/>
      <c r="D21" s="323"/>
      <c r="E21" s="323"/>
      <c r="F21" s="323"/>
      <c r="G21" s="323"/>
      <c r="H21" s="323"/>
      <c r="I21" s="323"/>
      <c r="J21" s="323"/>
      <c r="K21" s="323"/>
      <c r="L21" s="323"/>
      <c r="M21" s="324" t="s">
        <v>684</v>
      </c>
      <c r="N21" s="324"/>
      <c r="O21" s="324" t="s">
        <v>51</v>
      </c>
      <c r="P21" s="324"/>
      <c r="Q21" s="325" t="s">
        <v>52</v>
      </c>
      <c r="R21" s="325"/>
      <c r="S21" s="34" t="s">
        <v>861</v>
      </c>
      <c r="T21" s="34" t="s">
        <v>53</v>
      </c>
      <c r="U21" s="34" t="s">
        <v>769</v>
      </c>
      <c r="V21" s="34">
        <f>+IF(ISERR(U21/T21*100),"N/A",ROUND(U21/T21*100,2))</f>
        <v>96</v>
      </c>
      <c r="W21" s="235">
        <f>+IF(ISERR(U21/S21*100),"N/A",ROUND(U21/S21*100,2))</f>
        <v>0.02</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89" t="s">
        <v>1880</v>
      </c>
      <c r="C23" s="338"/>
      <c r="D23" s="338"/>
      <c r="E23" s="338"/>
      <c r="F23" s="338"/>
      <c r="G23" s="338"/>
      <c r="H23" s="338"/>
      <c r="I23" s="338"/>
      <c r="J23" s="338"/>
      <c r="K23" s="338"/>
      <c r="L23" s="338"/>
      <c r="M23" s="338"/>
      <c r="N23" s="338"/>
      <c r="O23" s="338"/>
      <c r="P23" s="338"/>
      <c r="Q23" s="339"/>
      <c r="R23" s="37" t="s">
        <v>44</v>
      </c>
      <c r="S23" s="309" t="s">
        <v>45</v>
      </c>
      <c r="T23" s="309"/>
      <c r="U23" s="216" t="s">
        <v>62</v>
      </c>
      <c r="V23" s="308" t="s">
        <v>63</v>
      </c>
      <c r="W23" s="382"/>
    </row>
    <row r="24" spans="2:27" ht="30.75" customHeight="1" thickBot="1" x14ac:dyDescent="0.25">
      <c r="B24" s="390"/>
      <c r="C24" s="391"/>
      <c r="D24" s="391"/>
      <c r="E24" s="391"/>
      <c r="F24" s="391"/>
      <c r="G24" s="391"/>
      <c r="H24" s="391"/>
      <c r="I24" s="391"/>
      <c r="J24" s="391"/>
      <c r="K24" s="391"/>
      <c r="L24" s="391"/>
      <c r="M24" s="391"/>
      <c r="N24" s="391"/>
      <c r="O24" s="391"/>
      <c r="P24" s="391"/>
      <c r="Q24" s="392"/>
      <c r="R24" s="234" t="s">
        <v>64</v>
      </c>
      <c r="S24" s="234" t="s">
        <v>64</v>
      </c>
      <c r="T24" s="234" t="s">
        <v>51</v>
      </c>
      <c r="U24" s="234" t="s">
        <v>64</v>
      </c>
      <c r="V24" s="234" t="s">
        <v>65</v>
      </c>
      <c r="W24" s="233" t="s">
        <v>66</v>
      </c>
      <c r="Y24" s="36"/>
    </row>
    <row r="25" spans="2:27" ht="23.25" customHeight="1" thickBot="1" x14ac:dyDescent="0.25">
      <c r="B25" s="393" t="s">
        <v>67</v>
      </c>
      <c r="C25" s="344"/>
      <c r="D25" s="344"/>
      <c r="E25" s="217" t="s">
        <v>672</v>
      </c>
      <c r="F25" s="217"/>
      <c r="G25" s="217"/>
      <c r="H25" s="41"/>
      <c r="I25" s="41"/>
      <c r="J25" s="41"/>
      <c r="K25" s="41"/>
      <c r="L25" s="41"/>
      <c r="M25" s="41"/>
      <c r="N25" s="41"/>
      <c r="O25" s="41"/>
      <c r="P25" s="42"/>
      <c r="Q25" s="42"/>
      <c r="R25" s="43" t="s">
        <v>848</v>
      </c>
      <c r="S25" s="44" t="s">
        <v>11</v>
      </c>
      <c r="T25" s="42"/>
      <c r="U25" s="44" t="s">
        <v>860</v>
      </c>
      <c r="V25" s="42"/>
      <c r="W25" s="232">
        <f>+IF(ISERR(U25/R25*100),"N/A",ROUND(U25/R25*100,2))</f>
        <v>21.43</v>
      </c>
    </row>
    <row r="26" spans="2:27" ht="26.25" customHeight="1" thickBot="1" x14ac:dyDescent="0.25">
      <c r="B26" s="394" t="s">
        <v>70</v>
      </c>
      <c r="C26" s="395"/>
      <c r="D26" s="395"/>
      <c r="E26" s="231" t="s">
        <v>672</v>
      </c>
      <c r="F26" s="231"/>
      <c r="G26" s="231"/>
      <c r="H26" s="230"/>
      <c r="I26" s="230"/>
      <c r="J26" s="230"/>
      <c r="K26" s="230"/>
      <c r="L26" s="230"/>
      <c r="M26" s="230"/>
      <c r="N26" s="230"/>
      <c r="O26" s="230"/>
      <c r="P26" s="229"/>
      <c r="Q26" s="229"/>
      <c r="R26" s="228" t="s">
        <v>848</v>
      </c>
      <c r="S26" s="227" t="s">
        <v>860</v>
      </c>
      <c r="T26" s="226">
        <f>+IF(ISERR(S26/R26*100),"N/A",ROUND(S26/R26*100,2))</f>
        <v>21.43</v>
      </c>
      <c r="U26" s="227" t="s">
        <v>860</v>
      </c>
      <c r="V26" s="226">
        <f>+IF(ISERR(U26/S26*100),"N/A",ROUND(U26/S26*100,2))</f>
        <v>100</v>
      </c>
      <c r="W26" s="225">
        <f>+IF(ISERR(U26/R26*100),"N/A",ROUND(U26/R26*100,2))</f>
        <v>21.43</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859</v>
      </c>
      <c r="C28" s="329"/>
      <c r="D28" s="329"/>
      <c r="E28" s="329"/>
      <c r="F28" s="329"/>
      <c r="G28" s="329"/>
      <c r="H28" s="329"/>
      <c r="I28" s="329"/>
      <c r="J28" s="329"/>
      <c r="K28" s="329"/>
      <c r="L28" s="329"/>
      <c r="M28" s="329"/>
      <c r="N28" s="329"/>
      <c r="O28" s="329"/>
      <c r="P28" s="329"/>
      <c r="Q28" s="329"/>
      <c r="R28" s="329"/>
      <c r="S28" s="329"/>
      <c r="T28" s="329"/>
      <c r="U28" s="329"/>
      <c r="V28" s="329"/>
      <c r="W28" s="397"/>
    </row>
    <row r="29" spans="2:27" ht="31.5"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858</v>
      </c>
      <c r="C30" s="329"/>
      <c r="D30" s="329"/>
      <c r="E30" s="329"/>
      <c r="F30" s="329"/>
      <c r="G30" s="329"/>
      <c r="H30" s="329"/>
      <c r="I30" s="329"/>
      <c r="J30" s="329"/>
      <c r="K30" s="329"/>
      <c r="L30" s="329"/>
      <c r="M30" s="329"/>
      <c r="N30" s="329"/>
      <c r="O30" s="329"/>
      <c r="P30" s="329"/>
      <c r="Q30" s="329"/>
      <c r="R30" s="329"/>
      <c r="S30" s="329"/>
      <c r="T30" s="329"/>
      <c r="U30" s="329"/>
      <c r="V30" s="329"/>
      <c r="W30" s="397"/>
    </row>
    <row r="31" spans="2:27" ht="1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857</v>
      </c>
      <c r="C32" s="329"/>
      <c r="D32" s="329"/>
      <c r="E32" s="329"/>
      <c r="F32" s="329"/>
      <c r="G32" s="329"/>
      <c r="H32" s="329"/>
      <c r="I32" s="329"/>
      <c r="J32" s="329"/>
      <c r="K32" s="329"/>
      <c r="L32" s="329"/>
      <c r="M32" s="329"/>
      <c r="N32" s="329"/>
      <c r="O32" s="329"/>
      <c r="P32" s="329"/>
      <c r="Q32" s="329"/>
      <c r="R32" s="329"/>
      <c r="S32" s="329"/>
      <c r="T32" s="329"/>
      <c r="U32" s="329"/>
      <c r="V32" s="329"/>
      <c r="W32" s="397"/>
    </row>
    <row r="33" spans="2:23" ht="13.5"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880</v>
      </c>
      <c r="M4" s="291" t="s">
        <v>879</v>
      </c>
      <c r="N4" s="291"/>
      <c r="O4" s="291"/>
      <c r="P4" s="291"/>
      <c r="Q4" s="292"/>
      <c r="R4" s="19"/>
      <c r="S4" s="293" t="s">
        <v>9</v>
      </c>
      <c r="T4" s="294"/>
      <c r="U4" s="294"/>
      <c r="V4" s="295" t="s">
        <v>878</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684</v>
      </c>
      <c r="D6" s="297" t="s">
        <v>689</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877</v>
      </c>
      <c r="K8" s="26" t="s">
        <v>23</v>
      </c>
      <c r="L8" s="26" t="s">
        <v>876</v>
      </c>
      <c r="M8" s="26" t="s">
        <v>23</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66.75" customHeight="1" thickTop="1" thickBot="1" x14ac:dyDescent="0.25">
      <c r="B10" s="27" t="s">
        <v>24</v>
      </c>
      <c r="C10" s="295" t="s">
        <v>875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852</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thickBot="1" x14ac:dyDescent="0.25">
      <c r="B21" s="386" t="s">
        <v>874</v>
      </c>
      <c r="C21" s="323"/>
      <c r="D21" s="323"/>
      <c r="E21" s="323"/>
      <c r="F21" s="323"/>
      <c r="G21" s="323"/>
      <c r="H21" s="323"/>
      <c r="I21" s="323"/>
      <c r="J21" s="323"/>
      <c r="K21" s="323"/>
      <c r="L21" s="323"/>
      <c r="M21" s="324" t="s">
        <v>684</v>
      </c>
      <c r="N21" s="324"/>
      <c r="O21" s="324" t="s">
        <v>51</v>
      </c>
      <c r="P21" s="324"/>
      <c r="Q21" s="325" t="s">
        <v>52</v>
      </c>
      <c r="R21" s="325"/>
      <c r="S21" s="34" t="s">
        <v>873</v>
      </c>
      <c r="T21" s="34" t="s">
        <v>872</v>
      </c>
      <c r="U21" s="34" t="s">
        <v>871</v>
      </c>
      <c r="V21" s="34">
        <f>+IF(ISERR(U21/T21*100),"N/A",ROUND(U21/T21*100,2))</f>
        <v>111.79</v>
      </c>
      <c r="W21" s="235">
        <f>+IF(ISERR(U21/S21*100),"N/A",ROUND(U21/S21*100,2))</f>
        <v>111.66</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89" t="s">
        <v>1880</v>
      </c>
      <c r="C23" s="338"/>
      <c r="D23" s="338"/>
      <c r="E23" s="338"/>
      <c r="F23" s="338"/>
      <c r="G23" s="338"/>
      <c r="H23" s="338"/>
      <c r="I23" s="338"/>
      <c r="J23" s="338"/>
      <c r="K23" s="338"/>
      <c r="L23" s="338"/>
      <c r="M23" s="338"/>
      <c r="N23" s="338"/>
      <c r="O23" s="338"/>
      <c r="P23" s="338"/>
      <c r="Q23" s="339"/>
      <c r="R23" s="37" t="s">
        <v>44</v>
      </c>
      <c r="S23" s="309" t="s">
        <v>45</v>
      </c>
      <c r="T23" s="309"/>
      <c r="U23" s="216" t="s">
        <v>62</v>
      </c>
      <c r="V23" s="308" t="s">
        <v>63</v>
      </c>
      <c r="W23" s="382"/>
    </row>
    <row r="24" spans="2:27" ht="30.75" customHeight="1" thickBot="1" x14ac:dyDescent="0.25">
      <c r="B24" s="390"/>
      <c r="C24" s="391"/>
      <c r="D24" s="391"/>
      <c r="E24" s="391"/>
      <c r="F24" s="391"/>
      <c r="G24" s="391"/>
      <c r="H24" s="391"/>
      <c r="I24" s="391"/>
      <c r="J24" s="391"/>
      <c r="K24" s="391"/>
      <c r="L24" s="391"/>
      <c r="M24" s="391"/>
      <c r="N24" s="391"/>
      <c r="O24" s="391"/>
      <c r="P24" s="391"/>
      <c r="Q24" s="392"/>
      <c r="R24" s="234" t="s">
        <v>64</v>
      </c>
      <c r="S24" s="234" t="s">
        <v>64</v>
      </c>
      <c r="T24" s="234" t="s">
        <v>51</v>
      </c>
      <c r="U24" s="234" t="s">
        <v>64</v>
      </c>
      <c r="V24" s="234" t="s">
        <v>65</v>
      </c>
      <c r="W24" s="233" t="s">
        <v>66</v>
      </c>
      <c r="Y24" s="36"/>
    </row>
    <row r="25" spans="2:27" ht="23.25" customHeight="1" thickBot="1" x14ac:dyDescent="0.25">
      <c r="B25" s="393" t="s">
        <v>67</v>
      </c>
      <c r="C25" s="344"/>
      <c r="D25" s="344"/>
      <c r="E25" s="217" t="s">
        <v>672</v>
      </c>
      <c r="F25" s="217"/>
      <c r="G25" s="217"/>
      <c r="H25" s="41"/>
      <c r="I25" s="41"/>
      <c r="J25" s="41"/>
      <c r="K25" s="41"/>
      <c r="L25" s="41"/>
      <c r="M25" s="41"/>
      <c r="N25" s="41"/>
      <c r="O25" s="41"/>
      <c r="P25" s="42"/>
      <c r="Q25" s="42"/>
      <c r="R25" s="43" t="s">
        <v>870</v>
      </c>
      <c r="S25" s="44" t="s">
        <v>11</v>
      </c>
      <c r="T25" s="42"/>
      <c r="U25" s="44" t="s">
        <v>232</v>
      </c>
      <c r="V25" s="42"/>
      <c r="W25" s="232">
        <f>+IF(ISERR(U25/R25*100),"N/A",ROUND(U25/R25*100,2))</f>
        <v>12.07</v>
      </c>
    </row>
    <row r="26" spans="2:27" ht="26.25" customHeight="1" thickBot="1" x14ac:dyDescent="0.25">
      <c r="B26" s="394" t="s">
        <v>70</v>
      </c>
      <c r="C26" s="395"/>
      <c r="D26" s="395"/>
      <c r="E26" s="231" t="s">
        <v>672</v>
      </c>
      <c r="F26" s="231"/>
      <c r="G26" s="231"/>
      <c r="H26" s="230"/>
      <c r="I26" s="230"/>
      <c r="J26" s="230"/>
      <c r="K26" s="230"/>
      <c r="L26" s="230"/>
      <c r="M26" s="230"/>
      <c r="N26" s="230"/>
      <c r="O26" s="230"/>
      <c r="P26" s="229"/>
      <c r="Q26" s="229"/>
      <c r="R26" s="228" t="s">
        <v>870</v>
      </c>
      <c r="S26" s="227" t="s">
        <v>232</v>
      </c>
      <c r="T26" s="226">
        <f>+IF(ISERR(S26/R26*100),"N/A",ROUND(S26/R26*100,2))</f>
        <v>12.07</v>
      </c>
      <c r="U26" s="227" t="s">
        <v>232</v>
      </c>
      <c r="V26" s="226">
        <f>+IF(ISERR(U26/S26*100),"N/A",ROUND(U26/S26*100,2))</f>
        <v>100</v>
      </c>
      <c r="W26" s="225">
        <f>+IF(ISERR(U26/R26*100),"N/A",ROUND(U26/R26*100,2))</f>
        <v>12.07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869</v>
      </c>
      <c r="C28" s="329"/>
      <c r="D28" s="329"/>
      <c r="E28" s="329"/>
      <c r="F28" s="329"/>
      <c r="G28" s="329"/>
      <c r="H28" s="329"/>
      <c r="I28" s="329"/>
      <c r="J28" s="329"/>
      <c r="K28" s="329"/>
      <c r="L28" s="329"/>
      <c r="M28" s="329"/>
      <c r="N28" s="329"/>
      <c r="O28" s="329"/>
      <c r="P28" s="329"/>
      <c r="Q28" s="329"/>
      <c r="R28" s="329"/>
      <c r="S28" s="329"/>
      <c r="T28" s="329"/>
      <c r="U28" s="329"/>
      <c r="V28" s="329"/>
      <c r="W28" s="397"/>
    </row>
    <row r="29" spans="2:27" ht="29.25"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868</v>
      </c>
      <c r="C30" s="329"/>
      <c r="D30" s="329"/>
      <c r="E30" s="329"/>
      <c r="F30" s="329"/>
      <c r="G30" s="329"/>
      <c r="H30" s="329"/>
      <c r="I30" s="329"/>
      <c r="J30" s="329"/>
      <c r="K30" s="329"/>
      <c r="L30" s="329"/>
      <c r="M30" s="329"/>
      <c r="N30" s="329"/>
      <c r="O30" s="329"/>
      <c r="P30" s="329"/>
      <c r="Q30" s="329"/>
      <c r="R30" s="329"/>
      <c r="S30" s="329"/>
      <c r="T30" s="329"/>
      <c r="U30" s="329"/>
      <c r="V30" s="329"/>
      <c r="W30" s="397"/>
    </row>
    <row r="31" spans="2:27" ht="27.7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867</v>
      </c>
      <c r="C32" s="329"/>
      <c r="D32" s="329"/>
      <c r="E32" s="329"/>
      <c r="F32" s="329"/>
      <c r="G32" s="329"/>
      <c r="H32" s="329"/>
      <c r="I32" s="329"/>
      <c r="J32" s="329"/>
      <c r="K32" s="329"/>
      <c r="L32" s="329"/>
      <c r="M32" s="329"/>
      <c r="N32" s="329"/>
      <c r="O32" s="329"/>
      <c r="P32" s="329"/>
      <c r="Q32" s="329"/>
      <c r="R32" s="329"/>
      <c r="S32" s="329"/>
      <c r="T32" s="329"/>
      <c r="U32" s="329"/>
      <c r="V32" s="329"/>
      <c r="W32" s="397"/>
    </row>
    <row r="33" spans="2:23" ht="33.75" customHeight="1"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909</v>
      </c>
      <c r="M4" s="291" t="s">
        <v>908</v>
      </c>
      <c r="N4" s="291"/>
      <c r="O4" s="291"/>
      <c r="P4" s="291"/>
      <c r="Q4" s="292"/>
      <c r="R4" s="19"/>
      <c r="S4" s="293" t="s">
        <v>9</v>
      </c>
      <c r="T4" s="294"/>
      <c r="U4" s="294"/>
      <c r="V4" s="295" t="s">
        <v>907</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906</v>
      </c>
      <c r="D6" s="297" t="s">
        <v>905</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904</v>
      </c>
      <c r="D7" s="284" t="s">
        <v>903</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693</v>
      </c>
      <c r="D8" s="284" t="s">
        <v>692</v>
      </c>
      <c r="E8" s="284"/>
      <c r="F8" s="284"/>
      <c r="G8" s="284"/>
      <c r="H8" s="284"/>
      <c r="I8" s="215"/>
      <c r="J8" s="26" t="s">
        <v>2041</v>
      </c>
      <c r="K8" s="26" t="s">
        <v>902</v>
      </c>
      <c r="L8" s="26" t="s">
        <v>2040</v>
      </c>
      <c r="M8" s="26" t="s">
        <v>901</v>
      </c>
      <c r="N8" s="25"/>
      <c r="O8" s="215"/>
      <c r="P8" s="374" t="s">
        <v>11</v>
      </c>
      <c r="Q8" s="374"/>
      <c r="R8" s="374"/>
      <c r="S8" s="374"/>
      <c r="T8" s="374"/>
      <c r="U8" s="374"/>
      <c r="V8" s="374"/>
      <c r="W8" s="374"/>
    </row>
    <row r="9" spans="1:29" ht="30" customHeight="1" x14ac:dyDescent="0.2">
      <c r="B9" s="238"/>
      <c r="C9" s="218" t="s">
        <v>684</v>
      </c>
      <c r="D9" s="284" t="s">
        <v>689</v>
      </c>
      <c r="E9" s="284"/>
      <c r="F9" s="284"/>
      <c r="G9" s="284"/>
      <c r="H9" s="284"/>
      <c r="I9" s="284" t="s">
        <v>11</v>
      </c>
      <c r="J9" s="284"/>
      <c r="K9" s="284"/>
      <c r="L9" s="284"/>
      <c r="M9" s="284"/>
      <c r="N9" s="284"/>
      <c r="O9" s="284"/>
      <c r="P9" s="284"/>
      <c r="Q9" s="284"/>
      <c r="R9" s="284"/>
      <c r="S9" s="284"/>
      <c r="T9" s="284"/>
      <c r="U9" s="284"/>
      <c r="V9" s="284"/>
      <c r="W9" s="374"/>
    </row>
    <row r="10" spans="1:29" ht="25.5" customHeight="1" thickBot="1" x14ac:dyDescent="0.25">
      <c r="B10" s="238"/>
      <c r="C10" s="374" t="s">
        <v>11</v>
      </c>
      <c r="D10" s="374"/>
      <c r="E10" s="374"/>
      <c r="F10" s="374"/>
      <c r="G10" s="374"/>
      <c r="H10" s="374"/>
      <c r="I10" s="374"/>
      <c r="J10" s="374"/>
      <c r="K10" s="374"/>
      <c r="L10" s="374"/>
      <c r="M10" s="374"/>
      <c r="N10" s="374"/>
      <c r="O10" s="374"/>
      <c r="P10" s="374"/>
      <c r="Q10" s="374"/>
      <c r="R10" s="374"/>
      <c r="S10" s="374"/>
      <c r="T10" s="374"/>
      <c r="U10" s="374"/>
      <c r="V10" s="374"/>
      <c r="W10" s="374"/>
    </row>
    <row r="11" spans="1:29" ht="209.25" customHeight="1" thickTop="1" thickBot="1" x14ac:dyDescent="0.25">
      <c r="B11" s="27" t="s">
        <v>24</v>
      </c>
      <c r="C11" s="295" t="s">
        <v>2039</v>
      </c>
      <c r="D11" s="295"/>
      <c r="E11" s="295"/>
      <c r="F11" s="295"/>
      <c r="G11" s="295"/>
      <c r="H11" s="295"/>
      <c r="I11" s="295"/>
      <c r="J11" s="295"/>
      <c r="K11" s="295"/>
      <c r="L11" s="295"/>
      <c r="M11" s="295"/>
      <c r="N11" s="295"/>
      <c r="O11" s="295"/>
      <c r="P11" s="295"/>
      <c r="Q11" s="295"/>
      <c r="R11" s="295"/>
      <c r="S11" s="295"/>
      <c r="T11" s="295"/>
      <c r="U11" s="295"/>
      <c r="V11" s="295"/>
      <c r="W11" s="296"/>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75" t="s">
        <v>27</v>
      </c>
      <c r="C14" s="300"/>
      <c r="D14" s="300"/>
      <c r="E14" s="300"/>
      <c r="F14" s="300"/>
      <c r="G14" s="300"/>
      <c r="H14" s="300"/>
      <c r="I14" s="300"/>
      <c r="J14" s="28"/>
      <c r="K14" s="300" t="s">
        <v>28</v>
      </c>
      <c r="L14" s="300"/>
      <c r="M14" s="300"/>
      <c r="N14" s="300"/>
      <c r="O14" s="300"/>
      <c r="P14" s="300"/>
      <c r="Q14" s="300"/>
      <c r="R14" s="29"/>
      <c r="S14" s="300" t="s">
        <v>29</v>
      </c>
      <c r="T14" s="300"/>
      <c r="U14" s="300"/>
      <c r="V14" s="300"/>
      <c r="W14" s="376"/>
    </row>
    <row r="15" spans="1:29" ht="109.5" customHeight="1" x14ac:dyDescent="0.2">
      <c r="B15" s="237" t="s">
        <v>30</v>
      </c>
      <c r="C15" s="297" t="s">
        <v>11</v>
      </c>
      <c r="D15" s="297"/>
      <c r="E15" s="297"/>
      <c r="F15" s="297"/>
      <c r="G15" s="297"/>
      <c r="H15" s="297"/>
      <c r="I15" s="297"/>
      <c r="J15" s="30"/>
      <c r="K15" s="30" t="s">
        <v>31</v>
      </c>
      <c r="L15" s="297" t="s">
        <v>11</v>
      </c>
      <c r="M15" s="297"/>
      <c r="N15" s="297"/>
      <c r="O15" s="297"/>
      <c r="P15" s="297"/>
      <c r="Q15" s="297"/>
      <c r="R15" s="215"/>
      <c r="S15" s="30" t="s">
        <v>32</v>
      </c>
      <c r="T15" s="377" t="s">
        <v>2038</v>
      </c>
      <c r="U15" s="377"/>
      <c r="V15" s="377"/>
      <c r="W15" s="377"/>
    </row>
    <row r="16" spans="1:29" ht="86.25" customHeight="1" x14ac:dyDescent="0.2">
      <c r="B16" s="237" t="s">
        <v>34</v>
      </c>
      <c r="C16" s="297" t="s">
        <v>11</v>
      </c>
      <c r="D16" s="297"/>
      <c r="E16" s="297"/>
      <c r="F16" s="297"/>
      <c r="G16" s="297"/>
      <c r="H16" s="297"/>
      <c r="I16" s="297"/>
      <c r="J16" s="30"/>
      <c r="K16" s="30" t="s">
        <v>34</v>
      </c>
      <c r="L16" s="297" t="s">
        <v>11</v>
      </c>
      <c r="M16" s="297"/>
      <c r="N16" s="297"/>
      <c r="O16" s="297"/>
      <c r="P16" s="297"/>
      <c r="Q16" s="297"/>
      <c r="R16" s="215"/>
      <c r="S16" s="30" t="s">
        <v>35</v>
      </c>
      <c r="T16" s="377" t="s">
        <v>11</v>
      </c>
      <c r="U16" s="377"/>
      <c r="V16" s="377"/>
      <c r="W16" s="377"/>
    </row>
    <row r="17" spans="2:27" ht="25.5" customHeight="1" thickBot="1" x14ac:dyDescent="0.25">
      <c r="B17" s="236" t="s">
        <v>36</v>
      </c>
      <c r="C17" s="303" t="s">
        <v>11</v>
      </c>
      <c r="D17" s="303"/>
      <c r="E17" s="303"/>
      <c r="F17" s="303"/>
      <c r="G17" s="303"/>
      <c r="H17" s="303"/>
      <c r="I17" s="303"/>
      <c r="J17" s="303"/>
      <c r="K17" s="303"/>
      <c r="L17" s="303"/>
      <c r="M17" s="303"/>
      <c r="N17" s="303"/>
      <c r="O17" s="303"/>
      <c r="P17" s="303"/>
      <c r="Q17" s="303"/>
      <c r="R17" s="303"/>
      <c r="S17" s="303"/>
      <c r="T17" s="303"/>
      <c r="U17" s="303"/>
      <c r="V17" s="303"/>
      <c r="W17" s="380"/>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81" t="s">
        <v>38</v>
      </c>
      <c r="C19" s="306"/>
      <c r="D19" s="306"/>
      <c r="E19" s="306"/>
      <c r="F19" s="306"/>
      <c r="G19" s="306"/>
      <c r="H19" s="306"/>
      <c r="I19" s="306"/>
      <c r="J19" s="306"/>
      <c r="K19" s="306"/>
      <c r="L19" s="306"/>
      <c r="M19" s="306"/>
      <c r="N19" s="306"/>
      <c r="O19" s="306"/>
      <c r="P19" s="306"/>
      <c r="Q19" s="306"/>
      <c r="R19" s="306"/>
      <c r="S19" s="306"/>
      <c r="T19" s="307"/>
      <c r="U19" s="308" t="s">
        <v>39</v>
      </c>
      <c r="V19" s="309"/>
      <c r="W19" s="382"/>
    </row>
    <row r="20" spans="2:27" ht="14.25" customHeight="1" x14ac:dyDescent="0.2">
      <c r="B20" s="387" t="s">
        <v>40</v>
      </c>
      <c r="C20" s="312"/>
      <c r="D20" s="312"/>
      <c r="E20" s="312"/>
      <c r="F20" s="312"/>
      <c r="G20" s="312"/>
      <c r="H20" s="312"/>
      <c r="I20" s="312"/>
      <c r="J20" s="312"/>
      <c r="K20" s="312"/>
      <c r="L20" s="312"/>
      <c r="M20" s="312" t="s">
        <v>41</v>
      </c>
      <c r="N20" s="312"/>
      <c r="O20" s="312" t="s">
        <v>42</v>
      </c>
      <c r="P20" s="312"/>
      <c r="Q20" s="312" t="s">
        <v>43</v>
      </c>
      <c r="R20" s="312"/>
      <c r="S20" s="312" t="s">
        <v>44</v>
      </c>
      <c r="T20" s="315" t="s">
        <v>45</v>
      </c>
      <c r="U20" s="317" t="s">
        <v>46</v>
      </c>
      <c r="V20" s="319" t="s">
        <v>47</v>
      </c>
      <c r="W20" s="384" t="s">
        <v>48</v>
      </c>
    </row>
    <row r="21" spans="2:27" ht="27" customHeight="1" thickBot="1" x14ac:dyDescent="0.25">
      <c r="B21" s="388"/>
      <c r="C21" s="378"/>
      <c r="D21" s="378"/>
      <c r="E21" s="378"/>
      <c r="F21" s="378"/>
      <c r="G21" s="378"/>
      <c r="H21" s="378"/>
      <c r="I21" s="378"/>
      <c r="J21" s="378"/>
      <c r="K21" s="378"/>
      <c r="L21" s="378"/>
      <c r="M21" s="378"/>
      <c r="N21" s="378"/>
      <c r="O21" s="378"/>
      <c r="P21" s="378"/>
      <c r="Q21" s="378"/>
      <c r="R21" s="378"/>
      <c r="S21" s="378"/>
      <c r="T21" s="379"/>
      <c r="U21" s="383"/>
      <c r="V21" s="378"/>
      <c r="W21" s="385"/>
      <c r="Z21" s="33" t="s">
        <v>11</v>
      </c>
      <c r="AA21" s="33" t="s">
        <v>49</v>
      </c>
    </row>
    <row r="22" spans="2:27" ht="56.25" customHeight="1" x14ac:dyDescent="0.2">
      <c r="B22" s="386" t="s">
        <v>2037</v>
      </c>
      <c r="C22" s="323"/>
      <c r="D22" s="323"/>
      <c r="E22" s="323"/>
      <c r="F22" s="323"/>
      <c r="G22" s="323"/>
      <c r="H22" s="323"/>
      <c r="I22" s="323"/>
      <c r="J22" s="323"/>
      <c r="K22" s="323"/>
      <c r="L22" s="323"/>
      <c r="M22" s="324" t="s">
        <v>906</v>
      </c>
      <c r="N22" s="324"/>
      <c r="O22" s="324" t="s">
        <v>610</v>
      </c>
      <c r="P22" s="324"/>
      <c r="Q22" s="325" t="s">
        <v>52</v>
      </c>
      <c r="R22" s="325"/>
      <c r="S22" s="34" t="s">
        <v>53</v>
      </c>
      <c r="T22" s="34" t="s">
        <v>600</v>
      </c>
      <c r="U22" s="34" t="s">
        <v>2036</v>
      </c>
      <c r="V22" s="34">
        <f t="shared" ref="V22:V32" si="0">+IF(ISERR(U22/T22*100),"N/A",ROUND(U22/T22*100,2))</f>
        <v>99.91</v>
      </c>
      <c r="W22" s="235">
        <f t="shared" ref="W22:W32" si="1">+IF(ISERR(U22/S22*100),"N/A",ROUND(U22/S22*100,2))</f>
        <v>94.91</v>
      </c>
    </row>
    <row r="23" spans="2:27" ht="56.25" customHeight="1" x14ac:dyDescent="0.2">
      <c r="B23" s="386" t="s">
        <v>2035</v>
      </c>
      <c r="C23" s="323"/>
      <c r="D23" s="323"/>
      <c r="E23" s="323"/>
      <c r="F23" s="323"/>
      <c r="G23" s="323"/>
      <c r="H23" s="323"/>
      <c r="I23" s="323"/>
      <c r="J23" s="323"/>
      <c r="K23" s="323"/>
      <c r="L23" s="323"/>
      <c r="M23" s="324" t="s">
        <v>906</v>
      </c>
      <c r="N23" s="324"/>
      <c r="O23" s="324" t="s">
        <v>51</v>
      </c>
      <c r="P23" s="324"/>
      <c r="Q23" s="325" t="s">
        <v>52</v>
      </c>
      <c r="R23" s="325"/>
      <c r="S23" s="34" t="s">
        <v>53</v>
      </c>
      <c r="T23" s="34" t="s">
        <v>53</v>
      </c>
      <c r="U23" s="34" t="s">
        <v>2034</v>
      </c>
      <c r="V23" s="34">
        <f t="shared" si="0"/>
        <v>105.56</v>
      </c>
      <c r="W23" s="235">
        <f t="shared" si="1"/>
        <v>105.56</v>
      </c>
    </row>
    <row r="24" spans="2:27" ht="56.25" customHeight="1" x14ac:dyDescent="0.2">
      <c r="B24" s="386" t="s">
        <v>2033</v>
      </c>
      <c r="C24" s="323"/>
      <c r="D24" s="323"/>
      <c r="E24" s="323"/>
      <c r="F24" s="323"/>
      <c r="G24" s="323"/>
      <c r="H24" s="323"/>
      <c r="I24" s="323"/>
      <c r="J24" s="323"/>
      <c r="K24" s="323"/>
      <c r="L24" s="323"/>
      <c r="M24" s="324" t="s">
        <v>906</v>
      </c>
      <c r="N24" s="324"/>
      <c r="O24" s="324" t="s">
        <v>51</v>
      </c>
      <c r="P24" s="324"/>
      <c r="Q24" s="325" t="s">
        <v>66</v>
      </c>
      <c r="R24" s="325"/>
      <c r="S24" s="34" t="s">
        <v>600</v>
      </c>
      <c r="T24" s="34" t="s">
        <v>87</v>
      </c>
      <c r="U24" s="34" t="s">
        <v>87</v>
      </c>
      <c r="V24" s="34" t="str">
        <f t="shared" si="0"/>
        <v>N/A</v>
      </c>
      <c r="W24" s="235" t="str">
        <f t="shared" si="1"/>
        <v>N/A</v>
      </c>
    </row>
    <row r="25" spans="2:27" ht="56.25" customHeight="1" x14ac:dyDescent="0.2">
      <c r="B25" s="386" t="s">
        <v>2032</v>
      </c>
      <c r="C25" s="323"/>
      <c r="D25" s="323"/>
      <c r="E25" s="323"/>
      <c r="F25" s="323"/>
      <c r="G25" s="323"/>
      <c r="H25" s="323"/>
      <c r="I25" s="323"/>
      <c r="J25" s="323"/>
      <c r="K25" s="323"/>
      <c r="L25" s="323"/>
      <c r="M25" s="324" t="s">
        <v>904</v>
      </c>
      <c r="N25" s="324"/>
      <c r="O25" s="324" t="s">
        <v>376</v>
      </c>
      <c r="P25" s="324"/>
      <c r="Q25" s="325" t="s">
        <v>88</v>
      </c>
      <c r="R25" s="325"/>
      <c r="S25" s="34" t="s">
        <v>2031</v>
      </c>
      <c r="T25" s="34" t="s">
        <v>87</v>
      </c>
      <c r="U25" s="34" t="s">
        <v>87</v>
      </c>
      <c r="V25" s="34" t="str">
        <f t="shared" si="0"/>
        <v>N/A</v>
      </c>
      <c r="W25" s="235" t="str">
        <f t="shared" si="1"/>
        <v>N/A</v>
      </c>
    </row>
    <row r="26" spans="2:27" ht="56.25" customHeight="1" x14ac:dyDescent="0.2">
      <c r="B26" s="386" t="s">
        <v>2030</v>
      </c>
      <c r="C26" s="323"/>
      <c r="D26" s="323"/>
      <c r="E26" s="323"/>
      <c r="F26" s="323"/>
      <c r="G26" s="323"/>
      <c r="H26" s="323"/>
      <c r="I26" s="323"/>
      <c r="J26" s="323"/>
      <c r="K26" s="323"/>
      <c r="L26" s="323"/>
      <c r="M26" s="324" t="s">
        <v>904</v>
      </c>
      <c r="N26" s="324"/>
      <c r="O26" s="324" t="s">
        <v>376</v>
      </c>
      <c r="P26" s="324"/>
      <c r="Q26" s="325" t="s">
        <v>52</v>
      </c>
      <c r="R26" s="325"/>
      <c r="S26" s="34" t="s">
        <v>2029</v>
      </c>
      <c r="T26" s="34" t="s">
        <v>2029</v>
      </c>
      <c r="U26" s="34" t="s">
        <v>2028</v>
      </c>
      <c r="V26" s="34">
        <f t="shared" si="0"/>
        <v>105</v>
      </c>
      <c r="W26" s="235">
        <f t="shared" si="1"/>
        <v>105</v>
      </c>
    </row>
    <row r="27" spans="2:27" ht="56.25" customHeight="1" x14ac:dyDescent="0.2">
      <c r="B27" s="386" t="s">
        <v>2027</v>
      </c>
      <c r="C27" s="323"/>
      <c r="D27" s="323"/>
      <c r="E27" s="323"/>
      <c r="F27" s="323"/>
      <c r="G27" s="323"/>
      <c r="H27" s="323"/>
      <c r="I27" s="323"/>
      <c r="J27" s="323"/>
      <c r="K27" s="323"/>
      <c r="L27" s="323"/>
      <c r="M27" s="324" t="s">
        <v>693</v>
      </c>
      <c r="N27" s="324"/>
      <c r="O27" s="324" t="s">
        <v>51</v>
      </c>
      <c r="P27" s="324"/>
      <c r="Q27" s="325" t="s">
        <v>52</v>
      </c>
      <c r="R27" s="325"/>
      <c r="S27" s="34" t="s">
        <v>53</v>
      </c>
      <c r="T27" s="34" t="s">
        <v>53</v>
      </c>
      <c r="U27" s="34" t="s">
        <v>2026</v>
      </c>
      <c r="V27" s="34">
        <f t="shared" si="0"/>
        <v>99.2</v>
      </c>
      <c r="W27" s="235">
        <f t="shared" si="1"/>
        <v>99.2</v>
      </c>
    </row>
    <row r="28" spans="2:27" ht="56.25" customHeight="1" x14ac:dyDescent="0.2">
      <c r="B28" s="386" t="s">
        <v>900</v>
      </c>
      <c r="C28" s="323"/>
      <c r="D28" s="323"/>
      <c r="E28" s="323"/>
      <c r="F28" s="323"/>
      <c r="G28" s="323"/>
      <c r="H28" s="323"/>
      <c r="I28" s="323"/>
      <c r="J28" s="323"/>
      <c r="K28" s="323"/>
      <c r="L28" s="323"/>
      <c r="M28" s="324" t="s">
        <v>784</v>
      </c>
      <c r="N28" s="324"/>
      <c r="O28" s="324" t="s">
        <v>51</v>
      </c>
      <c r="P28" s="324"/>
      <c r="Q28" s="325" t="s">
        <v>52</v>
      </c>
      <c r="R28" s="325"/>
      <c r="S28" s="34" t="s">
        <v>899</v>
      </c>
      <c r="T28" s="34" t="s">
        <v>898</v>
      </c>
      <c r="U28" s="34" t="s">
        <v>897</v>
      </c>
      <c r="V28" s="34">
        <f t="shared" si="0"/>
        <v>100.85</v>
      </c>
      <c r="W28" s="235">
        <f t="shared" si="1"/>
        <v>101.43</v>
      </c>
    </row>
    <row r="29" spans="2:27" ht="56.25" customHeight="1" x14ac:dyDescent="0.2">
      <c r="B29" s="386" t="s">
        <v>896</v>
      </c>
      <c r="C29" s="323"/>
      <c r="D29" s="323"/>
      <c r="E29" s="323"/>
      <c r="F29" s="323"/>
      <c r="G29" s="323"/>
      <c r="H29" s="323"/>
      <c r="I29" s="323"/>
      <c r="J29" s="323"/>
      <c r="K29" s="323"/>
      <c r="L29" s="323"/>
      <c r="M29" s="324" t="s">
        <v>784</v>
      </c>
      <c r="N29" s="324"/>
      <c r="O29" s="324" t="s">
        <v>51</v>
      </c>
      <c r="P29" s="324"/>
      <c r="Q29" s="325" t="s">
        <v>52</v>
      </c>
      <c r="R29" s="325"/>
      <c r="S29" s="34" t="s">
        <v>94</v>
      </c>
      <c r="T29" s="34" t="s">
        <v>94</v>
      </c>
      <c r="U29" s="34" t="s">
        <v>895</v>
      </c>
      <c r="V29" s="34">
        <f t="shared" si="0"/>
        <v>132.4</v>
      </c>
      <c r="W29" s="235">
        <f t="shared" si="1"/>
        <v>132.4</v>
      </c>
    </row>
    <row r="30" spans="2:27" ht="56.25" customHeight="1" x14ac:dyDescent="0.2">
      <c r="B30" s="386" t="s">
        <v>894</v>
      </c>
      <c r="C30" s="323"/>
      <c r="D30" s="323"/>
      <c r="E30" s="323"/>
      <c r="F30" s="323"/>
      <c r="G30" s="323"/>
      <c r="H30" s="323"/>
      <c r="I30" s="323"/>
      <c r="J30" s="323"/>
      <c r="K30" s="323"/>
      <c r="L30" s="323"/>
      <c r="M30" s="324" t="s">
        <v>784</v>
      </c>
      <c r="N30" s="324"/>
      <c r="O30" s="324" t="s">
        <v>51</v>
      </c>
      <c r="P30" s="324"/>
      <c r="Q30" s="325" t="s">
        <v>52</v>
      </c>
      <c r="R30" s="325"/>
      <c r="S30" s="34" t="s">
        <v>893</v>
      </c>
      <c r="T30" s="34" t="s">
        <v>893</v>
      </c>
      <c r="U30" s="34" t="s">
        <v>892</v>
      </c>
      <c r="V30" s="34">
        <f t="shared" si="0"/>
        <v>113.53</v>
      </c>
      <c r="W30" s="235">
        <f t="shared" si="1"/>
        <v>113.53</v>
      </c>
    </row>
    <row r="31" spans="2:27" ht="56.25" customHeight="1" x14ac:dyDescent="0.2">
      <c r="B31" s="386" t="s">
        <v>891</v>
      </c>
      <c r="C31" s="323"/>
      <c r="D31" s="323"/>
      <c r="E31" s="323"/>
      <c r="F31" s="323"/>
      <c r="G31" s="323"/>
      <c r="H31" s="323"/>
      <c r="I31" s="323"/>
      <c r="J31" s="323"/>
      <c r="K31" s="323"/>
      <c r="L31" s="323"/>
      <c r="M31" s="324" t="s">
        <v>784</v>
      </c>
      <c r="N31" s="324"/>
      <c r="O31" s="324" t="s">
        <v>51</v>
      </c>
      <c r="P31" s="324"/>
      <c r="Q31" s="325" t="s">
        <v>52</v>
      </c>
      <c r="R31" s="325"/>
      <c r="S31" s="34" t="s">
        <v>890</v>
      </c>
      <c r="T31" s="34" t="s">
        <v>889</v>
      </c>
      <c r="U31" s="34" t="s">
        <v>888</v>
      </c>
      <c r="V31" s="34">
        <f t="shared" si="0"/>
        <v>92.91</v>
      </c>
      <c r="W31" s="235">
        <f t="shared" si="1"/>
        <v>92.25</v>
      </c>
    </row>
    <row r="32" spans="2:27" ht="56.25" customHeight="1" thickBot="1" x14ac:dyDescent="0.25">
      <c r="B32" s="386" t="s">
        <v>887</v>
      </c>
      <c r="C32" s="323"/>
      <c r="D32" s="323"/>
      <c r="E32" s="323"/>
      <c r="F32" s="323"/>
      <c r="G32" s="323"/>
      <c r="H32" s="323"/>
      <c r="I32" s="323"/>
      <c r="J32" s="323"/>
      <c r="K32" s="323"/>
      <c r="L32" s="323"/>
      <c r="M32" s="324" t="s">
        <v>684</v>
      </c>
      <c r="N32" s="324"/>
      <c r="O32" s="324" t="s">
        <v>51</v>
      </c>
      <c r="P32" s="324"/>
      <c r="Q32" s="325" t="s">
        <v>52</v>
      </c>
      <c r="R32" s="325"/>
      <c r="S32" s="34" t="s">
        <v>886</v>
      </c>
      <c r="T32" s="34" t="s">
        <v>886</v>
      </c>
      <c r="U32" s="34" t="s">
        <v>885</v>
      </c>
      <c r="V32" s="34">
        <f t="shared" si="0"/>
        <v>72.73</v>
      </c>
      <c r="W32" s="235">
        <f t="shared" si="1"/>
        <v>72.73</v>
      </c>
    </row>
    <row r="33" spans="2:25" ht="21.75" customHeight="1" thickTop="1" thickBot="1" x14ac:dyDescent="0.25">
      <c r="B33" s="11" t="s">
        <v>61</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389" t="s">
        <v>1880</v>
      </c>
      <c r="C34" s="338"/>
      <c r="D34" s="338"/>
      <c r="E34" s="338"/>
      <c r="F34" s="338"/>
      <c r="G34" s="338"/>
      <c r="H34" s="338"/>
      <c r="I34" s="338"/>
      <c r="J34" s="338"/>
      <c r="K34" s="338"/>
      <c r="L34" s="338"/>
      <c r="M34" s="338"/>
      <c r="N34" s="338"/>
      <c r="O34" s="338"/>
      <c r="P34" s="338"/>
      <c r="Q34" s="339"/>
      <c r="R34" s="37" t="s">
        <v>44</v>
      </c>
      <c r="S34" s="309" t="s">
        <v>45</v>
      </c>
      <c r="T34" s="309"/>
      <c r="U34" s="216" t="s">
        <v>62</v>
      </c>
      <c r="V34" s="308" t="s">
        <v>63</v>
      </c>
      <c r="W34" s="382"/>
    </row>
    <row r="35" spans="2:25" ht="30.75" customHeight="1" thickBot="1" x14ac:dyDescent="0.25">
      <c r="B35" s="390"/>
      <c r="C35" s="391"/>
      <c r="D35" s="391"/>
      <c r="E35" s="391"/>
      <c r="F35" s="391"/>
      <c r="G35" s="391"/>
      <c r="H35" s="391"/>
      <c r="I35" s="391"/>
      <c r="J35" s="391"/>
      <c r="K35" s="391"/>
      <c r="L35" s="391"/>
      <c r="M35" s="391"/>
      <c r="N35" s="391"/>
      <c r="O35" s="391"/>
      <c r="P35" s="391"/>
      <c r="Q35" s="392"/>
      <c r="R35" s="234" t="s">
        <v>64</v>
      </c>
      <c r="S35" s="234" t="s">
        <v>64</v>
      </c>
      <c r="T35" s="234" t="s">
        <v>51</v>
      </c>
      <c r="U35" s="234" t="s">
        <v>64</v>
      </c>
      <c r="V35" s="234" t="s">
        <v>65</v>
      </c>
      <c r="W35" s="233" t="s">
        <v>66</v>
      </c>
      <c r="Y35" s="36"/>
    </row>
    <row r="36" spans="2:25" ht="23.25" customHeight="1" thickBot="1" x14ac:dyDescent="0.25">
      <c r="B36" s="393" t="s">
        <v>67</v>
      </c>
      <c r="C36" s="344"/>
      <c r="D36" s="344"/>
      <c r="E36" s="217" t="s">
        <v>1885</v>
      </c>
      <c r="F36" s="217"/>
      <c r="G36" s="217"/>
      <c r="H36" s="41"/>
      <c r="I36" s="41"/>
      <c r="J36" s="41"/>
      <c r="K36" s="41"/>
      <c r="L36" s="41"/>
      <c r="M36" s="41"/>
      <c r="N36" s="41"/>
      <c r="O36" s="41"/>
      <c r="P36" s="42"/>
      <c r="Q36" s="42"/>
      <c r="R36" s="43" t="s">
        <v>2025</v>
      </c>
      <c r="S36" s="44" t="s">
        <v>11</v>
      </c>
      <c r="T36" s="42"/>
      <c r="U36" s="44" t="s">
        <v>2022</v>
      </c>
      <c r="V36" s="42"/>
      <c r="W36" s="232">
        <f t="shared" ref="W36:W45" si="2">+IF(ISERR(U36/R36*100),"N/A",ROUND(U36/R36*100,2))</f>
        <v>2.12</v>
      </c>
    </row>
    <row r="37" spans="2:25" ht="26.25" customHeight="1" x14ac:dyDescent="0.2">
      <c r="B37" s="394" t="s">
        <v>70</v>
      </c>
      <c r="C37" s="395"/>
      <c r="D37" s="395"/>
      <c r="E37" s="231" t="s">
        <v>1885</v>
      </c>
      <c r="F37" s="231"/>
      <c r="G37" s="231"/>
      <c r="H37" s="230"/>
      <c r="I37" s="230"/>
      <c r="J37" s="230"/>
      <c r="K37" s="230"/>
      <c r="L37" s="230"/>
      <c r="M37" s="230"/>
      <c r="N37" s="230"/>
      <c r="O37" s="230"/>
      <c r="P37" s="229"/>
      <c r="Q37" s="229"/>
      <c r="R37" s="228" t="s">
        <v>2024</v>
      </c>
      <c r="S37" s="227" t="s">
        <v>2023</v>
      </c>
      <c r="T37" s="226">
        <f>+IF(ISERR(S37/R37*100),"N/A",ROUND(S37/R37*100,2))</f>
        <v>2.4700000000000002</v>
      </c>
      <c r="U37" s="227" t="s">
        <v>2022</v>
      </c>
      <c r="V37" s="226">
        <f>+IF(ISERR(U37/S37*100),"N/A",ROUND(U37/S37*100,2))</f>
        <v>93.77</v>
      </c>
      <c r="W37" s="225">
        <f t="shared" si="2"/>
        <v>2.31</v>
      </c>
    </row>
    <row r="38" spans="2:25" ht="23.25" customHeight="1" thickBot="1" x14ac:dyDescent="0.25">
      <c r="B38" s="393" t="s">
        <v>67</v>
      </c>
      <c r="C38" s="344"/>
      <c r="D38" s="344"/>
      <c r="E38" s="217" t="s">
        <v>1886</v>
      </c>
      <c r="F38" s="217"/>
      <c r="G38" s="217"/>
      <c r="H38" s="41"/>
      <c r="I38" s="41"/>
      <c r="J38" s="41"/>
      <c r="K38" s="41"/>
      <c r="L38" s="41"/>
      <c r="M38" s="41"/>
      <c r="N38" s="41"/>
      <c r="O38" s="41"/>
      <c r="P38" s="42"/>
      <c r="Q38" s="42"/>
      <c r="R38" s="43" t="s">
        <v>2021</v>
      </c>
      <c r="S38" s="44" t="s">
        <v>11</v>
      </c>
      <c r="T38" s="42"/>
      <c r="U38" s="44" t="s">
        <v>2020</v>
      </c>
      <c r="V38" s="42"/>
      <c r="W38" s="232">
        <f t="shared" si="2"/>
        <v>16.27</v>
      </c>
    </row>
    <row r="39" spans="2:25" ht="26.25" customHeight="1" x14ac:dyDescent="0.2">
      <c r="B39" s="394" t="s">
        <v>70</v>
      </c>
      <c r="C39" s="395"/>
      <c r="D39" s="395"/>
      <c r="E39" s="231" t="s">
        <v>1886</v>
      </c>
      <c r="F39" s="231"/>
      <c r="G39" s="231"/>
      <c r="H39" s="230"/>
      <c r="I39" s="230"/>
      <c r="J39" s="230"/>
      <c r="K39" s="230"/>
      <c r="L39" s="230"/>
      <c r="M39" s="230"/>
      <c r="N39" s="230"/>
      <c r="O39" s="230"/>
      <c r="P39" s="229"/>
      <c r="Q39" s="229"/>
      <c r="R39" s="228" t="s">
        <v>2021</v>
      </c>
      <c r="S39" s="227" t="s">
        <v>2020</v>
      </c>
      <c r="T39" s="226">
        <f>+IF(ISERR(S39/R39*100),"N/A",ROUND(S39/R39*100,2))</f>
        <v>16.27</v>
      </c>
      <c r="U39" s="227" t="s">
        <v>2020</v>
      </c>
      <c r="V39" s="226">
        <f>+IF(ISERR(U39/S39*100),"N/A",ROUND(U39/S39*100,2))</f>
        <v>100</v>
      </c>
      <c r="W39" s="225">
        <f t="shared" si="2"/>
        <v>16.27</v>
      </c>
    </row>
    <row r="40" spans="2:25" ht="23.25" customHeight="1" thickBot="1" x14ac:dyDescent="0.25">
      <c r="B40" s="393" t="s">
        <v>67</v>
      </c>
      <c r="C40" s="344"/>
      <c r="D40" s="344"/>
      <c r="E40" s="217" t="s">
        <v>1883</v>
      </c>
      <c r="F40" s="217"/>
      <c r="G40" s="217"/>
      <c r="H40" s="41"/>
      <c r="I40" s="41"/>
      <c r="J40" s="41"/>
      <c r="K40" s="41"/>
      <c r="L40" s="41"/>
      <c r="M40" s="41"/>
      <c r="N40" s="41"/>
      <c r="O40" s="41"/>
      <c r="P40" s="42"/>
      <c r="Q40" s="42"/>
      <c r="R40" s="43" t="s">
        <v>2019</v>
      </c>
      <c r="S40" s="44" t="s">
        <v>11</v>
      </c>
      <c r="T40" s="42"/>
      <c r="U40" s="44" t="s">
        <v>127</v>
      </c>
      <c r="V40" s="42"/>
      <c r="W40" s="232">
        <f t="shared" si="2"/>
        <v>0.47</v>
      </c>
    </row>
    <row r="41" spans="2:25" ht="26.25" customHeight="1" x14ac:dyDescent="0.2">
      <c r="B41" s="394" t="s">
        <v>70</v>
      </c>
      <c r="C41" s="395"/>
      <c r="D41" s="395"/>
      <c r="E41" s="231" t="s">
        <v>1883</v>
      </c>
      <c r="F41" s="231"/>
      <c r="G41" s="231"/>
      <c r="H41" s="230"/>
      <c r="I41" s="230"/>
      <c r="J41" s="230"/>
      <c r="K41" s="230"/>
      <c r="L41" s="230"/>
      <c r="M41" s="230"/>
      <c r="N41" s="230"/>
      <c r="O41" s="230"/>
      <c r="P41" s="229"/>
      <c r="Q41" s="229"/>
      <c r="R41" s="228" t="s">
        <v>2019</v>
      </c>
      <c r="S41" s="227" t="s">
        <v>2018</v>
      </c>
      <c r="T41" s="226">
        <f>+IF(ISERR(S41/R41*100),"N/A",ROUND(S41/R41*100,2))</f>
        <v>11.21</v>
      </c>
      <c r="U41" s="227" t="s">
        <v>127</v>
      </c>
      <c r="V41" s="226">
        <f>+IF(ISERR(U41/S41*100),"N/A",ROUND(U41/S41*100,2))</f>
        <v>4.17</v>
      </c>
      <c r="W41" s="225">
        <f t="shared" si="2"/>
        <v>0.47</v>
      </c>
    </row>
    <row r="42" spans="2:25" ht="23.25" customHeight="1" thickBot="1" x14ac:dyDescent="0.25">
      <c r="B42" s="393" t="s">
        <v>67</v>
      </c>
      <c r="C42" s="344"/>
      <c r="D42" s="344"/>
      <c r="E42" s="217" t="s">
        <v>753</v>
      </c>
      <c r="F42" s="217"/>
      <c r="G42" s="217"/>
      <c r="H42" s="41"/>
      <c r="I42" s="41"/>
      <c r="J42" s="41"/>
      <c r="K42" s="41"/>
      <c r="L42" s="41"/>
      <c r="M42" s="41"/>
      <c r="N42" s="41"/>
      <c r="O42" s="41"/>
      <c r="P42" s="42"/>
      <c r="Q42" s="42"/>
      <c r="R42" s="43" t="s">
        <v>884</v>
      </c>
      <c r="S42" s="44" t="s">
        <v>11</v>
      </c>
      <c r="T42" s="42"/>
      <c r="U42" s="44" t="s">
        <v>882</v>
      </c>
      <c r="V42" s="42"/>
      <c r="W42" s="232">
        <f t="shared" si="2"/>
        <v>7.02</v>
      </c>
    </row>
    <row r="43" spans="2:25" ht="26.25" customHeight="1" x14ac:dyDescent="0.2">
      <c r="B43" s="394" t="s">
        <v>70</v>
      </c>
      <c r="C43" s="395"/>
      <c r="D43" s="395"/>
      <c r="E43" s="231" t="s">
        <v>753</v>
      </c>
      <c r="F43" s="231"/>
      <c r="G43" s="231"/>
      <c r="H43" s="230"/>
      <c r="I43" s="230"/>
      <c r="J43" s="230"/>
      <c r="K43" s="230"/>
      <c r="L43" s="230"/>
      <c r="M43" s="230"/>
      <c r="N43" s="230"/>
      <c r="O43" s="230"/>
      <c r="P43" s="229"/>
      <c r="Q43" s="229"/>
      <c r="R43" s="228" t="s">
        <v>883</v>
      </c>
      <c r="S43" s="227" t="s">
        <v>882</v>
      </c>
      <c r="T43" s="226">
        <f>+IF(ISERR(S43/R43*100),"N/A",ROUND(S43/R43*100,2))</f>
        <v>7.22</v>
      </c>
      <c r="U43" s="227" t="s">
        <v>882</v>
      </c>
      <c r="V43" s="226">
        <f>+IF(ISERR(U43/S43*100),"N/A",ROUND(U43/S43*100,2))</f>
        <v>100</v>
      </c>
      <c r="W43" s="225">
        <f t="shared" si="2"/>
        <v>7.22</v>
      </c>
    </row>
    <row r="44" spans="2:25" ht="23.25" customHeight="1" thickBot="1" x14ac:dyDescent="0.25">
      <c r="B44" s="393" t="s">
        <v>67</v>
      </c>
      <c r="C44" s="344"/>
      <c r="D44" s="344"/>
      <c r="E44" s="217" t="s">
        <v>672</v>
      </c>
      <c r="F44" s="217"/>
      <c r="G44" s="217"/>
      <c r="H44" s="41"/>
      <c r="I44" s="41"/>
      <c r="J44" s="41"/>
      <c r="K44" s="41"/>
      <c r="L44" s="41"/>
      <c r="M44" s="41"/>
      <c r="N44" s="41"/>
      <c r="O44" s="41"/>
      <c r="P44" s="42"/>
      <c r="Q44" s="42"/>
      <c r="R44" s="43" t="s">
        <v>881</v>
      </c>
      <c r="S44" s="44" t="s">
        <v>11</v>
      </c>
      <c r="T44" s="42"/>
      <c r="U44" s="44" t="s">
        <v>54</v>
      </c>
      <c r="V44" s="42"/>
      <c r="W44" s="232">
        <f t="shared" si="2"/>
        <v>0</v>
      </c>
    </row>
    <row r="45" spans="2:25" ht="26.25" customHeight="1" thickBot="1" x14ac:dyDescent="0.25">
      <c r="B45" s="394" t="s">
        <v>70</v>
      </c>
      <c r="C45" s="395"/>
      <c r="D45" s="395"/>
      <c r="E45" s="231" t="s">
        <v>672</v>
      </c>
      <c r="F45" s="231"/>
      <c r="G45" s="231"/>
      <c r="H45" s="230"/>
      <c r="I45" s="230"/>
      <c r="J45" s="230"/>
      <c r="K45" s="230"/>
      <c r="L45" s="230"/>
      <c r="M45" s="230"/>
      <c r="N45" s="230"/>
      <c r="O45" s="230"/>
      <c r="P45" s="229"/>
      <c r="Q45" s="229"/>
      <c r="R45" s="228" t="s">
        <v>881</v>
      </c>
      <c r="S45" s="227" t="s">
        <v>54</v>
      </c>
      <c r="T45" s="226">
        <f>+IF(ISERR(S45/R45*100),"N/A",ROUND(S45/R45*100,2))</f>
        <v>0</v>
      </c>
      <c r="U45" s="227" t="s">
        <v>54</v>
      </c>
      <c r="V45" s="226" t="str">
        <f>+IF(ISERR(U45/S45*100),"N/A",ROUND(U45/S45*100,2))</f>
        <v>N/A</v>
      </c>
      <c r="W45" s="225">
        <f t="shared" si="2"/>
        <v>0</v>
      </c>
    </row>
    <row r="46" spans="2:25" ht="22.5" customHeight="1" thickTop="1" thickBot="1" x14ac:dyDescent="0.25">
      <c r="B46" s="11" t="s">
        <v>75</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396" t="s">
        <v>2017</v>
      </c>
      <c r="C47" s="329"/>
      <c r="D47" s="329"/>
      <c r="E47" s="329"/>
      <c r="F47" s="329"/>
      <c r="G47" s="329"/>
      <c r="H47" s="329"/>
      <c r="I47" s="329"/>
      <c r="J47" s="329"/>
      <c r="K47" s="329"/>
      <c r="L47" s="329"/>
      <c r="M47" s="329"/>
      <c r="N47" s="329"/>
      <c r="O47" s="329"/>
      <c r="P47" s="329"/>
      <c r="Q47" s="329"/>
      <c r="R47" s="329"/>
      <c r="S47" s="329"/>
      <c r="T47" s="329"/>
      <c r="U47" s="329"/>
      <c r="V47" s="329"/>
      <c r="W47" s="397"/>
    </row>
    <row r="48" spans="2:25" ht="263.25" customHeight="1" thickBot="1" x14ac:dyDescent="0.25">
      <c r="B48" s="398"/>
      <c r="C48" s="332"/>
      <c r="D48" s="332"/>
      <c r="E48" s="332"/>
      <c r="F48" s="332"/>
      <c r="G48" s="332"/>
      <c r="H48" s="332"/>
      <c r="I48" s="332"/>
      <c r="J48" s="332"/>
      <c r="K48" s="332"/>
      <c r="L48" s="332"/>
      <c r="M48" s="332"/>
      <c r="N48" s="332"/>
      <c r="O48" s="332"/>
      <c r="P48" s="332"/>
      <c r="Q48" s="332"/>
      <c r="R48" s="332"/>
      <c r="S48" s="332"/>
      <c r="T48" s="332"/>
      <c r="U48" s="332"/>
      <c r="V48" s="332"/>
      <c r="W48" s="399"/>
    </row>
    <row r="49" spans="2:23" ht="37.5" customHeight="1" thickTop="1" x14ac:dyDescent="0.2">
      <c r="B49" s="396" t="s">
        <v>2016</v>
      </c>
      <c r="C49" s="329"/>
      <c r="D49" s="329"/>
      <c r="E49" s="329"/>
      <c r="F49" s="329"/>
      <c r="G49" s="329"/>
      <c r="H49" s="329"/>
      <c r="I49" s="329"/>
      <c r="J49" s="329"/>
      <c r="K49" s="329"/>
      <c r="L49" s="329"/>
      <c r="M49" s="329"/>
      <c r="N49" s="329"/>
      <c r="O49" s="329"/>
      <c r="P49" s="329"/>
      <c r="Q49" s="329"/>
      <c r="R49" s="329"/>
      <c r="S49" s="329"/>
      <c r="T49" s="329"/>
      <c r="U49" s="329"/>
      <c r="V49" s="329"/>
      <c r="W49" s="397"/>
    </row>
    <row r="50" spans="2:23" ht="219" customHeight="1" thickBot="1" x14ac:dyDescent="0.25">
      <c r="B50" s="398"/>
      <c r="C50" s="332"/>
      <c r="D50" s="332"/>
      <c r="E50" s="332"/>
      <c r="F50" s="332"/>
      <c r="G50" s="332"/>
      <c r="H50" s="332"/>
      <c r="I50" s="332"/>
      <c r="J50" s="332"/>
      <c r="K50" s="332"/>
      <c r="L50" s="332"/>
      <c r="M50" s="332"/>
      <c r="N50" s="332"/>
      <c r="O50" s="332"/>
      <c r="P50" s="332"/>
      <c r="Q50" s="332"/>
      <c r="R50" s="332"/>
      <c r="S50" s="332"/>
      <c r="T50" s="332"/>
      <c r="U50" s="332"/>
      <c r="V50" s="332"/>
      <c r="W50" s="399"/>
    </row>
    <row r="51" spans="2:23" ht="37.5" customHeight="1" thickTop="1" x14ac:dyDescent="0.2">
      <c r="B51" s="396" t="s">
        <v>2015</v>
      </c>
      <c r="C51" s="329"/>
      <c r="D51" s="329"/>
      <c r="E51" s="329"/>
      <c r="F51" s="329"/>
      <c r="G51" s="329"/>
      <c r="H51" s="329"/>
      <c r="I51" s="329"/>
      <c r="J51" s="329"/>
      <c r="K51" s="329"/>
      <c r="L51" s="329"/>
      <c r="M51" s="329"/>
      <c r="N51" s="329"/>
      <c r="O51" s="329"/>
      <c r="P51" s="329"/>
      <c r="Q51" s="329"/>
      <c r="R51" s="329"/>
      <c r="S51" s="329"/>
      <c r="T51" s="329"/>
      <c r="U51" s="329"/>
      <c r="V51" s="329"/>
      <c r="W51" s="397"/>
    </row>
    <row r="52" spans="2:23" ht="144.75" customHeight="1" thickBot="1" x14ac:dyDescent="0.25">
      <c r="B52" s="400"/>
      <c r="C52" s="401"/>
      <c r="D52" s="401"/>
      <c r="E52" s="401"/>
      <c r="F52" s="401"/>
      <c r="G52" s="401"/>
      <c r="H52" s="401"/>
      <c r="I52" s="401"/>
      <c r="J52" s="401"/>
      <c r="K52" s="401"/>
      <c r="L52" s="401"/>
      <c r="M52" s="401"/>
      <c r="N52" s="401"/>
      <c r="O52" s="401"/>
      <c r="P52" s="401"/>
      <c r="Q52" s="401"/>
      <c r="R52" s="401"/>
      <c r="S52" s="401"/>
      <c r="T52" s="401"/>
      <c r="U52" s="401"/>
      <c r="V52" s="401"/>
      <c r="W52" s="402"/>
    </row>
  </sheetData>
  <mergeCells count="101">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2:L22"/>
    <mergeCell ref="M22:N22"/>
    <mergeCell ref="O22:P22"/>
    <mergeCell ref="Q22:R22"/>
    <mergeCell ref="B20:L21"/>
    <mergeCell ref="M20:N21"/>
    <mergeCell ref="O20:P21"/>
    <mergeCell ref="B23:L23"/>
    <mergeCell ref="M23:N23"/>
    <mergeCell ref="O23:P23"/>
    <mergeCell ref="Q23:R23"/>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D7:H7"/>
    <mergeCell ref="O7:W7"/>
    <mergeCell ref="D8:H8"/>
    <mergeCell ref="P8:W8"/>
    <mergeCell ref="D9:H9"/>
    <mergeCell ref="I9:W9"/>
    <mergeCell ref="C10:W10"/>
    <mergeCell ref="C11:W11"/>
    <mergeCell ref="B14:I14"/>
    <mergeCell ref="K14:Q14"/>
    <mergeCell ref="S14:W14"/>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5" min="1" max="22" man="1"/>
    <brk id="50"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918</v>
      </c>
      <c r="M4" s="291" t="s">
        <v>917</v>
      </c>
      <c r="N4" s="291"/>
      <c r="O4" s="291"/>
      <c r="P4" s="291"/>
      <c r="Q4" s="292"/>
      <c r="R4" s="19"/>
      <c r="S4" s="293" t="s">
        <v>9</v>
      </c>
      <c r="T4" s="294"/>
      <c r="U4" s="294"/>
      <c r="V4" s="295" t="s">
        <v>261</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386</v>
      </c>
      <c r="D6" s="297" t="s">
        <v>385</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2045</v>
      </c>
      <c r="D7" s="284" t="s">
        <v>2044</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2043</v>
      </c>
      <c r="D8" s="284" t="s">
        <v>2042</v>
      </c>
      <c r="E8" s="284"/>
      <c r="F8" s="284"/>
      <c r="G8" s="284"/>
      <c r="H8" s="284"/>
      <c r="I8" s="215"/>
      <c r="J8" s="26" t="s">
        <v>916</v>
      </c>
      <c r="K8" s="26" t="s">
        <v>23</v>
      </c>
      <c r="L8" s="26" t="s">
        <v>916</v>
      </c>
      <c r="M8" s="26" t="s">
        <v>23</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194.25" customHeight="1" thickTop="1" thickBot="1" x14ac:dyDescent="0.25">
      <c r="B10" s="27" t="s">
        <v>24</v>
      </c>
      <c r="C10" s="295" t="s">
        <v>915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837</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x14ac:dyDescent="0.2">
      <c r="B21" s="386" t="s">
        <v>914</v>
      </c>
      <c r="C21" s="323"/>
      <c r="D21" s="323"/>
      <c r="E21" s="323"/>
      <c r="F21" s="323"/>
      <c r="G21" s="323"/>
      <c r="H21" s="323"/>
      <c r="I21" s="323"/>
      <c r="J21" s="323"/>
      <c r="K21" s="323"/>
      <c r="L21" s="323"/>
      <c r="M21" s="324" t="s">
        <v>833</v>
      </c>
      <c r="N21" s="324"/>
      <c r="O21" s="324" t="s">
        <v>51</v>
      </c>
      <c r="P21" s="324"/>
      <c r="Q21" s="325" t="s">
        <v>88</v>
      </c>
      <c r="R21" s="325"/>
      <c r="S21" s="34" t="s">
        <v>53</v>
      </c>
      <c r="T21" s="34" t="s">
        <v>87</v>
      </c>
      <c r="U21" s="34" t="s">
        <v>87</v>
      </c>
      <c r="V21" s="34" t="str">
        <f>+IF(ISERR(U21/T21*100),"N/A",ROUND(U21/T21*100,2))</f>
        <v>N/A</v>
      </c>
      <c r="W21" s="235" t="str">
        <f>+IF(ISERR(U21/S21*100),"N/A",ROUND(U21/S21*100,2))</f>
        <v>N/A</v>
      </c>
    </row>
    <row r="22" spans="2:27" ht="56.25" customHeight="1" thickBot="1" x14ac:dyDescent="0.25">
      <c r="B22" s="386" t="s">
        <v>913</v>
      </c>
      <c r="C22" s="323"/>
      <c r="D22" s="323"/>
      <c r="E22" s="323"/>
      <c r="F22" s="323"/>
      <c r="G22" s="323"/>
      <c r="H22" s="323"/>
      <c r="I22" s="323"/>
      <c r="J22" s="323"/>
      <c r="K22" s="323"/>
      <c r="L22" s="323"/>
      <c r="M22" s="324" t="s">
        <v>833</v>
      </c>
      <c r="N22" s="324"/>
      <c r="O22" s="324" t="s">
        <v>51</v>
      </c>
      <c r="P22" s="324"/>
      <c r="Q22" s="325" t="s">
        <v>88</v>
      </c>
      <c r="R22" s="325"/>
      <c r="S22" s="34" t="s">
        <v>53</v>
      </c>
      <c r="T22" s="34" t="s">
        <v>87</v>
      </c>
      <c r="U22" s="34" t="s">
        <v>87</v>
      </c>
      <c r="V22" s="34" t="str">
        <f>+IF(ISERR(U22/T22*100),"N/A",ROUND(U22/T22*100,2))</f>
        <v>N/A</v>
      </c>
      <c r="W22" s="235"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89" t="s">
        <v>1880</v>
      </c>
      <c r="C24" s="338"/>
      <c r="D24" s="338"/>
      <c r="E24" s="338"/>
      <c r="F24" s="338"/>
      <c r="G24" s="338"/>
      <c r="H24" s="338"/>
      <c r="I24" s="338"/>
      <c r="J24" s="338"/>
      <c r="K24" s="338"/>
      <c r="L24" s="338"/>
      <c r="M24" s="338"/>
      <c r="N24" s="338"/>
      <c r="O24" s="338"/>
      <c r="P24" s="338"/>
      <c r="Q24" s="339"/>
      <c r="R24" s="37" t="s">
        <v>44</v>
      </c>
      <c r="S24" s="309" t="s">
        <v>45</v>
      </c>
      <c r="T24" s="309"/>
      <c r="U24" s="216" t="s">
        <v>62</v>
      </c>
      <c r="V24" s="308" t="s">
        <v>63</v>
      </c>
      <c r="W24" s="382"/>
    </row>
    <row r="25" spans="2:27" ht="30.75" customHeight="1" thickBot="1" x14ac:dyDescent="0.25">
      <c r="B25" s="390"/>
      <c r="C25" s="391"/>
      <c r="D25" s="391"/>
      <c r="E25" s="391"/>
      <c r="F25" s="391"/>
      <c r="G25" s="391"/>
      <c r="H25" s="391"/>
      <c r="I25" s="391"/>
      <c r="J25" s="391"/>
      <c r="K25" s="391"/>
      <c r="L25" s="391"/>
      <c r="M25" s="391"/>
      <c r="N25" s="391"/>
      <c r="O25" s="391"/>
      <c r="P25" s="391"/>
      <c r="Q25" s="392"/>
      <c r="R25" s="234" t="s">
        <v>64</v>
      </c>
      <c r="S25" s="234" t="s">
        <v>64</v>
      </c>
      <c r="T25" s="234" t="s">
        <v>51</v>
      </c>
      <c r="U25" s="234" t="s">
        <v>64</v>
      </c>
      <c r="V25" s="234" t="s">
        <v>65</v>
      </c>
      <c r="W25" s="233" t="s">
        <v>66</v>
      </c>
      <c r="Y25" s="36"/>
    </row>
    <row r="26" spans="2:27" ht="23.25" customHeight="1" thickBot="1" x14ac:dyDescent="0.25">
      <c r="B26" s="393" t="s">
        <v>67</v>
      </c>
      <c r="C26" s="344"/>
      <c r="D26" s="344"/>
      <c r="E26" s="217" t="s">
        <v>831</v>
      </c>
      <c r="F26" s="217"/>
      <c r="G26" s="217"/>
      <c r="H26" s="41"/>
      <c r="I26" s="41"/>
      <c r="J26" s="41"/>
      <c r="K26" s="41"/>
      <c r="L26" s="41"/>
      <c r="M26" s="41"/>
      <c r="N26" s="41"/>
      <c r="O26" s="41"/>
      <c r="P26" s="42"/>
      <c r="Q26" s="42"/>
      <c r="R26" s="43" t="s">
        <v>261</v>
      </c>
      <c r="S26" s="44" t="s">
        <v>11</v>
      </c>
      <c r="T26" s="42"/>
      <c r="U26" s="44" t="s">
        <v>54</v>
      </c>
      <c r="V26" s="42"/>
      <c r="W26" s="232">
        <f>+IF(ISERR(U26/R26*100),"N/A",ROUND(U26/R26*100,2))</f>
        <v>0</v>
      </c>
    </row>
    <row r="27" spans="2:27" ht="26.25" customHeight="1" thickBot="1" x14ac:dyDescent="0.25">
      <c r="B27" s="394" t="s">
        <v>70</v>
      </c>
      <c r="C27" s="395"/>
      <c r="D27" s="395"/>
      <c r="E27" s="231" t="s">
        <v>831</v>
      </c>
      <c r="F27" s="231"/>
      <c r="G27" s="231"/>
      <c r="H27" s="230"/>
      <c r="I27" s="230"/>
      <c r="J27" s="230"/>
      <c r="K27" s="230"/>
      <c r="L27" s="230"/>
      <c r="M27" s="230"/>
      <c r="N27" s="230"/>
      <c r="O27" s="230"/>
      <c r="P27" s="229"/>
      <c r="Q27" s="229"/>
      <c r="R27" s="228" t="s">
        <v>250</v>
      </c>
      <c r="S27" s="227" t="s">
        <v>54</v>
      </c>
      <c r="T27" s="226">
        <f>+IF(ISERR(S27/R27*100),"N/A",ROUND(S27/R27*100,2))</f>
        <v>0</v>
      </c>
      <c r="U27" s="227" t="s">
        <v>54</v>
      </c>
      <c r="V27" s="226" t="str">
        <f>+IF(ISERR(U27/S27*100),"N/A",ROUND(U27/S27*100,2))</f>
        <v>N/A</v>
      </c>
      <c r="W27" s="225">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96" t="s">
        <v>912</v>
      </c>
      <c r="C29" s="329"/>
      <c r="D29" s="329"/>
      <c r="E29" s="329"/>
      <c r="F29" s="329"/>
      <c r="G29" s="329"/>
      <c r="H29" s="329"/>
      <c r="I29" s="329"/>
      <c r="J29" s="329"/>
      <c r="K29" s="329"/>
      <c r="L29" s="329"/>
      <c r="M29" s="329"/>
      <c r="N29" s="329"/>
      <c r="O29" s="329"/>
      <c r="P29" s="329"/>
      <c r="Q29" s="329"/>
      <c r="R29" s="329"/>
      <c r="S29" s="329"/>
      <c r="T29" s="329"/>
      <c r="U29" s="329"/>
      <c r="V29" s="329"/>
      <c r="W29" s="397"/>
    </row>
    <row r="30" spans="2:27" ht="28.5" customHeight="1" thickBot="1" x14ac:dyDescent="0.25">
      <c r="B30" s="398"/>
      <c r="C30" s="332"/>
      <c r="D30" s="332"/>
      <c r="E30" s="332"/>
      <c r="F30" s="332"/>
      <c r="G30" s="332"/>
      <c r="H30" s="332"/>
      <c r="I30" s="332"/>
      <c r="J30" s="332"/>
      <c r="K30" s="332"/>
      <c r="L30" s="332"/>
      <c r="M30" s="332"/>
      <c r="N30" s="332"/>
      <c r="O30" s="332"/>
      <c r="P30" s="332"/>
      <c r="Q30" s="332"/>
      <c r="R30" s="332"/>
      <c r="S30" s="332"/>
      <c r="T30" s="332"/>
      <c r="U30" s="332"/>
      <c r="V30" s="332"/>
      <c r="W30" s="399"/>
    </row>
    <row r="31" spans="2:27" ht="37.5" customHeight="1" thickTop="1" x14ac:dyDescent="0.2">
      <c r="B31" s="396" t="s">
        <v>911</v>
      </c>
      <c r="C31" s="329"/>
      <c r="D31" s="329"/>
      <c r="E31" s="329"/>
      <c r="F31" s="329"/>
      <c r="G31" s="329"/>
      <c r="H31" s="329"/>
      <c r="I31" s="329"/>
      <c r="J31" s="329"/>
      <c r="K31" s="329"/>
      <c r="L31" s="329"/>
      <c r="M31" s="329"/>
      <c r="N31" s="329"/>
      <c r="O31" s="329"/>
      <c r="P31" s="329"/>
      <c r="Q31" s="329"/>
      <c r="R31" s="329"/>
      <c r="S31" s="329"/>
      <c r="T31" s="329"/>
      <c r="U31" s="329"/>
      <c r="V31" s="329"/>
      <c r="W31" s="397"/>
    </row>
    <row r="32" spans="2:27" ht="15" customHeight="1" thickBot="1" x14ac:dyDescent="0.25">
      <c r="B32" s="398"/>
      <c r="C32" s="332"/>
      <c r="D32" s="332"/>
      <c r="E32" s="332"/>
      <c r="F32" s="332"/>
      <c r="G32" s="332"/>
      <c r="H32" s="332"/>
      <c r="I32" s="332"/>
      <c r="J32" s="332"/>
      <c r="K32" s="332"/>
      <c r="L32" s="332"/>
      <c r="M32" s="332"/>
      <c r="N32" s="332"/>
      <c r="O32" s="332"/>
      <c r="P32" s="332"/>
      <c r="Q32" s="332"/>
      <c r="R32" s="332"/>
      <c r="S32" s="332"/>
      <c r="T32" s="332"/>
      <c r="U32" s="332"/>
      <c r="V32" s="332"/>
      <c r="W32" s="399"/>
    </row>
    <row r="33" spans="2:23" ht="37.5" customHeight="1" thickTop="1" x14ac:dyDescent="0.2">
      <c r="B33" s="396" t="s">
        <v>910</v>
      </c>
      <c r="C33" s="329"/>
      <c r="D33" s="329"/>
      <c r="E33" s="329"/>
      <c r="F33" s="329"/>
      <c r="G33" s="329"/>
      <c r="H33" s="329"/>
      <c r="I33" s="329"/>
      <c r="J33" s="329"/>
      <c r="K33" s="329"/>
      <c r="L33" s="329"/>
      <c r="M33" s="329"/>
      <c r="N33" s="329"/>
      <c r="O33" s="329"/>
      <c r="P33" s="329"/>
      <c r="Q33" s="329"/>
      <c r="R33" s="329"/>
      <c r="S33" s="329"/>
      <c r="T33" s="329"/>
      <c r="U33" s="329"/>
      <c r="V33" s="329"/>
      <c r="W33" s="397"/>
    </row>
    <row r="34" spans="2:23" ht="13.5" thickBot="1" x14ac:dyDescent="0.25">
      <c r="B34" s="400"/>
      <c r="C34" s="401"/>
      <c r="D34" s="401"/>
      <c r="E34" s="401"/>
      <c r="F34" s="401"/>
      <c r="G34" s="401"/>
      <c r="H34" s="401"/>
      <c r="I34" s="401"/>
      <c r="J34" s="401"/>
      <c r="K34" s="401"/>
      <c r="L34" s="401"/>
      <c r="M34" s="401"/>
      <c r="N34" s="401"/>
      <c r="O34" s="401"/>
      <c r="P34" s="401"/>
      <c r="Q34" s="401"/>
      <c r="R34" s="401"/>
      <c r="S34" s="401"/>
      <c r="T34" s="401"/>
      <c r="U34" s="401"/>
      <c r="V34" s="401"/>
      <c r="W34" s="40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8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939</v>
      </c>
      <c r="M4" s="291" t="s">
        <v>938</v>
      </c>
      <c r="N4" s="291"/>
      <c r="O4" s="291"/>
      <c r="P4" s="291"/>
      <c r="Q4" s="292"/>
      <c r="R4" s="19"/>
      <c r="S4" s="293" t="s">
        <v>9</v>
      </c>
      <c r="T4" s="294"/>
      <c r="U4" s="294"/>
      <c r="V4" s="295" t="s">
        <v>937</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105" t="s">
        <v>578</v>
      </c>
      <c r="D6" s="403" t="s">
        <v>1889</v>
      </c>
      <c r="E6" s="403"/>
      <c r="F6" s="403"/>
      <c r="G6" s="403"/>
      <c r="H6" s="403"/>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105" t="s">
        <v>1890</v>
      </c>
      <c r="D7" s="403" t="s">
        <v>1891</v>
      </c>
      <c r="E7" s="403"/>
      <c r="F7" s="403"/>
      <c r="G7" s="403"/>
      <c r="H7" s="403"/>
      <c r="I7" s="215"/>
      <c r="J7" s="24" t="s">
        <v>19</v>
      </c>
      <c r="K7" s="24" t="s">
        <v>20</v>
      </c>
      <c r="L7" s="24" t="s">
        <v>19</v>
      </c>
      <c r="M7" s="24" t="s">
        <v>20</v>
      </c>
      <c r="N7" s="374"/>
      <c r="O7" s="374" t="s">
        <v>11</v>
      </c>
      <c r="P7" s="374"/>
      <c r="Q7" s="374"/>
      <c r="R7" s="374"/>
      <c r="S7" s="374"/>
      <c r="T7" s="374"/>
      <c r="U7" s="374"/>
      <c r="V7" s="374"/>
      <c r="W7" s="374"/>
    </row>
    <row r="8" spans="1:29" ht="30" customHeight="1" thickBot="1" x14ac:dyDescent="0.25">
      <c r="B8" s="238"/>
      <c r="C8" s="105" t="s">
        <v>693</v>
      </c>
      <c r="D8" s="403" t="s">
        <v>1892</v>
      </c>
      <c r="E8" s="403"/>
      <c r="F8" s="403"/>
      <c r="G8" s="403"/>
      <c r="H8" s="403"/>
      <c r="I8" s="215"/>
      <c r="J8" s="26" t="s">
        <v>2147</v>
      </c>
      <c r="K8" s="26" t="s">
        <v>2146</v>
      </c>
      <c r="L8" s="26" t="s">
        <v>2145</v>
      </c>
      <c r="M8" s="26" t="s">
        <v>2144</v>
      </c>
      <c r="N8" s="374"/>
      <c r="O8" s="374"/>
      <c r="P8" s="374" t="s">
        <v>11</v>
      </c>
      <c r="Q8" s="374"/>
      <c r="R8" s="374"/>
      <c r="S8" s="374"/>
      <c r="T8" s="374"/>
      <c r="U8" s="374"/>
      <c r="V8" s="374"/>
      <c r="W8" s="374"/>
    </row>
    <row r="9" spans="1:29" ht="30" customHeight="1" thickBot="1" x14ac:dyDescent="0.25">
      <c r="B9" s="238"/>
      <c r="C9" s="105" t="s">
        <v>784</v>
      </c>
      <c r="D9" s="403" t="s">
        <v>1887</v>
      </c>
      <c r="E9" s="403"/>
      <c r="F9" s="403"/>
      <c r="G9" s="403"/>
      <c r="H9" s="403"/>
      <c r="I9" s="215"/>
      <c r="J9" s="26"/>
      <c r="K9" s="26"/>
      <c r="L9" s="26"/>
      <c r="M9" s="26"/>
      <c r="N9" s="374"/>
      <c r="O9" s="374"/>
      <c r="P9" s="374" t="s">
        <v>11</v>
      </c>
      <c r="Q9" s="374"/>
      <c r="R9" s="374"/>
      <c r="S9" s="374"/>
      <c r="T9" s="374"/>
      <c r="U9" s="374"/>
      <c r="V9" s="374"/>
      <c r="W9" s="374"/>
    </row>
    <row r="10" spans="1:29" ht="30" customHeight="1" thickBot="1" x14ac:dyDescent="0.25">
      <c r="B10" s="238"/>
      <c r="C10" s="105" t="s">
        <v>931</v>
      </c>
      <c r="D10" s="403" t="s">
        <v>1893</v>
      </c>
      <c r="E10" s="403"/>
      <c r="F10" s="403"/>
      <c r="G10" s="403"/>
      <c r="H10" s="403"/>
      <c r="I10" s="215"/>
      <c r="J10" s="26"/>
      <c r="K10" s="26"/>
      <c r="L10" s="26"/>
      <c r="M10" s="26"/>
      <c r="N10" s="374"/>
      <c r="O10" s="374"/>
      <c r="P10" s="374" t="s">
        <v>11</v>
      </c>
      <c r="Q10" s="374"/>
      <c r="R10" s="374"/>
      <c r="S10" s="374"/>
      <c r="T10" s="374"/>
      <c r="U10" s="374"/>
      <c r="V10" s="374"/>
      <c r="W10" s="374"/>
    </row>
    <row r="11" spans="1:29" ht="30" customHeight="1" thickBot="1" x14ac:dyDescent="0.25">
      <c r="B11" s="238"/>
      <c r="C11" s="105" t="s">
        <v>684</v>
      </c>
      <c r="D11" s="403" t="s">
        <v>1894</v>
      </c>
      <c r="E11" s="403"/>
      <c r="F11" s="403"/>
      <c r="G11" s="403"/>
      <c r="H11" s="403"/>
      <c r="I11" s="215"/>
      <c r="J11" s="26"/>
      <c r="K11" s="26"/>
      <c r="L11" s="26"/>
      <c r="M11" s="26"/>
      <c r="N11" s="374"/>
      <c r="O11" s="374"/>
      <c r="P11" s="374" t="s">
        <v>11</v>
      </c>
      <c r="Q11" s="374"/>
      <c r="R11" s="374"/>
      <c r="S11" s="374"/>
      <c r="T11" s="374"/>
      <c r="U11" s="374"/>
      <c r="V11" s="374"/>
      <c r="W11" s="374"/>
    </row>
    <row r="12" spans="1:29" ht="25.5" customHeight="1" thickBot="1" x14ac:dyDescent="0.25">
      <c r="B12" s="238"/>
      <c r="C12" s="284" t="s">
        <v>11</v>
      </c>
      <c r="D12" s="284"/>
      <c r="E12" s="284"/>
      <c r="F12" s="284"/>
      <c r="G12" s="284"/>
      <c r="H12" s="284"/>
      <c r="I12" s="284"/>
      <c r="J12" s="284"/>
      <c r="K12" s="284"/>
      <c r="L12" s="284"/>
      <c r="M12" s="284"/>
      <c r="N12" s="284"/>
      <c r="O12" s="284"/>
      <c r="P12" s="284"/>
      <c r="Q12" s="284"/>
      <c r="R12" s="284"/>
      <c r="S12" s="284"/>
      <c r="T12" s="284"/>
      <c r="U12" s="284"/>
      <c r="V12" s="284"/>
      <c r="W12" s="374"/>
    </row>
    <row r="13" spans="1:29" ht="25.5" customHeight="1" thickTop="1" x14ac:dyDescent="0.2">
      <c r="B13" s="404" t="s">
        <v>24</v>
      </c>
      <c r="C13" s="406" t="s">
        <v>2143</v>
      </c>
      <c r="D13" s="406"/>
      <c r="E13" s="406"/>
      <c r="F13" s="406"/>
      <c r="G13" s="406"/>
      <c r="H13" s="406"/>
      <c r="I13" s="406"/>
      <c r="J13" s="406"/>
      <c r="K13" s="406"/>
      <c r="L13" s="406"/>
      <c r="M13" s="406"/>
      <c r="N13" s="406"/>
      <c r="O13" s="406"/>
      <c r="P13" s="406"/>
      <c r="Q13" s="406"/>
      <c r="R13" s="406"/>
      <c r="S13" s="406"/>
      <c r="T13" s="406"/>
      <c r="U13" s="406"/>
      <c r="V13" s="406"/>
      <c r="W13" s="406"/>
    </row>
    <row r="14" spans="1:29" ht="409.5" customHeight="1" thickBot="1" x14ac:dyDescent="0.25">
      <c r="B14" s="405"/>
      <c r="C14" s="407"/>
      <c r="D14" s="407"/>
      <c r="E14" s="407"/>
      <c r="F14" s="407"/>
      <c r="G14" s="407"/>
      <c r="H14" s="407"/>
      <c r="I14" s="407"/>
      <c r="J14" s="407"/>
      <c r="K14" s="407"/>
      <c r="L14" s="407"/>
      <c r="M14" s="407"/>
      <c r="N14" s="407"/>
      <c r="O14" s="407"/>
      <c r="P14" s="407"/>
      <c r="Q14" s="407"/>
      <c r="R14" s="407"/>
      <c r="S14" s="407"/>
      <c r="T14" s="407"/>
      <c r="U14" s="407"/>
      <c r="V14" s="407"/>
      <c r="W14" s="407"/>
    </row>
    <row r="15" spans="1:29" ht="9" customHeight="1" thickTop="1" thickBot="1" x14ac:dyDescent="0.25"/>
    <row r="16" spans="1:29" ht="21.75" customHeight="1" thickTop="1" thickBot="1" x14ac:dyDescent="0.25">
      <c r="B16" s="11" t="s">
        <v>26</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375" t="s">
        <v>27</v>
      </c>
      <c r="C17" s="300"/>
      <c r="D17" s="300"/>
      <c r="E17" s="300"/>
      <c r="F17" s="300"/>
      <c r="G17" s="300"/>
      <c r="H17" s="300"/>
      <c r="I17" s="300"/>
      <c r="J17" s="28"/>
      <c r="K17" s="300" t="s">
        <v>28</v>
      </c>
      <c r="L17" s="300"/>
      <c r="M17" s="300"/>
      <c r="N17" s="300"/>
      <c r="O17" s="300"/>
      <c r="P17" s="300"/>
      <c r="Q17" s="300"/>
      <c r="R17" s="29"/>
      <c r="S17" s="300" t="s">
        <v>29</v>
      </c>
      <c r="T17" s="300"/>
      <c r="U17" s="300"/>
      <c r="V17" s="300"/>
      <c r="W17" s="376"/>
    </row>
    <row r="18" spans="2:27" ht="122.25" customHeight="1" x14ac:dyDescent="0.2">
      <c r="B18" s="237" t="s">
        <v>30</v>
      </c>
      <c r="C18" s="297" t="s">
        <v>11</v>
      </c>
      <c r="D18" s="297"/>
      <c r="E18" s="297"/>
      <c r="F18" s="297"/>
      <c r="G18" s="297"/>
      <c r="H18" s="297"/>
      <c r="I18" s="297"/>
      <c r="J18" s="30"/>
      <c r="K18" s="30" t="s">
        <v>31</v>
      </c>
      <c r="L18" s="297" t="s">
        <v>11</v>
      </c>
      <c r="M18" s="297"/>
      <c r="N18" s="297"/>
      <c r="O18" s="297"/>
      <c r="P18" s="297"/>
      <c r="Q18" s="297"/>
      <c r="R18" s="215"/>
      <c r="S18" s="30" t="s">
        <v>32</v>
      </c>
      <c r="T18" s="377" t="s">
        <v>2142</v>
      </c>
      <c r="U18" s="377"/>
      <c r="V18" s="377"/>
      <c r="W18" s="377"/>
    </row>
    <row r="19" spans="2:27" ht="86.25" customHeight="1" x14ac:dyDescent="0.2">
      <c r="B19" s="237" t="s">
        <v>34</v>
      </c>
      <c r="C19" s="297" t="s">
        <v>11</v>
      </c>
      <c r="D19" s="297"/>
      <c r="E19" s="297"/>
      <c r="F19" s="297"/>
      <c r="G19" s="297"/>
      <c r="H19" s="297"/>
      <c r="I19" s="297"/>
      <c r="J19" s="30"/>
      <c r="K19" s="30" t="s">
        <v>34</v>
      </c>
      <c r="L19" s="297" t="s">
        <v>11</v>
      </c>
      <c r="M19" s="297"/>
      <c r="N19" s="297"/>
      <c r="O19" s="297"/>
      <c r="P19" s="297"/>
      <c r="Q19" s="297"/>
      <c r="R19" s="215"/>
      <c r="S19" s="30" t="s">
        <v>35</v>
      </c>
      <c r="T19" s="377" t="s">
        <v>11</v>
      </c>
      <c r="U19" s="377"/>
      <c r="V19" s="377"/>
      <c r="W19" s="377"/>
    </row>
    <row r="20" spans="2:27" ht="25.5" customHeight="1" thickBot="1" x14ac:dyDescent="0.25">
      <c r="B20" s="236" t="s">
        <v>36</v>
      </c>
      <c r="C20" s="303" t="s">
        <v>11</v>
      </c>
      <c r="D20" s="303"/>
      <c r="E20" s="303"/>
      <c r="F20" s="303"/>
      <c r="G20" s="303"/>
      <c r="H20" s="303"/>
      <c r="I20" s="303"/>
      <c r="J20" s="303"/>
      <c r="K20" s="303"/>
      <c r="L20" s="303"/>
      <c r="M20" s="303"/>
      <c r="N20" s="303"/>
      <c r="O20" s="303"/>
      <c r="P20" s="303"/>
      <c r="Q20" s="303"/>
      <c r="R20" s="303"/>
      <c r="S20" s="303"/>
      <c r="T20" s="303"/>
      <c r="U20" s="303"/>
      <c r="V20" s="303"/>
      <c r="W20" s="380"/>
    </row>
    <row r="21" spans="2:27" ht="21.75" customHeight="1" thickTop="1" thickBot="1" x14ac:dyDescent="0.25">
      <c r="B21" s="11" t="s">
        <v>37</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381" t="s">
        <v>38</v>
      </c>
      <c r="C22" s="306"/>
      <c r="D22" s="306"/>
      <c r="E22" s="306"/>
      <c r="F22" s="306"/>
      <c r="G22" s="306"/>
      <c r="H22" s="306"/>
      <c r="I22" s="306"/>
      <c r="J22" s="306"/>
      <c r="K22" s="306"/>
      <c r="L22" s="306"/>
      <c r="M22" s="306"/>
      <c r="N22" s="306"/>
      <c r="O22" s="306"/>
      <c r="P22" s="306"/>
      <c r="Q22" s="306"/>
      <c r="R22" s="306"/>
      <c r="S22" s="306"/>
      <c r="T22" s="307"/>
      <c r="U22" s="308" t="s">
        <v>39</v>
      </c>
      <c r="V22" s="309"/>
      <c r="W22" s="382"/>
    </row>
    <row r="23" spans="2:27" ht="14.25" customHeight="1" x14ac:dyDescent="0.2">
      <c r="B23" s="387" t="s">
        <v>40</v>
      </c>
      <c r="C23" s="312"/>
      <c r="D23" s="312"/>
      <c r="E23" s="312"/>
      <c r="F23" s="312"/>
      <c r="G23" s="312"/>
      <c r="H23" s="312"/>
      <c r="I23" s="312"/>
      <c r="J23" s="312"/>
      <c r="K23" s="312"/>
      <c r="L23" s="312"/>
      <c r="M23" s="312" t="s">
        <v>41</v>
      </c>
      <c r="N23" s="312"/>
      <c r="O23" s="312" t="s">
        <v>42</v>
      </c>
      <c r="P23" s="312"/>
      <c r="Q23" s="312" t="s">
        <v>43</v>
      </c>
      <c r="R23" s="312"/>
      <c r="S23" s="312" t="s">
        <v>44</v>
      </c>
      <c r="T23" s="315" t="s">
        <v>45</v>
      </c>
      <c r="U23" s="317" t="s">
        <v>46</v>
      </c>
      <c r="V23" s="319" t="s">
        <v>47</v>
      </c>
      <c r="W23" s="384" t="s">
        <v>48</v>
      </c>
    </row>
    <row r="24" spans="2:27" ht="27" customHeight="1" thickBot="1" x14ac:dyDescent="0.25">
      <c r="B24" s="388"/>
      <c r="C24" s="378"/>
      <c r="D24" s="378"/>
      <c r="E24" s="378"/>
      <c r="F24" s="378"/>
      <c r="G24" s="378"/>
      <c r="H24" s="378"/>
      <c r="I24" s="378"/>
      <c r="J24" s="378"/>
      <c r="K24" s="378"/>
      <c r="L24" s="378"/>
      <c r="M24" s="378"/>
      <c r="N24" s="378"/>
      <c r="O24" s="378"/>
      <c r="P24" s="378"/>
      <c r="Q24" s="378"/>
      <c r="R24" s="378"/>
      <c r="S24" s="378"/>
      <c r="T24" s="379"/>
      <c r="U24" s="383"/>
      <c r="V24" s="378"/>
      <c r="W24" s="385"/>
      <c r="Z24" s="33" t="s">
        <v>11</v>
      </c>
      <c r="AA24" s="33" t="s">
        <v>49</v>
      </c>
    </row>
    <row r="25" spans="2:27" ht="56.25" customHeight="1" x14ac:dyDescent="0.2">
      <c r="B25" s="386" t="s">
        <v>2141</v>
      </c>
      <c r="C25" s="323"/>
      <c r="D25" s="323"/>
      <c r="E25" s="323"/>
      <c r="F25" s="323"/>
      <c r="G25" s="323"/>
      <c r="H25" s="323"/>
      <c r="I25" s="323"/>
      <c r="J25" s="323"/>
      <c r="K25" s="323"/>
      <c r="L25" s="323"/>
      <c r="M25" s="324" t="s">
        <v>578</v>
      </c>
      <c r="N25" s="324"/>
      <c r="O25" s="324" t="s">
        <v>51</v>
      </c>
      <c r="P25" s="324"/>
      <c r="Q25" s="325" t="s">
        <v>66</v>
      </c>
      <c r="R25" s="325"/>
      <c r="S25" s="34" t="s">
        <v>2140</v>
      </c>
      <c r="T25" s="34" t="s">
        <v>87</v>
      </c>
      <c r="U25" s="34" t="s">
        <v>87</v>
      </c>
      <c r="V25" s="34" t="str">
        <f t="shared" ref="V25:V63" si="0">+IF(ISERR(U25/T25*100),"N/A",ROUND(U25/T25*100,2))</f>
        <v>N/A</v>
      </c>
      <c r="W25" s="235" t="str">
        <f t="shared" ref="W25:W63" si="1">+IF(ISERR(U25/S25*100),"N/A",ROUND(U25/S25*100,2))</f>
        <v>N/A</v>
      </c>
    </row>
    <row r="26" spans="2:27" ht="56.25" customHeight="1" x14ac:dyDescent="0.2">
      <c r="B26" s="386" t="s">
        <v>2139</v>
      </c>
      <c r="C26" s="323"/>
      <c r="D26" s="323"/>
      <c r="E26" s="323"/>
      <c r="F26" s="323"/>
      <c r="G26" s="323"/>
      <c r="H26" s="323"/>
      <c r="I26" s="323"/>
      <c r="J26" s="323"/>
      <c r="K26" s="323"/>
      <c r="L26" s="323"/>
      <c r="M26" s="324" t="s">
        <v>578</v>
      </c>
      <c r="N26" s="324"/>
      <c r="O26" s="324" t="s">
        <v>51</v>
      </c>
      <c r="P26" s="324"/>
      <c r="Q26" s="325" t="s">
        <v>52</v>
      </c>
      <c r="R26" s="325"/>
      <c r="S26" s="34" t="s">
        <v>625</v>
      </c>
      <c r="T26" s="34" t="s">
        <v>625</v>
      </c>
      <c r="U26" s="34" t="s">
        <v>2138</v>
      </c>
      <c r="V26" s="34">
        <f t="shared" si="0"/>
        <v>73.209999999999994</v>
      </c>
      <c r="W26" s="235">
        <f t="shared" si="1"/>
        <v>73.209999999999994</v>
      </c>
    </row>
    <row r="27" spans="2:27" ht="56.25" customHeight="1" x14ac:dyDescent="0.2">
      <c r="B27" s="386" t="s">
        <v>2137</v>
      </c>
      <c r="C27" s="323"/>
      <c r="D27" s="323"/>
      <c r="E27" s="323"/>
      <c r="F27" s="323"/>
      <c r="G27" s="323"/>
      <c r="H27" s="323"/>
      <c r="I27" s="323"/>
      <c r="J27" s="323"/>
      <c r="K27" s="323"/>
      <c r="L27" s="323"/>
      <c r="M27" s="324" t="s">
        <v>578</v>
      </c>
      <c r="N27" s="324"/>
      <c r="O27" s="324" t="s">
        <v>51</v>
      </c>
      <c r="P27" s="324"/>
      <c r="Q27" s="325" t="s">
        <v>52</v>
      </c>
      <c r="R27" s="325"/>
      <c r="S27" s="34" t="s">
        <v>2136</v>
      </c>
      <c r="T27" s="34" t="s">
        <v>1434</v>
      </c>
      <c r="U27" s="34" t="s">
        <v>2135</v>
      </c>
      <c r="V27" s="34">
        <f t="shared" si="0"/>
        <v>100.56</v>
      </c>
      <c r="W27" s="235">
        <f t="shared" si="1"/>
        <v>50.28</v>
      </c>
    </row>
    <row r="28" spans="2:27" ht="56.25" customHeight="1" x14ac:dyDescent="0.2">
      <c r="B28" s="386" t="s">
        <v>2134</v>
      </c>
      <c r="C28" s="323"/>
      <c r="D28" s="323"/>
      <c r="E28" s="323"/>
      <c r="F28" s="323"/>
      <c r="G28" s="323"/>
      <c r="H28" s="323"/>
      <c r="I28" s="323"/>
      <c r="J28" s="323"/>
      <c r="K28" s="323"/>
      <c r="L28" s="323"/>
      <c r="M28" s="324" t="s">
        <v>578</v>
      </c>
      <c r="N28" s="324"/>
      <c r="O28" s="324" t="s">
        <v>2133</v>
      </c>
      <c r="P28" s="324"/>
      <c r="Q28" s="325" t="s">
        <v>52</v>
      </c>
      <c r="R28" s="325"/>
      <c r="S28" s="34" t="s">
        <v>2132</v>
      </c>
      <c r="T28" s="34" t="s">
        <v>2131</v>
      </c>
      <c r="U28" s="34" t="s">
        <v>2131</v>
      </c>
      <c r="V28" s="34">
        <f t="shared" si="0"/>
        <v>100</v>
      </c>
      <c r="W28" s="235">
        <f t="shared" si="1"/>
        <v>10</v>
      </c>
    </row>
    <row r="29" spans="2:27" ht="56.25" customHeight="1" x14ac:dyDescent="0.2">
      <c r="B29" s="386" t="s">
        <v>2130</v>
      </c>
      <c r="C29" s="323"/>
      <c r="D29" s="323"/>
      <c r="E29" s="323"/>
      <c r="F29" s="323"/>
      <c r="G29" s="323"/>
      <c r="H29" s="323"/>
      <c r="I29" s="323"/>
      <c r="J29" s="323"/>
      <c r="K29" s="323"/>
      <c r="L29" s="323"/>
      <c r="M29" s="324" t="s">
        <v>578</v>
      </c>
      <c r="N29" s="324"/>
      <c r="O29" s="324" t="s">
        <v>610</v>
      </c>
      <c r="P29" s="324"/>
      <c r="Q29" s="325" t="s">
        <v>66</v>
      </c>
      <c r="R29" s="325"/>
      <c r="S29" s="34" t="s">
        <v>53</v>
      </c>
      <c r="T29" s="34" t="s">
        <v>87</v>
      </c>
      <c r="U29" s="34" t="s">
        <v>87</v>
      </c>
      <c r="V29" s="34" t="str">
        <f t="shared" si="0"/>
        <v>N/A</v>
      </c>
      <c r="W29" s="235" t="str">
        <f t="shared" si="1"/>
        <v>N/A</v>
      </c>
    </row>
    <row r="30" spans="2:27" ht="56.25" customHeight="1" x14ac:dyDescent="0.2">
      <c r="B30" s="386" t="s">
        <v>2129</v>
      </c>
      <c r="C30" s="323"/>
      <c r="D30" s="323"/>
      <c r="E30" s="323"/>
      <c r="F30" s="323"/>
      <c r="G30" s="323"/>
      <c r="H30" s="323"/>
      <c r="I30" s="323"/>
      <c r="J30" s="323"/>
      <c r="K30" s="323"/>
      <c r="L30" s="323"/>
      <c r="M30" s="324" t="s">
        <v>578</v>
      </c>
      <c r="N30" s="324"/>
      <c r="O30" s="324" t="s">
        <v>51</v>
      </c>
      <c r="P30" s="324"/>
      <c r="Q30" s="325" t="s">
        <v>66</v>
      </c>
      <c r="R30" s="325"/>
      <c r="S30" s="34" t="s">
        <v>53</v>
      </c>
      <c r="T30" s="34" t="s">
        <v>87</v>
      </c>
      <c r="U30" s="34" t="s">
        <v>87</v>
      </c>
      <c r="V30" s="34" t="str">
        <f t="shared" si="0"/>
        <v>N/A</v>
      </c>
      <c r="W30" s="235" t="str">
        <f t="shared" si="1"/>
        <v>N/A</v>
      </c>
    </row>
    <row r="31" spans="2:27" ht="56.25" customHeight="1" x14ac:dyDescent="0.2">
      <c r="B31" s="386" t="s">
        <v>2128</v>
      </c>
      <c r="C31" s="323"/>
      <c r="D31" s="323"/>
      <c r="E31" s="323"/>
      <c r="F31" s="323"/>
      <c r="G31" s="323"/>
      <c r="H31" s="323"/>
      <c r="I31" s="323"/>
      <c r="J31" s="323"/>
      <c r="K31" s="323"/>
      <c r="L31" s="323"/>
      <c r="M31" s="324" t="s">
        <v>578</v>
      </c>
      <c r="N31" s="324"/>
      <c r="O31" s="324" t="s">
        <v>51</v>
      </c>
      <c r="P31" s="324"/>
      <c r="Q31" s="325" t="s">
        <v>52</v>
      </c>
      <c r="R31" s="325"/>
      <c r="S31" s="34" t="s">
        <v>2127</v>
      </c>
      <c r="T31" s="34" t="s">
        <v>2126</v>
      </c>
      <c r="U31" s="34" t="s">
        <v>2125</v>
      </c>
      <c r="V31" s="34">
        <f t="shared" si="0"/>
        <v>38.93</v>
      </c>
      <c r="W31" s="235">
        <f t="shared" si="1"/>
        <v>5.84</v>
      </c>
    </row>
    <row r="32" spans="2:27" ht="56.25" customHeight="1" x14ac:dyDescent="0.2">
      <c r="B32" s="386" t="s">
        <v>2124</v>
      </c>
      <c r="C32" s="323"/>
      <c r="D32" s="323"/>
      <c r="E32" s="323"/>
      <c r="F32" s="323"/>
      <c r="G32" s="323"/>
      <c r="H32" s="323"/>
      <c r="I32" s="323"/>
      <c r="J32" s="323"/>
      <c r="K32" s="323"/>
      <c r="L32" s="323"/>
      <c r="M32" s="324" t="s">
        <v>578</v>
      </c>
      <c r="N32" s="324"/>
      <c r="O32" s="324" t="s">
        <v>51</v>
      </c>
      <c r="P32" s="324"/>
      <c r="Q32" s="325" t="s">
        <v>52</v>
      </c>
      <c r="R32" s="325"/>
      <c r="S32" s="34" t="s">
        <v>2123</v>
      </c>
      <c r="T32" s="34" t="s">
        <v>992</v>
      </c>
      <c r="U32" s="34" t="s">
        <v>2122</v>
      </c>
      <c r="V32" s="34">
        <f t="shared" si="0"/>
        <v>49.23</v>
      </c>
      <c r="W32" s="235">
        <f t="shared" si="1"/>
        <v>7.39</v>
      </c>
    </row>
    <row r="33" spans="2:23" ht="56.25" customHeight="1" x14ac:dyDescent="0.2">
      <c r="B33" s="386" t="s">
        <v>2121</v>
      </c>
      <c r="C33" s="323"/>
      <c r="D33" s="323"/>
      <c r="E33" s="323"/>
      <c r="F33" s="323"/>
      <c r="G33" s="323"/>
      <c r="H33" s="323"/>
      <c r="I33" s="323"/>
      <c r="J33" s="323"/>
      <c r="K33" s="323"/>
      <c r="L33" s="323"/>
      <c r="M33" s="324" t="s">
        <v>578</v>
      </c>
      <c r="N33" s="324"/>
      <c r="O33" s="324" t="s">
        <v>51</v>
      </c>
      <c r="P33" s="324"/>
      <c r="Q33" s="325" t="s">
        <v>52</v>
      </c>
      <c r="R33" s="325"/>
      <c r="S33" s="34" t="s">
        <v>2120</v>
      </c>
      <c r="T33" s="34" t="s">
        <v>2119</v>
      </c>
      <c r="U33" s="34" t="s">
        <v>2118</v>
      </c>
      <c r="V33" s="34">
        <f t="shared" si="0"/>
        <v>101.27</v>
      </c>
      <c r="W33" s="235">
        <f t="shared" si="1"/>
        <v>96.89</v>
      </c>
    </row>
    <row r="34" spans="2:23" ht="56.25" customHeight="1" x14ac:dyDescent="0.2">
      <c r="B34" s="386" t="s">
        <v>2117</v>
      </c>
      <c r="C34" s="323"/>
      <c r="D34" s="323"/>
      <c r="E34" s="323"/>
      <c r="F34" s="323"/>
      <c r="G34" s="323"/>
      <c r="H34" s="323"/>
      <c r="I34" s="323"/>
      <c r="J34" s="323"/>
      <c r="K34" s="323"/>
      <c r="L34" s="323"/>
      <c r="M34" s="324" t="s">
        <v>578</v>
      </c>
      <c r="N34" s="324"/>
      <c r="O34" s="324" t="s">
        <v>51</v>
      </c>
      <c r="P34" s="324"/>
      <c r="Q34" s="325" t="s">
        <v>52</v>
      </c>
      <c r="R34" s="325"/>
      <c r="S34" s="34" t="s">
        <v>349</v>
      </c>
      <c r="T34" s="34" t="s">
        <v>372</v>
      </c>
      <c r="U34" s="34" t="s">
        <v>2116</v>
      </c>
      <c r="V34" s="34">
        <f t="shared" si="0"/>
        <v>110.2</v>
      </c>
      <c r="W34" s="235">
        <f t="shared" si="1"/>
        <v>15.74</v>
      </c>
    </row>
    <row r="35" spans="2:23" ht="56.25" customHeight="1" x14ac:dyDescent="0.2">
      <c r="B35" s="386" t="s">
        <v>2115</v>
      </c>
      <c r="C35" s="323"/>
      <c r="D35" s="323"/>
      <c r="E35" s="323"/>
      <c r="F35" s="323"/>
      <c r="G35" s="323"/>
      <c r="H35" s="323"/>
      <c r="I35" s="323"/>
      <c r="J35" s="323"/>
      <c r="K35" s="323"/>
      <c r="L35" s="323"/>
      <c r="M35" s="324" t="s">
        <v>578</v>
      </c>
      <c r="N35" s="324"/>
      <c r="O35" s="324" t="s">
        <v>51</v>
      </c>
      <c r="P35" s="324"/>
      <c r="Q35" s="325" t="s">
        <v>52</v>
      </c>
      <c r="R35" s="325"/>
      <c r="S35" s="34" t="s">
        <v>2114</v>
      </c>
      <c r="T35" s="34" t="s">
        <v>2113</v>
      </c>
      <c r="U35" s="34" t="s">
        <v>2112</v>
      </c>
      <c r="V35" s="34">
        <f t="shared" si="0"/>
        <v>98.13</v>
      </c>
      <c r="W35" s="235">
        <f t="shared" si="1"/>
        <v>91.41</v>
      </c>
    </row>
    <row r="36" spans="2:23" ht="56.25" customHeight="1" x14ac:dyDescent="0.2">
      <c r="B36" s="386" t="s">
        <v>2111</v>
      </c>
      <c r="C36" s="323"/>
      <c r="D36" s="323"/>
      <c r="E36" s="323"/>
      <c r="F36" s="323"/>
      <c r="G36" s="323"/>
      <c r="H36" s="323"/>
      <c r="I36" s="323"/>
      <c r="J36" s="323"/>
      <c r="K36" s="323"/>
      <c r="L36" s="323"/>
      <c r="M36" s="324" t="s">
        <v>578</v>
      </c>
      <c r="N36" s="324"/>
      <c r="O36" s="324" t="s">
        <v>51</v>
      </c>
      <c r="P36" s="324"/>
      <c r="Q36" s="325" t="s">
        <v>52</v>
      </c>
      <c r="R36" s="325"/>
      <c r="S36" s="34" t="s">
        <v>349</v>
      </c>
      <c r="T36" s="34" t="s">
        <v>2110</v>
      </c>
      <c r="U36" s="34" t="s">
        <v>2109</v>
      </c>
      <c r="V36" s="34">
        <f t="shared" si="0"/>
        <v>104</v>
      </c>
      <c r="W36" s="235">
        <f t="shared" si="1"/>
        <v>97.31</v>
      </c>
    </row>
    <row r="37" spans="2:23" ht="56.25" customHeight="1" x14ac:dyDescent="0.2">
      <c r="B37" s="386" t="s">
        <v>2108</v>
      </c>
      <c r="C37" s="323"/>
      <c r="D37" s="323"/>
      <c r="E37" s="323"/>
      <c r="F37" s="323"/>
      <c r="G37" s="323"/>
      <c r="H37" s="323"/>
      <c r="I37" s="323"/>
      <c r="J37" s="323"/>
      <c r="K37" s="323"/>
      <c r="L37" s="323"/>
      <c r="M37" s="324" t="s">
        <v>578</v>
      </c>
      <c r="N37" s="324"/>
      <c r="O37" s="324" t="s">
        <v>1997</v>
      </c>
      <c r="P37" s="324"/>
      <c r="Q37" s="325" t="s">
        <v>52</v>
      </c>
      <c r="R37" s="325"/>
      <c r="S37" s="34" t="s">
        <v>2107</v>
      </c>
      <c r="T37" s="34" t="s">
        <v>2106</v>
      </c>
      <c r="U37" s="34" t="s">
        <v>2105</v>
      </c>
      <c r="V37" s="34">
        <f t="shared" si="0"/>
        <v>86.78</v>
      </c>
      <c r="W37" s="235">
        <f t="shared" si="1"/>
        <v>15.27</v>
      </c>
    </row>
    <row r="38" spans="2:23" ht="56.25" customHeight="1" x14ac:dyDescent="0.2">
      <c r="B38" s="386" t="s">
        <v>2104</v>
      </c>
      <c r="C38" s="323"/>
      <c r="D38" s="323"/>
      <c r="E38" s="323"/>
      <c r="F38" s="323"/>
      <c r="G38" s="323"/>
      <c r="H38" s="323"/>
      <c r="I38" s="323"/>
      <c r="J38" s="323"/>
      <c r="K38" s="323"/>
      <c r="L38" s="323"/>
      <c r="M38" s="324" t="s">
        <v>578</v>
      </c>
      <c r="N38" s="324"/>
      <c r="O38" s="324" t="s">
        <v>51</v>
      </c>
      <c r="P38" s="324"/>
      <c r="Q38" s="325" t="s">
        <v>52</v>
      </c>
      <c r="R38" s="325"/>
      <c r="S38" s="34" t="s">
        <v>2103</v>
      </c>
      <c r="T38" s="34" t="s">
        <v>2102</v>
      </c>
      <c r="U38" s="34" t="s">
        <v>2101</v>
      </c>
      <c r="V38" s="34">
        <f t="shared" si="0"/>
        <v>99.43</v>
      </c>
      <c r="W38" s="235">
        <f t="shared" si="1"/>
        <v>95.34</v>
      </c>
    </row>
    <row r="39" spans="2:23" ht="56.25" customHeight="1" x14ac:dyDescent="0.2">
      <c r="B39" s="386" t="s">
        <v>2100</v>
      </c>
      <c r="C39" s="323"/>
      <c r="D39" s="323"/>
      <c r="E39" s="323"/>
      <c r="F39" s="323"/>
      <c r="G39" s="323"/>
      <c r="H39" s="323"/>
      <c r="I39" s="323"/>
      <c r="J39" s="323"/>
      <c r="K39" s="323"/>
      <c r="L39" s="323"/>
      <c r="M39" s="324" t="s">
        <v>578</v>
      </c>
      <c r="N39" s="324"/>
      <c r="O39" s="324" t="s">
        <v>51</v>
      </c>
      <c r="P39" s="324"/>
      <c r="Q39" s="325" t="s">
        <v>52</v>
      </c>
      <c r="R39" s="325"/>
      <c r="S39" s="34" t="s">
        <v>268</v>
      </c>
      <c r="T39" s="34" t="s">
        <v>2099</v>
      </c>
      <c r="U39" s="34" t="s">
        <v>2098</v>
      </c>
      <c r="V39" s="34">
        <f t="shared" si="0"/>
        <v>106.74</v>
      </c>
      <c r="W39" s="235">
        <f t="shared" si="1"/>
        <v>90.06</v>
      </c>
    </row>
    <row r="40" spans="2:23" ht="56.25" customHeight="1" x14ac:dyDescent="0.2">
      <c r="B40" s="386" t="s">
        <v>2097</v>
      </c>
      <c r="C40" s="323"/>
      <c r="D40" s="323"/>
      <c r="E40" s="323"/>
      <c r="F40" s="323"/>
      <c r="G40" s="323"/>
      <c r="H40" s="323"/>
      <c r="I40" s="323"/>
      <c r="J40" s="323"/>
      <c r="K40" s="323"/>
      <c r="L40" s="323"/>
      <c r="M40" s="324" t="s">
        <v>578</v>
      </c>
      <c r="N40" s="324"/>
      <c r="O40" s="324" t="s">
        <v>51</v>
      </c>
      <c r="P40" s="324"/>
      <c r="Q40" s="325" t="s">
        <v>88</v>
      </c>
      <c r="R40" s="325"/>
      <c r="S40" s="34" t="s">
        <v>53</v>
      </c>
      <c r="T40" s="34" t="s">
        <v>87</v>
      </c>
      <c r="U40" s="34" t="s">
        <v>87</v>
      </c>
      <c r="V40" s="34" t="str">
        <f t="shared" si="0"/>
        <v>N/A</v>
      </c>
      <c r="W40" s="235" t="str">
        <f t="shared" si="1"/>
        <v>N/A</v>
      </c>
    </row>
    <row r="41" spans="2:23" ht="56.25" customHeight="1" x14ac:dyDescent="0.2">
      <c r="B41" s="386" t="s">
        <v>2096</v>
      </c>
      <c r="C41" s="323"/>
      <c r="D41" s="323"/>
      <c r="E41" s="323"/>
      <c r="F41" s="323"/>
      <c r="G41" s="323"/>
      <c r="H41" s="323"/>
      <c r="I41" s="323"/>
      <c r="J41" s="323"/>
      <c r="K41" s="323"/>
      <c r="L41" s="323"/>
      <c r="M41" s="324" t="s">
        <v>1890</v>
      </c>
      <c r="N41" s="324"/>
      <c r="O41" s="324" t="s">
        <v>51</v>
      </c>
      <c r="P41" s="324"/>
      <c r="Q41" s="325" t="s">
        <v>52</v>
      </c>
      <c r="R41" s="325"/>
      <c r="S41" s="34" t="s">
        <v>53</v>
      </c>
      <c r="T41" s="34" t="s">
        <v>372</v>
      </c>
      <c r="U41" s="34" t="s">
        <v>2095</v>
      </c>
      <c r="V41" s="34">
        <f t="shared" si="0"/>
        <v>105</v>
      </c>
      <c r="W41" s="235">
        <f t="shared" si="1"/>
        <v>10.5</v>
      </c>
    </row>
    <row r="42" spans="2:23" ht="56.25" customHeight="1" x14ac:dyDescent="0.2">
      <c r="B42" s="386" t="s">
        <v>2094</v>
      </c>
      <c r="C42" s="323"/>
      <c r="D42" s="323"/>
      <c r="E42" s="323"/>
      <c r="F42" s="323"/>
      <c r="G42" s="323"/>
      <c r="H42" s="323"/>
      <c r="I42" s="323"/>
      <c r="J42" s="323"/>
      <c r="K42" s="323"/>
      <c r="L42" s="323"/>
      <c r="M42" s="324" t="s">
        <v>693</v>
      </c>
      <c r="N42" s="324"/>
      <c r="O42" s="324" t="s">
        <v>51</v>
      </c>
      <c r="P42" s="324"/>
      <c r="Q42" s="325" t="s">
        <v>52</v>
      </c>
      <c r="R42" s="325"/>
      <c r="S42" s="34" t="s">
        <v>53</v>
      </c>
      <c r="T42" s="34" t="s">
        <v>53</v>
      </c>
      <c r="U42" s="34" t="s">
        <v>933</v>
      </c>
      <c r="V42" s="34">
        <f t="shared" si="0"/>
        <v>83.6</v>
      </c>
      <c r="W42" s="235">
        <f t="shared" si="1"/>
        <v>83.6</v>
      </c>
    </row>
    <row r="43" spans="2:23" ht="56.25" customHeight="1" x14ac:dyDescent="0.2">
      <c r="B43" s="386" t="s">
        <v>2093</v>
      </c>
      <c r="C43" s="323"/>
      <c r="D43" s="323"/>
      <c r="E43" s="323"/>
      <c r="F43" s="323"/>
      <c r="G43" s="323"/>
      <c r="H43" s="323"/>
      <c r="I43" s="323"/>
      <c r="J43" s="323"/>
      <c r="K43" s="323"/>
      <c r="L43" s="323"/>
      <c r="M43" s="324" t="s">
        <v>693</v>
      </c>
      <c r="N43" s="324"/>
      <c r="O43" s="324" t="s">
        <v>51</v>
      </c>
      <c r="P43" s="324"/>
      <c r="Q43" s="325" t="s">
        <v>52</v>
      </c>
      <c r="R43" s="325"/>
      <c r="S43" s="34" t="s">
        <v>2092</v>
      </c>
      <c r="T43" s="34" t="s">
        <v>2091</v>
      </c>
      <c r="U43" s="34" t="s">
        <v>2090</v>
      </c>
      <c r="V43" s="34">
        <f t="shared" si="0"/>
        <v>86.36</v>
      </c>
      <c r="W43" s="235">
        <f t="shared" si="1"/>
        <v>21.23</v>
      </c>
    </row>
    <row r="44" spans="2:23" ht="56.25" customHeight="1" x14ac:dyDescent="0.2">
      <c r="B44" s="386" t="s">
        <v>2089</v>
      </c>
      <c r="C44" s="323"/>
      <c r="D44" s="323"/>
      <c r="E44" s="323"/>
      <c r="F44" s="323"/>
      <c r="G44" s="323"/>
      <c r="H44" s="323"/>
      <c r="I44" s="323"/>
      <c r="J44" s="323"/>
      <c r="K44" s="323"/>
      <c r="L44" s="323"/>
      <c r="M44" s="324" t="s">
        <v>693</v>
      </c>
      <c r="N44" s="324"/>
      <c r="O44" s="324" t="s">
        <v>51</v>
      </c>
      <c r="P44" s="324"/>
      <c r="Q44" s="325" t="s">
        <v>52</v>
      </c>
      <c r="R44" s="325"/>
      <c r="S44" s="34" t="s">
        <v>2088</v>
      </c>
      <c r="T44" s="34" t="s">
        <v>2000</v>
      </c>
      <c r="U44" s="34" t="s">
        <v>2087</v>
      </c>
      <c r="V44" s="34">
        <f t="shared" si="0"/>
        <v>75.88</v>
      </c>
      <c r="W44" s="235">
        <f t="shared" si="1"/>
        <v>75.64</v>
      </c>
    </row>
    <row r="45" spans="2:23" ht="56.25" customHeight="1" x14ac:dyDescent="0.2">
      <c r="B45" s="386" t="s">
        <v>2086</v>
      </c>
      <c r="C45" s="323"/>
      <c r="D45" s="323"/>
      <c r="E45" s="323"/>
      <c r="F45" s="323"/>
      <c r="G45" s="323"/>
      <c r="H45" s="323"/>
      <c r="I45" s="323"/>
      <c r="J45" s="323"/>
      <c r="K45" s="323"/>
      <c r="L45" s="323"/>
      <c r="M45" s="324" t="s">
        <v>693</v>
      </c>
      <c r="N45" s="324"/>
      <c r="O45" s="324" t="s">
        <v>51</v>
      </c>
      <c r="P45" s="324"/>
      <c r="Q45" s="325" t="s">
        <v>52</v>
      </c>
      <c r="R45" s="325"/>
      <c r="S45" s="34" t="s">
        <v>268</v>
      </c>
      <c r="T45" s="34" t="s">
        <v>268</v>
      </c>
      <c r="U45" s="34" t="s">
        <v>2085</v>
      </c>
      <c r="V45" s="34">
        <f t="shared" si="0"/>
        <v>110.75</v>
      </c>
      <c r="W45" s="235">
        <f t="shared" si="1"/>
        <v>110.75</v>
      </c>
    </row>
    <row r="46" spans="2:23" ht="56.25" customHeight="1" x14ac:dyDescent="0.2">
      <c r="B46" s="386" t="s">
        <v>2084</v>
      </c>
      <c r="C46" s="323"/>
      <c r="D46" s="323"/>
      <c r="E46" s="323"/>
      <c r="F46" s="323"/>
      <c r="G46" s="323"/>
      <c r="H46" s="323"/>
      <c r="I46" s="323"/>
      <c r="J46" s="323"/>
      <c r="K46" s="323"/>
      <c r="L46" s="323"/>
      <c r="M46" s="324" t="s">
        <v>693</v>
      </c>
      <c r="N46" s="324"/>
      <c r="O46" s="324" t="s">
        <v>51</v>
      </c>
      <c r="P46" s="324"/>
      <c r="Q46" s="325" t="s">
        <v>52</v>
      </c>
      <c r="R46" s="325"/>
      <c r="S46" s="34" t="s">
        <v>53</v>
      </c>
      <c r="T46" s="34" t="s">
        <v>1655</v>
      </c>
      <c r="U46" s="34" t="s">
        <v>2083</v>
      </c>
      <c r="V46" s="34">
        <f t="shared" si="0"/>
        <v>108.8</v>
      </c>
      <c r="W46" s="235">
        <f t="shared" si="1"/>
        <v>81.599999999999994</v>
      </c>
    </row>
    <row r="47" spans="2:23" ht="56.25" customHeight="1" x14ac:dyDescent="0.2">
      <c r="B47" s="386" t="s">
        <v>2082</v>
      </c>
      <c r="C47" s="323"/>
      <c r="D47" s="323"/>
      <c r="E47" s="323"/>
      <c r="F47" s="323"/>
      <c r="G47" s="323"/>
      <c r="H47" s="323"/>
      <c r="I47" s="323"/>
      <c r="J47" s="323"/>
      <c r="K47" s="323"/>
      <c r="L47" s="323"/>
      <c r="M47" s="324" t="s">
        <v>693</v>
      </c>
      <c r="N47" s="324"/>
      <c r="O47" s="324" t="s">
        <v>51</v>
      </c>
      <c r="P47" s="324"/>
      <c r="Q47" s="325" t="s">
        <v>52</v>
      </c>
      <c r="R47" s="325"/>
      <c r="S47" s="34" t="s">
        <v>53</v>
      </c>
      <c r="T47" s="34" t="s">
        <v>677</v>
      </c>
      <c r="U47" s="34" t="s">
        <v>2081</v>
      </c>
      <c r="V47" s="34">
        <f t="shared" si="0"/>
        <v>56.6</v>
      </c>
      <c r="W47" s="235">
        <f t="shared" si="1"/>
        <v>28.3</v>
      </c>
    </row>
    <row r="48" spans="2:23" ht="56.25" customHeight="1" x14ac:dyDescent="0.2">
      <c r="B48" s="386" t="s">
        <v>2080</v>
      </c>
      <c r="C48" s="323"/>
      <c r="D48" s="323"/>
      <c r="E48" s="323"/>
      <c r="F48" s="323"/>
      <c r="G48" s="323"/>
      <c r="H48" s="323"/>
      <c r="I48" s="323"/>
      <c r="J48" s="323"/>
      <c r="K48" s="323"/>
      <c r="L48" s="323"/>
      <c r="M48" s="324" t="s">
        <v>693</v>
      </c>
      <c r="N48" s="324"/>
      <c r="O48" s="324" t="s">
        <v>51</v>
      </c>
      <c r="P48" s="324"/>
      <c r="Q48" s="325" t="s">
        <v>52</v>
      </c>
      <c r="R48" s="325"/>
      <c r="S48" s="34" t="s">
        <v>53</v>
      </c>
      <c r="T48" s="34" t="s">
        <v>251</v>
      </c>
      <c r="U48" s="34" t="s">
        <v>2079</v>
      </c>
      <c r="V48" s="34">
        <f t="shared" si="0"/>
        <v>196.67</v>
      </c>
      <c r="W48" s="235">
        <f t="shared" si="1"/>
        <v>118</v>
      </c>
    </row>
    <row r="49" spans="2:24" ht="56.25" customHeight="1" x14ac:dyDescent="0.2">
      <c r="B49" s="386" t="s">
        <v>2078</v>
      </c>
      <c r="C49" s="323"/>
      <c r="D49" s="323"/>
      <c r="E49" s="323"/>
      <c r="F49" s="323"/>
      <c r="G49" s="323"/>
      <c r="H49" s="323"/>
      <c r="I49" s="323"/>
      <c r="J49" s="323"/>
      <c r="K49" s="323"/>
      <c r="L49" s="323"/>
      <c r="M49" s="324" t="s">
        <v>693</v>
      </c>
      <c r="N49" s="324"/>
      <c r="O49" s="324" t="s">
        <v>51</v>
      </c>
      <c r="P49" s="324"/>
      <c r="Q49" s="325" t="s">
        <v>52</v>
      </c>
      <c r="R49" s="325"/>
      <c r="S49" s="34" t="s">
        <v>53</v>
      </c>
      <c r="T49" s="34" t="s">
        <v>54</v>
      </c>
      <c r="U49" s="34" t="s">
        <v>54</v>
      </c>
      <c r="V49" s="34" t="str">
        <f t="shared" si="0"/>
        <v>N/A</v>
      </c>
      <c r="W49" s="235">
        <f t="shared" si="1"/>
        <v>0</v>
      </c>
    </row>
    <row r="50" spans="2:24" ht="56.25" customHeight="1" x14ac:dyDescent="0.2">
      <c r="B50" s="386" t="s">
        <v>2077</v>
      </c>
      <c r="C50" s="323"/>
      <c r="D50" s="323"/>
      <c r="E50" s="323"/>
      <c r="F50" s="323"/>
      <c r="G50" s="323"/>
      <c r="H50" s="323"/>
      <c r="I50" s="323"/>
      <c r="J50" s="323"/>
      <c r="K50" s="323"/>
      <c r="L50" s="323"/>
      <c r="M50" s="324" t="s">
        <v>693</v>
      </c>
      <c r="N50" s="324"/>
      <c r="O50" s="324" t="s">
        <v>51</v>
      </c>
      <c r="P50" s="324"/>
      <c r="Q50" s="325" t="s">
        <v>52</v>
      </c>
      <c r="R50" s="325"/>
      <c r="S50" s="34" t="s">
        <v>53</v>
      </c>
      <c r="T50" s="34" t="s">
        <v>677</v>
      </c>
      <c r="U50" s="34" t="s">
        <v>2076</v>
      </c>
      <c r="V50" s="34">
        <f t="shared" si="0"/>
        <v>144</v>
      </c>
      <c r="W50" s="235">
        <f t="shared" si="1"/>
        <v>72</v>
      </c>
    </row>
    <row r="51" spans="2:24" ht="56.25" customHeight="1" x14ac:dyDescent="0.2">
      <c r="B51" s="386" t="s">
        <v>2075</v>
      </c>
      <c r="C51" s="323"/>
      <c r="D51" s="323"/>
      <c r="E51" s="323"/>
      <c r="F51" s="323"/>
      <c r="G51" s="323"/>
      <c r="H51" s="323"/>
      <c r="I51" s="323"/>
      <c r="J51" s="323"/>
      <c r="K51" s="323"/>
      <c r="L51" s="323"/>
      <c r="M51" s="324" t="s">
        <v>693</v>
      </c>
      <c r="N51" s="324"/>
      <c r="O51" s="324" t="s">
        <v>51</v>
      </c>
      <c r="P51" s="324"/>
      <c r="Q51" s="325" t="s">
        <v>52</v>
      </c>
      <c r="R51" s="325"/>
      <c r="S51" s="34" t="s">
        <v>2074</v>
      </c>
      <c r="T51" s="34" t="s">
        <v>2074</v>
      </c>
      <c r="U51" s="34" t="s">
        <v>2074</v>
      </c>
      <c r="V51" s="34">
        <f t="shared" si="0"/>
        <v>100</v>
      </c>
      <c r="W51" s="235">
        <f t="shared" si="1"/>
        <v>100</v>
      </c>
    </row>
    <row r="52" spans="2:24" ht="56.25" customHeight="1" x14ac:dyDescent="0.2">
      <c r="B52" s="386" t="s">
        <v>2073</v>
      </c>
      <c r="C52" s="323"/>
      <c r="D52" s="323"/>
      <c r="E52" s="323"/>
      <c r="F52" s="323"/>
      <c r="G52" s="323"/>
      <c r="H52" s="323"/>
      <c r="I52" s="323"/>
      <c r="J52" s="323"/>
      <c r="K52" s="323"/>
      <c r="L52" s="323"/>
      <c r="M52" s="324" t="s">
        <v>693</v>
      </c>
      <c r="N52" s="324"/>
      <c r="O52" s="324" t="s">
        <v>51</v>
      </c>
      <c r="P52" s="324"/>
      <c r="Q52" s="325" t="s">
        <v>52</v>
      </c>
      <c r="R52" s="325"/>
      <c r="S52" s="34" t="s">
        <v>53</v>
      </c>
      <c r="T52" s="34" t="s">
        <v>53</v>
      </c>
      <c r="U52" s="34" t="s">
        <v>53</v>
      </c>
      <c r="V52" s="34">
        <f t="shared" si="0"/>
        <v>100</v>
      </c>
      <c r="W52" s="235">
        <f t="shared" si="1"/>
        <v>100</v>
      </c>
    </row>
    <row r="53" spans="2:24" ht="56.25" customHeight="1" x14ac:dyDescent="0.2">
      <c r="B53" s="386" t="s">
        <v>2072</v>
      </c>
      <c r="C53" s="323"/>
      <c r="D53" s="323"/>
      <c r="E53" s="323"/>
      <c r="F53" s="323"/>
      <c r="G53" s="323"/>
      <c r="H53" s="323"/>
      <c r="I53" s="323"/>
      <c r="J53" s="323"/>
      <c r="K53" s="323"/>
      <c r="L53" s="323"/>
      <c r="M53" s="324" t="s">
        <v>693</v>
      </c>
      <c r="N53" s="324"/>
      <c r="O53" s="324" t="s">
        <v>51</v>
      </c>
      <c r="P53" s="324"/>
      <c r="Q53" s="325" t="s">
        <v>52</v>
      </c>
      <c r="R53" s="325"/>
      <c r="S53" s="34" t="s">
        <v>53</v>
      </c>
      <c r="T53" s="34" t="s">
        <v>53</v>
      </c>
      <c r="U53" s="34" t="s">
        <v>53</v>
      </c>
      <c r="V53" s="34">
        <f t="shared" si="0"/>
        <v>100</v>
      </c>
      <c r="W53" s="235">
        <f t="shared" si="1"/>
        <v>100</v>
      </c>
    </row>
    <row r="54" spans="2:24" ht="56.25" customHeight="1" x14ac:dyDescent="0.2">
      <c r="B54" s="386" t="s">
        <v>2071</v>
      </c>
      <c r="C54" s="323"/>
      <c r="D54" s="323"/>
      <c r="E54" s="323"/>
      <c r="F54" s="323"/>
      <c r="G54" s="323"/>
      <c r="H54" s="323"/>
      <c r="I54" s="323"/>
      <c r="J54" s="323"/>
      <c r="K54" s="323"/>
      <c r="L54" s="323"/>
      <c r="M54" s="324" t="s">
        <v>693</v>
      </c>
      <c r="N54" s="324"/>
      <c r="O54" s="324" t="s">
        <v>51</v>
      </c>
      <c r="P54" s="324"/>
      <c r="Q54" s="325" t="s">
        <v>52</v>
      </c>
      <c r="R54" s="325"/>
      <c r="S54" s="34" t="s">
        <v>53</v>
      </c>
      <c r="T54" s="34" t="s">
        <v>677</v>
      </c>
      <c r="U54" s="34" t="s">
        <v>2070</v>
      </c>
      <c r="V54" s="34">
        <f t="shared" si="0"/>
        <v>122</v>
      </c>
      <c r="W54" s="235">
        <f t="shared" si="1"/>
        <v>61</v>
      </c>
    </row>
    <row r="55" spans="2:24" ht="56.25" customHeight="1" x14ac:dyDescent="0.2">
      <c r="B55" s="386" t="s">
        <v>2069</v>
      </c>
      <c r="C55" s="323"/>
      <c r="D55" s="323"/>
      <c r="E55" s="323"/>
      <c r="F55" s="323"/>
      <c r="G55" s="323"/>
      <c r="H55" s="323"/>
      <c r="I55" s="323"/>
      <c r="J55" s="323"/>
      <c r="K55" s="323"/>
      <c r="L55" s="323"/>
      <c r="M55" s="324" t="s">
        <v>693</v>
      </c>
      <c r="N55" s="324"/>
      <c r="O55" s="324" t="s">
        <v>51</v>
      </c>
      <c r="P55" s="324"/>
      <c r="Q55" s="325" t="s">
        <v>52</v>
      </c>
      <c r="R55" s="325"/>
      <c r="S55" s="34" t="s">
        <v>53</v>
      </c>
      <c r="T55" s="34" t="s">
        <v>2068</v>
      </c>
      <c r="U55" s="34" t="s">
        <v>2067</v>
      </c>
      <c r="V55" s="34">
        <f t="shared" si="0"/>
        <v>88.02</v>
      </c>
      <c r="W55" s="235">
        <f t="shared" si="1"/>
        <v>46.3</v>
      </c>
    </row>
    <row r="56" spans="2:24" ht="56.25" customHeight="1" x14ac:dyDescent="0.2">
      <c r="B56" s="386" t="s">
        <v>2066</v>
      </c>
      <c r="C56" s="323"/>
      <c r="D56" s="323"/>
      <c r="E56" s="323"/>
      <c r="F56" s="323"/>
      <c r="G56" s="323"/>
      <c r="H56" s="323"/>
      <c r="I56" s="323"/>
      <c r="J56" s="323"/>
      <c r="K56" s="323"/>
      <c r="L56" s="323"/>
      <c r="M56" s="324" t="s">
        <v>784</v>
      </c>
      <c r="N56" s="324"/>
      <c r="O56" s="324" t="s">
        <v>51</v>
      </c>
      <c r="P56" s="324"/>
      <c r="Q56" s="325" t="s">
        <v>52</v>
      </c>
      <c r="R56" s="325"/>
      <c r="S56" s="34" t="s">
        <v>264</v>
      </c>
      <c r="T56" s="34" t="s">
        <v>349</v>
      </c>
      <c r="U56" s="34" t="s">
        <v>53</v>
      </c>
      <c r="V56" s="34">
        <f t="shared" si="0"/>
        <v>142.86000000000001</v>
      </c>
      <c r="W56" s="235">
        <f t="shared" si="1"/>
        <v>111.11</v>
      </c>
    </row>
    <row r="57" spans="2:24" ht="56.25" customHeight="1" x14ac:dyDescent="0.2">
      <c r="B57" s="386" t="s">
        <v>2065</v>
      </c>
      <c r="C57" s="323"/>
      <c r="D57" s="323"/>
      <c r="E57" s="323"/>
      <c r="F57" s="323"/>
      <c r="G57" s="323"/>
      <c r="H57" s="323"/>
      <c r="I57" s="323"/>
      <c r="J57" s="323"/>
      <c r="K57" s="323"/>
      <c r="L57" s="323"/>
      <c r="M57" s="324" t="s">
        <v>784</v>
      </c>
      <c r="N57" s="324"/>
      <c r="O57" s="324" t="s">
        <v>51</v>
      </c>
      <c r="P57" s="324"/>
      <c r="Q57" s="325" t="s">
        <v>52</v>
      </c>
      <c r="R57" s="325"/>
      <c r="S57" s="34" t="s">
        <v>2064</v>
      </c>
      <c r="T57" s="34" t="s">
        <v>1515</v>
      </c>
      <c r="U57" s="34" t="s">
        <v>763</v>
      </c>
      <c r="V57" s="34">
        <f t="shared" si="0"/>
        <v>68.33</v>
      </c>
      <c r="W57" s="235">
        <f t="shared" si="1"/>
        <v>51.9</v>
      </c>
    </row>
    <row r="58" spans="2:24" ht="56.25" customHeight="1" x14ac:dyDescent="0.2">
      <c r="B58" s="386" t="s">
        <v>2063</v>
      </c>
      <c r="C58" s="323"/>
      <c r="D58" s="323"/>
      <c r="E58" s="323"/>
      <c r="F58" s="323"/>
      <c r="G58" s="323"/>
      <c r="H58" s="323"/>
      <c r="I58" s="323"/>
      <c r="J58" s="323"/>
      <c r="K58" s="323"/>
      <c r="L58" s="323"/>
      <c r="M58" s="324" t="s">
        <v>784</v>
      </c>
      <c r="N58" s="324"/>
      <c r="O58" s="324" t="s">
        <v>51</v>
      </c>
      <c r="P58" s="324"/>
      <c r="Q58" s="325" t="s">
        <v>52</v>
      </c>
      <c r="R58" s="325"/>
      <c r="S58" s="34" t="s">
        <v>2062</v>
      </c>
      <c r="T58" s="34" t="s">
        <v>899</v>
      </c>
      <c r="U58" s="34" t="s">
        <v>2061</v>
      </c>
      <c r="V58" s="34">
        <f t="shared" si="0"/>
        <v>92.86</v>
      </c>
      <c r="W58" s="235">
        <f t="shared" si="1"/>
        <v>74.2</v>
      </c>
    </row>
    <row r="59" spans="2:24" ht="56.25" customHeight="1" x14ac:dyDescent="0.2">
      <c r="B59" s="386" t="s">
        <v>2060</v>
      </c>
      <c r="C59" s="323"/>
      <c r="D59" s="323"/>
      <c r="E59" s="323"/>
      <c r="F59" s="323"/>
      <c r="G59" s="323"/>
      <c r="H59" s="323"/>
      <c r="I59" s="323"/>
      <c r="J59" s="323"/>
      <c r="K59" s="323"/>
      <c r="L59" s="323"/>
      <c r="M59" s="324" t="s">
        <v>784</v>
      </c>
      <c r="N59" s="324"/>
      <c r="O59" s="324" t="s">
        <v>51</v>
      </c>
      <c r="P59" s="324"/>
      <c r="Q59" s="325" t="s">
        <v>52</v>
      </c>
      <c r="R59" s="325"/>
      <c r="S59" s="34" t="s">
        <v>268</v>
      </c>
      <c r="T59" s="34" t="s">
        <v>251</v>
      </c>
      <c r="U59" s="34" t="s">
        <v>2059</v>
      </c>
      <c r="V59" s="34">
        <f t="shared" si="0"/>
        <v>126.67</v>
      </c>
      <c r="W59" s="235">
        <f t="shared" si="1"/>
        <v>95</v>
      </c>
    </row>
    <row r="60" spans="2:24" ht="56.25" customHeight="1" x14ac:dyDescent="0.2">
      <c r="B60" s="386" t="s">
        <v>2058</v>
      </c>
      <c r="C60" s="323"/>
      <c r="D60" s="323"/>
      <c r="E60" s="323"/>
      <c r="F60" s="323"/>
      <c r="G60" s="323"/>
      <c r="H60" s="323"/>
      <c r="I60" s="323"/>
      <c r="J60" s="323"/>
      <c r="K60" s="323"/>
      <c r="L60" s="323"/>
      <c r="M60" s="324" t="s">
        <v>784</v>
      </c>
      <c r="N60" s="324"/>
      <c r="O60" s="324" t="s">
        <v>51</v>
      </c>
      <c r="P60" s="324"/>
      <c r="Q60" s="325" t="s">
        <v>52</v>
      </c>
      <c r="R60" s="325"/>
      <c r="S60" s="34" t="s">
        <v>2057</v>
      </c>
      <c r="T60" s="34" t="s">
        <v>290</v>
      </c>
      <c r="U60" s="34" t="s">
        <v>54</v>
      </c>
      <c r="V60" s="34">
        <f t="shared" si="0"/>
        <v>0</v>
      </c>
      <c r="W60" s="235">
        <f t="shared" si="1"/>
        <v>0</v>
      </c>
    </row>
    <row r="61" spans="2:24" ht="56.25" customHeight="1" x14ac:dyDescent="0.2">
      <c r="B61" s="386" t="s">
        <v>936</v>
      </c>
      <c r="C61" s="323"/>
      <c r="D61" s="323"/>
      <c r="E61" s="323"/>
      <c r="F61" s="323"/>
      <c r="G61" s="323"/>
      <c r="H61" s="323"/>
      <c r="I61" s="323"/>
      <c r="J61" s="323"/>
      <c r="K61" s="323"/>
      <c r="L61" s="323"/>
      <c r="M61" s="324" t="s">
        <v>931</v>
      </c>
      <c r="N61" s="324"/>
      <c r="O61" s="324" t="s">
        <v>930</v>
      </c>
      <c r="P61" s="324"/>
      <c r="Q61" s="325" t="s">
        <v>52</v>
      </c>
      <c r="R61" s="325"/>
      <c r="S61" s="34" t="s">
        <v>935</v>
      </c>
      <c r="T61" s="34" t="s">
        <v>934</v>
      </c>
      <c r="U61" s="34" t="s">
        <v>933</v>
      </c>
      <c r="V61" s="34">
        <f t="shared" si="0"/>
        <v>85.48</v>
      </c>
      <c r="W61" s="235">
        <f t="shared" si="1"/>
        <v>1.1100000000000001</v>
      </c>
    </row>
    <row r="62" spans="2:24" ht="56.25" customHeight="1" x14ac:dyDescent="0.2">
      <c r="B62" s="386" t="s">
        <v>932</v>
      </c>
      <c r="C62" s="323"/>
      <c r="D62" s="323"/>
      <c r="E62" s="323"/>
      <c r="F62" s="323"/>
      <c r="G62" s="323"/>
      <c r="H62" s="323"/>
      <c r="I62" s="323"/>
      <c r="J62" s="323"/>
      <c r="K62" s="323"/>
      <c r="L62" s="323"/>
      <c r="M62" s="324" t="s">
        <v>931</v>
      </c>
      <c r="N62" s="324"/>
      <c r="O62" s="324" t="s">
        <v>930</v>
      </c>
      <c r="P62" s="324"/>
      <c r="Q62" s="325" t="s">
        <v>52</v>
      </c>
      <c r="R62" s="325"/>
      <c r="S62" s="34" t="s">
        <v>929</v>
      </c>
      <c r="T62" s="34" t="s">
        <v>928</v>
      </c>
      <c r="U62" s="34" t="s">
        <v>927</v>
      </c>
      <c r="V62" s="34">
        <f t="shared" si="0"/>
        <v>99.95</v>
      </c>
      <c r="W62" s="235">
        <f t="shared" si="1"/>
        <v>1.95</v>
      </c>
    </row>
    <row r="63" spans="2:24" ht="56.25" customHeight="1" thickBot="1" x14ac:dyDescent="0.25">
      <c r="B63" s="386" t="s">
        <v>926</v>
      </c>
      <c r="C63" s="323"/>
      <c r="D63" s="323"/>
      <c r="E63" s="323"/>
      <c r="F63" s="323"/>
      <c r="G63" s="323"/>
      <c r="H63" s="323"/>
      <c r="I63" s="323"/>
      <c r="J63" s="323"/>
      <c r="K63" s="323"/>
      <c r="L63" s="323"/>
      <c r="M63" s="324" t="s">
        <v>684</v>
      </c>
      <c r="N63" s="324"/>
      <c r="O63" s="324" t="s">
        <v>51</v>
      </c>
      <c r="P63" s="324"/>
      <c r="Q63" s="325" t="s">
        <v>52</v>
      </c>
      <c r="R63" s="325"/>
      <c r="S63" s="34" t="s">
        <v>925</v>
      </c>
      <c r="T63" s="34" t="s">
        <v>924</v>
      </c>
      <c r="U63" s="34" t="s">
        <v>923</v>
      </c>
      <c r="V63" s="34">
        <f t="shared" si="0"/>
        <v>104.7</v>
      </c>
      <c r="W63" s="235">
        <f t="shared" si="1"/>
        <v>104.46</v>
      </c>
    </row>
    <row r="64" spans="2:24" ht="21.75" customHeight="1" thickTop="1" thickBot="1" x14ac:dyDescent="0.25">
      <c r="B64" s="11" t="s">
        <v>61</v>
      </c>
      <c r="C64" s="12"/>
      <c r="D64" s="12"/>
      <c r="E64" s="12"/>
      <c r="F64" s="12"/>
      <c r="G64" s="12"/>
      <c r="H64" s="13"/>
      <c r="I64" s="13"/>
      <c r="J64" s="13"/>
      <c r="K64" s="13"/>
      <c r="L64" s="13"/>
      <c r="M64" s="13"/>
      <c r="N64" s="13"/>
      <c r="O64" s="13"/>
      <c r="P64" s="13"/>
      <c r="Q64" s="13"/>
      <c r="R64" s="13"/>
      <c r="S64" s="13"/>
      <c r="T64" s="13"/>
      <c r="U64" s="13"/>
      <c r="V64" s="13"/>
      <c r="W64" s="14"/>
      <c r="X64" s="36"/>
    </row>
    <row r="65" spans="2:25" ht="29.25" customHeight="1" thickTop="1" thickBot="1" x14ac:dyDescent="0.25">
      <c r="B65" s="389" t="s">
        <v>1880</v>
      </c>
      <c r="C65" s="338"/>
      <c r="D65" s="338"/>
      <c r="E65" s="338"/>
      <c r="F65" s="338"/>
      <c r="G65" s="338"/>
      <c r="H65" s="338"/>
      <c r="I65" s="338"/>
      <c r="J65" s="338"/>
      <c r="K65" s="338"/>
      <c r="L65" s="338"/>
      <c r="M65" s="338"/>
      <c r="N65" s="338"/>
      <c r="O65" s="338"/>
      <c r="P65" s="338"/>
      <c r="Q65" s="339"/>
      <c r="R65" s="37" t="s">
        <v>44</v>
      </c>
      <c r="S65" s="309" t="s">
        <v>45</v>
      </c>
      <c r="T65" s="309"/>
      <c r="U65" s="216" t="s">
        <v>62</v>
      </c>
      <c r="V65" s="308" t="s">
        <v>63</v>
      </c>
      <c r="W65" s="382"/>
    </row>
    <row r="66" spans="2:25" ht="30.75" customHeight="1" thickBot="1" x14ac:dyDescent="0.25">
      <c r="B66" s="390"/>
      <c r="C66" s="391"/>
      <c r="D66" s="391"/>
      <c r="E66" s="391"/>
      <c r="F66" s="391"/>
      <c r="G66" s="391"/>
      <c r="H66" s="391"/>
      <c r="I66" s="391"/>
      <c r="J66" s="391"/>
      <c r="K66" s="391"/>
      <c r="L66" s="391"/>
      <c r="M66" s="391"/>
      <c r="N66" s="391"/>
      <c r="O66" s="391"/>
      <c r="P66" s="391"/>
      <c r="Q66" s="392"/>
      <c r="R66" s="234" t="s">
        <v>64</v>
      </c>
      <c r="S66" s="234" t="s">
        <v>64</v>
      </c>
      <c r="T66" s="234" t="s">
        <v>51</v>
      </c>
      <c r="U66" s="234" t="s">
        <v>64</v>
      </c>
      <c r="V66" s="234" t="s">
        <v>65</v>
      </c>
      <c r="W66" s="233" t="s">
        <v>66</v>
      </c>
      <c r="Y66" s="36"/>
    </row>
    <row r="67" spans="2:25" ht="23.25" customHeight="1" thickBot="1" x14ac:dyDescent="0.25">
      <c r="B67" s="393" t="s">
        <v>67</v>
      </c>
      <c r="C67" s="344"/>
      <c r="D67" s="344"/>
      <c r="E67" s="217" t="s">
        <v>576</v>
      </c>
      <c r="F67" s="217"/>
      <c r="G67" s="217"/>
      <c r="H67" s="41"/>
      <c r="I67" s="41"/>
      <c r="J67" s="41"/>
      <c r="K67" s="41"/>
      <c r="L67" s="41"/>
      <c r="M67" s="41"/>
      <c r="N67" s="41"/>
      <c r="O67" s="41"/>
      <c r="P67" s="42"/>
      <c r="Q67" s="42"/>
      <c r="R67" s="43" t="s">
        <v>2056</v>
      </c>
      <c r="S67" s="44" t="s">
        <v>11</v>
      </c>
      <c r="T67" s="42"/>
      <c r="U67" s="44" t="s">
        <v>2053</v>
      </c>
      <c r="V67" s="42"/>
      <c r="W67" s="232">
        <f t="shared" ref="W67:W78" si="2">+IF(ISERR(U67/R67*100),"N/A",ROUND(U67/R67*100,2))</f>
        <v>49.01</v>
      </c>
    </row>
    <row r="68" spans="2:25" ht="26.25" customHeight="1" x14ac:dyDescent="0.2">
      <c r="B68" s="394" t="s">
        <v>70</v>
      </c>
      <c r="C68" s="395"/>
      <c r="D68" s="395"/>
      <c r="E68" s="231" t="s">
        <v>576</v>
      </c>
      <c r="F68" s="231"/>
      <c r="G68" s="231"/>
      <c r="H68" s="230"/>
      <c r="I68" s="230"/>
      <c r="J68" s="230"/>
      <c r="K68" s="230"/>
      <c r="L68" s="230"/>
      <c r="M68" s="230"/>
      <c r="N68" s="230"/>
      <c r="O68" s="230"/>
      <c r="P68" s="229"/>
      <c r="Q68" s="229"/>
      <c r="R68" s="228" t="s">
        <v>2055</v>
      </c>
      <c r="S68" s="227" t="s">
        <v>2054</v>
      </c>
      <c r="T68" s="226">
        <f>+IF(ISERR(S68/R68*100),"N/A",ROUND(S68/R68*100,2))</f>
        <v>49.61</v>
      </c>
      <c r="U68" s="227" t="s">
        <v>2053</v>
      </c>
      <c r="V68" s="226">
        <f>+IF(ISERR(U68/S68*100),"N/A",ROUND(U68/S68*100,2))</f>
        <v>99.84</v>
      </c>
      <c r="W68" s="225">
        <f t="shared" si="2"/>
        <v>49.53</v>
      </c>
    </row>
    <row r="69" spans="2:25" ht="23.25" customHeight="1" thickBot="1" x14ac:dyDescent="0.25">
      <c r="B69" s="393" t="s">
        <v>67</v>
      </c>
      <c r="C69" s="344"/>
      <c r="D69" s="344"/>
      <c r="E69" s="217" t="s">
        <v>1888</v>
      </c>
      <c r="F69" s="217"/>
      <c r="G69" s="217"/>
      <c r="H69" s="41"/>
      <c r="I69" s="41"/>
      <c r="J69" s="41"/>
      <c r="K69" s="41"/>
      <c r="L69" s="41"/>
      <c r="M69" s="41"/>
      <c r="N69" s="41"/>
      <c r="O69" s="41"/>
      <c r="P69" s="42"/>
      <c r="Q69" s="42"/>
      <c r="R69" s="43" t="s">
        <v>246</v>
      </c>
      <c r="S69" s="44" t="s">
        <v>11</v>
      </c>
      <c r="T69" s="42"/>
      <c r="U69" s="44" t="s">
        <v>665</v>
      </c>
      <c r="V69" s="42"/>
      <c r="W69" s="232">
        <f t="shared" si="2"/>
        <v>5.71</v>
      </c>
    </row>
    <row r="70" spans="2:25" ht="26.25" customHeight="1" x14ac:dyDescent="0.2">
      <c r="B70" s="394" t="s">
        <v>70</v>
      </c>
      <c r="C70" s="395"/>
      <c r="D70" s="395"/>
      <c r="E70" s="231" t="s">
        <v>1888</v>
      </c>
      <c r="F70" s="231"/>
      <c r="G70" s="231"/>
      <c r="H70" s="230"/>
      <c r="I70" s="230"/>
      <c r="J70" s="230"/>
      <c r="K70" s="230"/>
      <c r="L70" s="230"/>
      <c r="M70" s="230"/>
      <c r="N70" s="230"/>
      <c r="O70" s="230"/>
      <c r="P70" s="229"/>
      <c r="Q70" s="229"/>
      <c r="R70" s="228" t="s">
        <v>246</v>
      </c>
      <c r="S70" s="227" t="s">
        <v>665</v>
      </c>
      <c r="T70" s="226">
        <f>+IF(ISERR(S70/R70*100),"N/A",ROUND(S70/R70*100,2))</f>
        <v>5.71</v>
      </c>
      <c r="U70" s="227" t="s">
        <v>665</v>
      </c>
      <c r="V70" s="226">
        <f>+IF(ISERR(U70/S70*100),"N/A",ROUND(U70/S70*100,2))</f>
        <v>100</v>
      </c>
      <c r="W70" s="225">
        <f t="shared" si="2"/>
        <v>5.71</v>
      </c>
    </row>
    <row r="71" spans="2:25" ht="23.25" customHeight="1" thickBot="1" x14ac:dyDescent="0.25">
      <c r="B71" s="393" t="s">
        <v>67</v>
      </c>
      <c r="C71" s="344"/>
      <c r="D71" s="344"/>
      <c r="E71" s="217" t="s">
        <v>1883</v>
      </c>
      <c r="F71" s="217"/>
      <c r="G71" s="217"/>
      <c r="H71" s="41"/>
      <c r="I71" s="41"/>
      <c r="J71" s="41"/>
      <c r="K71" s="41"/>
      <c r="L71" s="41"/>
      <c r="M71" s="41"/>
      <c r="N71" s="41"/>
      <c r="O71" s="41"/>
      <c r="P71" s="42"/>
      <c r="Q71" s="42"/>
      <c r="R71" s="43" t="s">
        <v>1729</v>
      </c>
      <c r="S71" s="44" t="s">
        <v>11</v>
      </c>
      <c r="T71" s="42"/>
      <c r="U71" s="44" t="s">
        <v>886</v>
      </c>
      <c r="V71" s="42"/>
      <c r="W71" s="232">
        <f t="shared" si="2"/>
        <v>1.1000000000000001</v>
      </c>
    </row>
    <row r="72" spans="2:25" ht="26.25" customHeight="1" x14ac:dyDescent="0.2">
      <c r="B72" s="394" t="s">
        <v>70</v>
      </c>
      <c r="C72" s="395"/>
      <c r="D72" s="395"/>
      <c r="E72" s="231" t="s">
        <v>1883</v>
      </c>
      <c r="F72" s="231"/>
      <c r="G72" s="231"/>
      <c r="H72" s="230"/>
      <c r="I72" s="230"/>
      <c r="J72" s="230"/>
      <c r="K72" s="230"/>
      <c r="L72" s="230"/>
      <c r="M72" s="230"/>
      <c r="N72" s="230"/>
      <c r="O72" s="230"/>
      <c r="P72" s="229"/>
      <c r="Q72" s="229"/>
      <c r="R72" s="228" t="s">
        <v>2052</v>
      </c>
      <c r="S72" s="227" t="s">
        <v>2051</v>
      </c>
      <c r="T72" s="226">
        <f>+IF(ISERR(S72/R72*100),"N/A",ROUND(S72/R72*100,2))</f>
        <v>6.05</v>
      </c>
      <c r="U72" s="227" t="s">
        <v>886</v>
      </c>
      <c r="V72" s="226">
        <f>+IF(ISERR(U72/S72*100),"N/A",ROUND(U72/S72*100,2))</f>
        <v>18.21</v>
      </c>
      <c r="W72" s="225">
        <f t="shared" si="2"/>
        <v>1.1000000000000001</v>
      </c>
    </row>
    <row r="73" spans="2:25" ht="23.25" customHeight="1" thickBot="1" x14ac:dyDescent="0.25">
      <c r="B73" s="393" t="s">
        <v>67</v>
      </c>
      <c r="C73" s="344"/>
      <c r="D73" s="344"/>
      <c r="E73" s="217" t="s">
        <v>753</v>
      </c>
      <c r="F73" s="217"/>
      <c r="G73" s="217"/>
      <c r="H73" s="41"/>
      <c r="I73" s="41"/>
      <c r="J73" s="41"/>
      <c r="K73" s="41"/>
      <c r="L73" s="41"/>
      <c r="M73" s="41"/>
      <c r="N73" s="41"/>
      <c r="O73" s="41"/>
      <c r="P73" s="42"/>
      <c r="Q73" s="42"/>
      <c r="R73" s="43" t="s">
        <v>2050</v>
      </c>
      <c r="S73" s="44" t="s">
        <v>11</v>
      </c>
      <c r="T73" s="42"/>
      <c r="U73" s="44" t="s">
        <v>54</v>
      </c>
      <c r="V73" s="42"/>
      <c r="W73" s="232">
        <f t="shared" si="2"/>
        <v>0</v>
      </c>
    </row>
    <row r="74" spans="2:25" ht="26.25" customHeight="1" x14ac:dyDescent="0.2">
      <c r="B74" s="394" t="s">
        <v>70</v>
      </c>
      <c r="C74" s="395"/>
      <c r="D74" s="395"/>
      <c r="E74" s="231" t="s">
        <v>753</v>
      </c>
      <c r="F74" s="231"/>
      <c r="G74" s="231"/>
      <c r="H74" s="230"/>
      <c r="I74" s="230"/>
      <c r="J74" s="230"/>
      <c r="K74" s="230"/>
      <c r="L74" s="230"/>
      <c r="M74" s="230"/>
      <c r="N74" s="230"/>
      <c r="O74" s="230"/>
      <c r="P74" s="229"/>
      <c r="Q74" s="229"/>
      <c r="R74" s="228" t="s">
        <v>2049</v>
      </c>
      <c r="S74" s="227" t="s">
        <v>54</v>
      </c>
      <c r="T74" s="226">
        <f>+IF(ISERR(S74/R74*100),"N/A",ROUND(S74/R74*100,2))</f>
        <v>0</v>
      </c>
      <c r="U74" s="227" t="s">
        <v>54</v>
      </c>
      <c r="V74" s="226" t="str">
        <f>+IF(ISERR(U74/S74*100),"N/A",ROUND(U74/S74*100,2))</f>
        <v>N/A</v>
      </c>
      <c r="W74" s="225">
        <f t="shared" si="2"/>
        <v>0</v>
      </c>
    </row>
    <row r="75" spans="2:25" ht="23.25" customHeight="1" thickBot="1" x14ac:dyDescent="0.25">
      <c r="B75" s="393" t="s">
        <v>67</v>
      </c>
      <c r="C75" s="344"/>
      <c r="D75" s="344"/>
      <c r="E75" s="217" t="s">
        <v>921</v>
      </c>
      <c r="F75" s="217"/>
      <c r="G75" s="217"/>
      <c r="H75" s="41"/>
      <c r="I75" s="41"/>
      <c r="J75" s="41"/>
      <c r="K75" s="41"/>
      <c r="L75" s="41"/>
      <c r="M75" s="41"/>
      <c r="N75" s="41"/>
      <c r="O75" s="41"/>
      <c r="P75" s="42"/>
      <c r="Q75" s="42"/>
      <c r="R75" s="43" t="s">
        <v>922</v>
      </c>
      <c r="S75" s="44" t="s">
        <v>11</v>
      </c>
      <c r="T75" s="42"/>
      <c r="U75" s="44" t="s">
        <v>54</v>
      </c>
      <c r="V75" s="42"/>
      <c r="W75" s="232">
        <f t="shared" si="2"/>
        <v>0</v>
      </c>
    </row>
    <row r="76" spans="2:25" ht="26.25" customHeight="1" x14ac:dyDescent="0.2">
      <c r="B76" s="394" t="s">
        <v>70</v>
      </c>
      <c r="C76" s="395"/>
      <c r="D76" s="395"/>
      <c r="E76" s="231" t="s">
        <v>921</v>
      </c>
      <c r="F76" s="231"/>
      <c r="G76" s="231"/>
      <c r="H76" s="230"/>
      <c r="I76" s="230"/>
      <c r="J76" s="230"/>
      <c r="K76" s="230"/>
      <c r="L76" s="230"/>
      <c r="M76" s="230"/>
      <c r="N76" s="230"/>
      <c r="O76" s="230"/>
      <c r="P76" s="229"/>
      <c r="Q76" s="229"/>
      <c r="R76" s="228" t="s">
        <v>920</v>
      </c>
      <c r="S76" s="227" t="s">
        <v>54</v>
      </c>
      <c r="T76" s="226">
        <f>+IF(ISERR(S76/R76*100),"N/A",ROUND(S76/R76*100,2))</f>
        <v>0</v>
      </c>
      <c r="U76" s="227" t="s">
        <v>54</v>
      </c>
      <c r="V76" s="226" t="str">
        <f>+IF(ISERR(U76/S76*100),"N/A",ROUND(U76/S76*100,2))</f>
        <v>N/A</v>
      </c>
      <c r="W76" s="225">
        <f t="shared" si="2"/>
        <v>0</v>
      </c>
    </row>
    <row r="77" spans="2:25" ht="23.25" customHeight="1" thickBot="1" x14ac:dyDescent="0.25">
      <c r="B77" s="393" t="s">
        <v>67</v>
      </c>
      <c r="C77" s="344"/>
      <c r="D77" s="344"/>
      <c r="E77" s="217" t="s">
        <v>672</v>
      </c>
      <c r="F77" s="217"/>
      <c r="G77" s="217"/>
      <c r="H77" s="41"/>
      <c r="I77" s="41"/>
      <c r="J77" s="41"/>
      <c r="K77" s="41"/>
      <c r="L77" s="41"/>
      <c r="M77" s="41"/>
      <c r="N77" s="41"/>
      <c r="O77" s="41"/>
      <c r="P77" s="42"/>
      <c r="Q77" s="42"/>
      <c r="R77" s="43" t="s">
        <v>919</v>
      </c>
      <c r="S77" s="44" t="s">
        <v>11</v>
      </c>
      <c r="T77" s="42"/>
      <c r="U77" s="44" t="s">
        <v>486</v>
      </c>
      <c r="V77" s="42"/>
      <c r="W77" s="232">
        <f t="shared" si="2"/>
        <v>0.87</v>
      </c>
    </row>
    <row r="78" spans="2:25" ht="26.25" customHeight="1" thickBot="1" x14ac:dyDescent="0.25">
      <c r="B78" s="394" t="s">
        <v>70</v>
      </c>
      <c r="C78" s="395"/>
      <c r="D78" s="395"/>
      <c r="E78" s="231" t="s">
        <v>672</v>
      </c>
      <c r="F78" s="231"/>
      <c r="G78" s="231"/>
      <c r="H78" s="230"/>
      <c r="I78" s="230"/>
      <c r="J78" s="230"/>
      <c r="K78" s="230"/>
      <c r="L78" s="230"/>
      <c r="M78" s="230"/>
      <c r="N78" s="230"/>
      <c r="O78" s="230"/>
      <c r="P78" s="229"/>
      <c r="Q78" s="229"/>
      <c r="R78" s="228" t="s">
        <v>919</v>
      </c>
      <c r="S78" s="227" t="s">
        <v>486</v>
      </c>
      <c r="T78" s="226">
        <f>+IF(ISERR(S78/R78*100),"N/A",ROUND(S78/R78*100,2))</f>
        <v>0.87</v>
      </c>
      <c r="U78" s="227" t="s">
        <v>486</v>
      </c>
      <c r="V78" s="226">
        <f>+IF(ISERR(U78/S78*100),"N/A",ROUND(U78/S78*100,2))</f>
        <v>100</v>
      </c>
      <c r="W78" s="225">
        <f t="shared" si="2"/>
        <v>0.87</v>
      </c>
    </row>
    <row r="79" spans="2:25" ht="22.5" customHeight="1" thickTop="1" thickBot="1" x14ac:dyDescent="0.25">
      <c r="B79" s="11" t="s">
        <v>75</v>
      </c>
      <c r="C79" s="12"/>
      <c r="D79" s="12"/>
      <c r="E79" s="12"/>
      <c r="F79" s="12"/>
      <c r="G79" s="12"/>
      <c r="H79" s="13"/>
      <c r="I79" s="13"/>
      <c r="J79" s="13"/>
      <c r="K79" s="13"/>
      <c r="L79" s="13"/>
      <c r="M79" s="13"/>
      <c r="N79" s="13"/>
      <c r="O79" s="13"/>
      <c r="P79" s="13"/>
      <c r="Q79" s="13"/>
      <c r="R79" s="13"/>
      <c r="S79" s="13"/>
      <c r="T79" s="13"/>
      <c r="U79" s="13"/>
      <c r="V79" s="13"/>
      <c r="W79" s="14"/>
    </row>
    <row r="80" spans="2:25" ht="37.5" customHeight="1" thickTop="1" x14ac:dyDescent="0.2">
      <c r="B80" s="396" t="s">
        <v>2048</v>
      </c>
      <c r="C80" s="329"/>
      <c r="D80" s="329"/>
      <c r="E80" s="329"/>
      <c r="F80" s="329"/>
      <c r="G80" s="329"/>
      <c r="H80" s="329"/>
      <c r="I80" s="329"/>
      <c r="J80" s="329"/>
      <c r="K80" s="329"/>
      <c r="L80" s="329"/>
      <c r="M80" s="329"/>
      <c r="N80" s="329"/>
      <c r="O80" s="329"/>
      <c r="P80" s="329"/>
      <c r="Q80" s="329"/>
      <c r="R80" s="329"/>
      <c r="S80" s="329"/>
      <c r="T80" s="329"/>
      <c r="U80" s="329"/>
      <c r="V80" s="329"/>
      <c r="W80" s="397"/>
    </row>
    <row r="81" spans="2:23" ht="301.5" customHeight="1" thickBot="1" x14ac:dyDescent="0.25">
      <c r="B81" s="398"/>
      <c r="C81" s="332"/>
      <c r="D81" s="332"/>
      <c r="E81" s="332"/>
      <c r="F81" s="332"/>
      <c r="G81" s="332"/>
      <c r="H81" s="332"/>
      <c r="I81" s="332"/>
      <c r="J81" s="332"/>
      <c r="K81" s="332"/>
      <c r="L81" s="332"/>
      <c r="M81" s="332"/>
      <c r="N81" s="332"/>
      <c r="O81" s="332"/>
      <c r="P81" s="332"/>
      <c r="Q81" s="332"/>
      <c r="R81" s="332"/>
      <c r="S81" s="332"/>
      <c r="T81" s="332"/>
      <c r="U81" s="332"/>
      <c r="V81" s="332"/>
      <c r="W81" s="399"/>
    </row>
    <row r="82" spans="2:23" ht="37.5" customHeight="1" thickTop="1" x14ac:dyDescent="0.2">
      <c r="B82" s="396" t="s">
        <v>2047</v>
      </c>
      <c r="C82" s="329"/>
      <c r="D82" s="329"/>
      <c r="E82" s="329"/>
      <c r="F82" s="329"/>
      <c r="G82" s="329"/>
      <c r="H82" s="329"/>
      <c r="I82" s="329"/>
      <c r="J82" s="329"/>
      <c r="K82" s="329"/>
      <c r="L82" s="329"/>
      <c r="M82" s="329"/>
      <c r="N82" s="329"/>
      <c r="O82" s="329"/>
      <c r="P82" s="329"/>
      <c r="Q82" s="329"/>
      <c r="R82" s="329"/>
      <c r="S82" s="329"/>
      <c r="T82" s="329"/>
      <c r="U82" s="329"/>
      <c r="V82" s="329"/>
      <c r="W82" s="397"/>
    </row>
    <row r="83" spans="2:23" ht="246.75" customHeight="1" thickBot="1" x14ac:dyDescent="0.25">
      <c r="B83" s="398"/>
      <c r="C83" s="332"/>
      <c r="D83" s="332"/>
      <c r="E83" s="332"/>
      <c r="F83" s="332"/>
      <c r="G83" s="332"/>
      <c r="H83" s="332"/>
      <c r="I83" s="332"/>
      <c r="J83" s="332"/>
      <c r="K83" s="332"/>
      <c r="L83" s="332"/>
      <c r="M83" s="332"/>
      <c r="N83" s="332"/>
      <c r="O83" s="332"/>
      <c r="P83" s="332"/>
      <c r="Q83" s="332"/>
      <c r="R83" s="332"/>
      <c r="S83" s="332"/>
      <c r="T83" s="332"/>
      <c r="U83" s="332"/>
      <c r="V83" s="332"/>
      <c r="W83" s="399"/>
    </row>
    <row r="84" spans="2:23" ht="37.5" customHeight="1" thickTop="1" x14ac:dyDescent="0.2">
      <c r="B84" s="396" t="s">
        <v>2046</v>
      </c>
      <c r="C84" s="329"/>
      <c r="D84" s="329"/>
      <c r="E84" s="329"/>
      <c r="F84" s="329"/>
      <c r="G84" s="329"/>
      <c r="H84" s="329"/>
      <c r="I84" s="329"/>
      <c r="J84" s="329"/>
      <c r="K84" s="329"/>
      <c r="L84" s="329"/>
      <c r="M84" s="329"/>
      <c r="N84" s="329"/>
      <c r="O84" s="329"/>
      <c r="P84" s="329"/>
      <c r="Q84" s="329"/>
      <c r="R84" s="329"/>
      <c r="S84" s="329"/>
      <c r="T84" s="329"/>
      <c r="U84" s="329"/>
      <c r="V84" s="329"/>
      <c r="W84" s="397"/>
    </row>
    <row r="85" spans="2:23" ht="231" customHeight="1" thickBot="1" x14ac:dyDescent="0.25">
      <c r="B85" s="400"/>
      <c r="C85" s="401"/>
      <c r="D85" s="401"/>
      <c r="E85" s="401"/>
      <c r="F85" s="401"/>
      <c r="G85" s="401"/>
      <c r="H85" s="401"/>
      <c r="I85" s="401"/>
      <c r="J85" s="401"/>
      <c r="K85" s="401"/>
      <c r="L85" s="401"/>
      <c r="M85" s="401"/>
      <c r="N85" s="401"/>
      <c r="O85" s="401"/>
      <c r="P85" s="401"/>
      <c r="Q85" s="401"/>
      <c r="R85" s="401"/>
      <c r="S85" s="401"/>
      <c r="T85" s="401"/>
      <c r="U85" s="401"/>
      <c r="V85" s="401"/>
      <c r="W85" s="402"/>
    </row>
  </sheetData>
  <mergeCells count="220">
    <mergeCell ref="B73:D73"/>
    <mergeCell ref="B74:D74"/>
    <mergeCell ref="B75:D75"/>
    <mergeCell ref="B76:D76"/>
    <mergeCell ref="B77:D77"/>
    <mergeCell ref="B78:D78"/>
    <mergeCell ref="B80:W81"/>
    <mergeCell ref="B82:W83"/>
    <mergeCell ref="B84:W85"/>
    <mergeCell ref="B65:Q66"/>
    <mergeCell ref="S65:T65"/>
    <mergeCell ref="V65:W65"/>
    <mergeCell ref="B67:D67"/>
    <mergeCell ref="B68:D68"/>
    <mergeCell ref="B69:D69"/>
    <mergeCell ref="B70:D70"/>
    <mergeCell ref="B71:D71"/>
    <mergeCell ref="B72:D72"/>
    <mergeCell ref="B61:L61"/>
    <mergeCell ref="M61:N61"/>
    <mergeCell ref="O61:P61"/>
    <mergeCell ref="Q61:R61"/>
    <mergeCell ref="B62:L62"/>
    <mergeCell ref="M62:N62"/>
    <mergeCell ref="O62:P62"/>
    <mergeCell ref="Q62:R62"/>
    <mergeCell ref="B63:L63"/>
    <mergeCell ref="M63:N63"/>
    <mergeCell ref="O63:P63"/>
    <mergeCell ref="Q63:R63"/>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C19:I19"/>
    <mergeCell ref="L19:Q19"/>
    <mergeCell ref="T19:W19"/>
    <mergeCell ref="C20:W20"/>
    <mergeCell ref="B22:T22"/>
    <mergeCell ref="U22:W22"/>
    <mergeCell ref="B23:L24"/>
    <mergeCell ref="M23:N24"/>
    <mergeCell ref="O23:P24"/>
    <mergeCell ref="Q23:R24"/>
    <mergeCell ref="S23:S24"/>
    <mergeCell ref="T23:T24"/>
    <mergeCell ref="U23:U24"/>
    <mergeCell ref="V23:V24"/>
    <mergeCell ref="W23:W24"/>
    <mergeCell ref="C12:W12"/>
    <mergeCell ref="B17:I17"/>
    <mergeCell ref="K17:Q17"/>
    <mergeCell ref="S17:W17"/>
    <mergeCell ref="B13:B14"/>
    <mergeCell ref="C13:W14"/>
    <mergeCell ref="D9:H9"/>
    <mergeCell ref="C18:I18"/>
    <mergeCell ref="L18:Q18"/>
    <mergeCell ref="T18:W18"/>
    <mergeCell ref="D10:H10"/>
    <mergeCell ref="D11:H11"/>
    <mergeCell ref="N7:W7"/>
    <mergeCell ref="N8:W8"/>
    <mergeCell ref="N9:W9"/>
    <mergeCell ref="N10:W10"/>
    <mergeCell ref="N11:W11"/>
    <mergeCell ref="A1:P1"/>
    <mergeCell ref="B2:W2"/>
    <mergeCell ref="D4:H4"/>
    <mergeCell ref="J4:K4"/>
    <mergeCell ref="M4:Q4"/>
    <mergeCell ref="S4:U4"/>
    <mergeCell ref="V4:W4"/>
    <mergeCell ref="C5:W5"/>
    <mergeCell ref="D6:H6"/>
    <mergeCell ref="J6:K6"/>
    <mergeCell ref="L6:M6"/>
    <mergeCell ref="N6:W6"/>
    <mergeCell ref="D7:H7"/>
    <mergeCell ref="D8:H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20"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959</v>
      </c>
      <c r="M4" s="291" t="s">
        <v>958</v>
      </c>
      <c r="N4" s="291"/>
      <c r="O4" s="291"/>
      <c r="P4" s="291"/>
      <c r="Q4" s="292"/>
      <c r="R4" s="19"/>
      <c r="S4" s="293" t="s">
        <v>9</v>
      </c>
      <c r="T4" s="294"/>
      <c r="U4" s="294"/>
      <c r="V4" s="295" t="s">
        <v>957</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948</v>
      </c>
      <c r="D6" s="297" t="s">
        <v>956</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955</v>
      </c>
      <c r="K8" s="26" t="s">
        <v>954</v>
      </c>
      <c r="L8" s="26" t="s">
        <v>953</v>
      </c>
      <c r="M8" s="26" t="s">
        <v>952</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119.25" customHeight="1" thickTop="1" thickBot="1" x14ac:dyDescent="0.25">
      <c r="B10" s="27" t="s">
        <v>24</v>
      </c>
      <c r="C10" s="295" t="s">
        <v>951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950</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thickBot="1" x14ac:dyDescent="0.25">
      <c r="B21" s="386" t="s">
        <v>949</v>
      </c>
      <c r="C21" s="323"/>
      <c r="D21" s="323"/>
      <c r="E21" s="323"/>
      <c r="F21" s="323"/>
      <c r="G21" s="323"/>
      <c r="H21" s="323"/>
      <c r="I21" s="323"/>
      <c r="J21" s="323"/>
      <c r="K21" s="323"/>
      <c r="L21" s="323"/>
      <c r="M21" s="324" t="s">
        <v>948</v>
      </c>
      <c r="N21" s="324"/>
      <c r="O21" s="324" t="s">
        <v>51</v>
      </c>
      <c r="P21" s="324"/>
      <c r="Q21" s="325" t="s">
        <v>88</v>
      </c>
      <c r="R21" s="325"/>
      <c r="S21" s="34" t="s">
        <v>264</v>
      </c>
      <c r="T21" s="34" t="s">
        <v>87</v>
      </c>
      <c r="U21" s="34" t="s">
        <v>87</v>
      </c>
      <c r="V21" s="34" t="str">
        <f>+IF(ISERR(U21/T21*100),"N/A",ROUND(U21/T21*100,2))</f>
        <v>N/A</v>
      </c>
      <c r="W21" s="235"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89" t="s">
        <v>1880</v>
      </c>
      <c r="C23" s="338"/>
      <c r="D23" s="338"/>
      <c r="E23" s="338"/>
      <c r="F23" s="338"/>
      <c r="G23" s="338"/>
      <c r="H23" s="338"/>
      <c r="I23" s="338"/>
      <c r="J23" s="338"/>
      <c r="K23" s="338"/>
      <c r="L23" s="338"/>
      <c r="M23" s="338"/>
      <c r="N23" s="338"/>
      <c r="O23" s="338"/>
      <c r="P23" s="338"/>
      <c r="Q23" s="339"/>
      <c r="R23" s="37" t="s">
        <v>44</v>
      </c>
      <c r="S23" s="309" t="s">
        <v>45</v>
      </c>
      <c r="T23" s="309"/>
      <c r="U23" s="216" t="s">
        <v>62</v>
      </c>
      <c r="V23" s="308" t="s">
        <v>63</v>
      </c>
      <c r="W23" s="382"/>
    </row>
    <row r="24" spans="2:27" ht="30.75" customHeight="1" thickBot="1" x14ac:dyDescent="0.25">
      <c r="B24" s="390"/>
      <c r="C24" s="391"/>
      <c r="D24" s="391"/>
      <c r="E24" s="391"/>
      <c r="F24" s="391"/>
      <c r="G24" s="391"/>
      <c r="H24" s="391"/>
      <c r="I24" s="391"/>
      <c r="J24" s="391"/>
      <c r="K24" s="391"/>
      <c r="L24" s="391"/>
      <c r="M24" s="391"/>
      <c r="N24" s="391"/>
      <c r="O24" s="391"/>
      <c r="P24" s="391"/>
      <c r="Q24" s="392"/>
      <c r="R24" s="234" t="s">
        <v>64</v>
      </c>
      <c r="S24" s="234" t="s">
        <v>64</v>
      </c>
      <c r="T24" s="234" t="s">
        <v>51</v>
      </c>
      <c r="U24" s="234" t="s">
        <v>64</v>
      </c>
      <c r="V24" s="234" t="s">
        <v>65</v>
      </c>
      <c r="W24" s="233" t="s">
        <v>66</v>
      </c>
      <c r="Y24" s="36"/>
    </row>
    <row r="25" spans="2:27" ht="23.25" customHeight="1" thickBot="1" x14ac:dyDescent="0.25">
      <c r="B25" s="393" t="s">
        <v>67</v>
      </c>
      <c r="C25" s="344"/>
      <c r="D25" s="344"/>
      <c r="E25" s="217" t="s">
        <v>946</v>
      </c>
      <c r="F25" s="217"/>
      <c r="G25" s="217"/>
      <c r="H25" s="41"/>
      <c r="I25" s="41"/>
      <c r="J25" s="41"/>
      <c r="K25" s="41"/>
      <c r="L25" s="41"/>
      <c r="M25" s="41"/>
      <c r="N25" s="41"/>
      <c r="O25" s="41"/>
      <c r="P25" s="42"/>
      <c r="Q25" s="42"/>
      <c r="R25" s="43" t="s">
        <v>947</v>
      </c>
      <c r="S25" s="44" t="s">
        <v>11</v>
      </c>
      <c r="T25" s="42"/>
      <c r="U25" s="44" t="s">
        <v>943</v>
      </c>
      <c r="V25" s="42"/>
      <c r="W25" s="232">
        <f>+IF(ISERR(U25/R25*100),"N/A",ROUND(U25/R25*100,2))</f>
        <v>12.82</v>
      </c>
    </row>
    <row r="26" spans="2:27" ht="26.25" customHeight="1" thickBot="1" x14ac:dyDescent="0.25">
      <c r="B26" s="394" t="s">
        <v>70</v>
      </c>
      <c r="C26" s="395"/>
      <c r="D26" s="395"/>
      <c r="E26" s="231" t="s">
        <v>946</v>
      </c>
      <c r="F26" s="231"/>
      <c r="G26" s="231"/>
      <c r="H26" s="230"/>
      <c r="I26" s="230"/>
      <c r="J26" s="230"/>
      <c r="K26" s="230"/>
      <c r="L26" s="230"/>
      <c r="M26" s="230"/>
      <c r="N26" s="230"/>
      <c r="O26" s="230"/>
      <c r="P26" s="229"/>
      <c r="Q26" s="229"/>
      <c r="R26" s="228" t="s">
        <v>945</v>
      </c>
      <c r="S26" s="227" t="s">
        <v>944</v>
      </c>
      <c r="T26" s="226">
        <f>+IF(ISERR(S26/R26*100),"N/A",ROUND(S26/R26*100,2))</f>
        <v>19.05</v>
      </c>
      <c r="U26" s="227" t="s">
        <v>943</v>
      </c>
      <c r="V26" s="226">
        <f>+IF(ISERR(U26/S26*100),"N/A",ROUND(U26/S26*100,2))</f>
        <v>91.88</v>
      </c>
      <c r="W26" s="225">
        <f>+IF(ISERR(U26/R26*100),"N/A",ROUND(U26/R26*100,2))</f>
        <v>17.5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942</v>
      </c>
      <c r="C28" s="329"/>
      <c r="D28" s="329"/>
      <c r="E28" s="329"/>
      <c r="F28" s="329"/>
      <c r="G28" s="329"/>
      <c r="H28" s="329"/>
      <c r="I28" s="329"/>
      <c r="J28" s="329"/>
      <c r="K28" s="329"/>
      <c r="L28" s="329"/>
      <c r="M28" s="329"/>
      <c r="N28" s="329"/>
      <c r="O28" s="329"/>
      <c r="P28" s="329"/>
      <c r="Q28" s="329"/>
      <c r="R28" s="329"/>
      <c r="S28" s="329"/>
      <c r="T28" s="329"/>
      <c r="U28" s="329"/>
      <c r="V28" s="329"/>
      <c r="W28" s="397"/>
    </row>
    <row r="29" spans="2:27" ht="45.75"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941</v>
      </c>
      <c r="C30" s="329"/>
      <c r="D30" s="329"/>
      <c r="E30" s="329"/>
      <c r="F30" s="329"/>
      <c r="G30" s="329"/>
      <c r="H30" s="329"/>
      <c r="I30" s="329"/>
      <c r="J30" s="329"/>
      <c r="K30" s="329"/>
      <c r="L30" s="329"/>
      <c r="M30" s="329"/>
      <c r="N30" s="329"/>
      <c r="O30" s="329"/>
      <c r="P30" s="329"/>
      <c r="Q30" s="329"/>
      <c r="R30" s="329"/>
      <c r="S30" s="329"/>
      <c r="T30" s="329"/>
      <c r="U30" s="329"/>
      <c r="V30" s="329"/>
      <c r="W30" s="397"/>
    </row>
    <row r="31" spans="2:27" ht="1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940</v>
      </c>
      <c r="C32" s="329"/>
      <c r="D32" s="329"/>
      <c r="E32" s="329"/>
      <c r="F32" s="329"/>
      <c r="G32" s="329"/>
      <c r="H32" s="329"/>
      <c r="I32" s="329"/>
      <c r="J32" s="329"/>
      <c r="K32" s="329"/>
      <c r="L32" s="329"/>
      <c r="M32" s="329"/>
      <c r="N32" s="329"/>
      <c r="O32" s="329"/>
      <c r="P32" s="329"/>
      <c r="Q32" s="329"/>
      <c r="R32" s="329"/>
      <c r="S32" s="329"/>
      <c r="T32" s="329"/>
      <c r="U32" s="329"/>
      <c r="V32" s="329"/>
      <c r="W32" s="397"/>
    </row>
    <row r="33" spans="2:23" ht="44.25" customHeight="1"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977</v>
      </c>
      <c r="M4" s="291" t="s">
        <v>976</v>
      </c>
      <c r="N4" s="291"/>
      <c r="O4" s="291"/>
      <c r="P4" s="291"/>
      <c r="Q4" s="292"/>
      <c r="R4" s="19"/>
      <c r="S4" s="293" t="s">
        <v>9</v>
      </c>
      <c r="T4" s="294"/>
      <c r="U4" s="294"/>
      <c r="V4" s="295" t="s">
        <v>975</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11</v>
      </c>
      <c r="D6" s="297" t="s">
        <v>11</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11</v>
      </c>
      <c r="D7" s="284" t="s">
        <v>11</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974</v>
      </c>
      <c r="K8" s="26" t="s">
        <v>973</v>
      </c>
      <c r="L8" s="26" t="s">
        <v>972</v>
      </c>
      <c r="M8" s="26" t="s">
        <v>971</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126" customHeight="1" thickTop="1" thickBot="1" x14ac:dyDescent="0.25">
      <c r="B10" s="27" t="s">
        <v>24</v>
      </c>
      <c r="C10" s="295" t="s">
        <v>970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950</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thickBot="1" x14ac:dyDescent="0.25">
      <c r="B21" s="386" t="s">
        <v>969</v>
      </c>
      <c r="C21" s="323"/>
      <c r="D21" s="323"/>
      <c r="E21" s="323"/>
      <c r="F21" s="323"/>
      <c r="G21" s="323"/>
      <c r="H21" s="323"/>
      <c r="I21" s="323"/>
      <c r="J21" s="323"/>
      <c r="K21" s="323"/>
      <c r="L21" s="323"/>
      <c r="M21" s="324" t="s">
        <v>948</v>
      </c>
      <c r="N21" s="324"/>
      <c r="O21" s="324" t="s">
        <v>51</v>
      </c>
      <c r="P21" s="324"/>
      <c r="Q21" s="325" t="s">
        <v>52</v>
      </c>
      <c r="R21" s="325"/>
      <c r="S21" s="34" t="s">
        <v>251</v>
      </c>
      <c r="T21" s="34" t="s">
        <v>968</v>
      </c>
      <c r="U21" s="34" t="s">
        <v>967</v>
      </c>
      <c r="V21" s="34">
        <f>+IF(ISERR(U21/T21*100),"N/A",ROUND(U21/T21*100,2))</f>
        <v>83.19</v>
      </c>
      <c r="W21" s="235">
        <f>+IF(ISERR(U21/S21*100),"N/A",ROUND(U21/S21*100,2))</f>
        <v>20.78</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89" t="s">
        <v>1880</v>
      </c>
      <c r="C23" s="338"/>
      <c r="D23" s="338"/>
      <c r="E23" s="338"/>
      <c r="F23" s="338"/>
      <c r="G23" s="338"/>
      <c r="H23" s="338"/>
      <c r="I23" s="338"/>
      <c r="J23" s="338"/>
      <c r="K23" s="338"/>
      <c r="L23" s="338"/>
      <c r="M23" s="338"/>
      <c r="N23" s="338"/>
      <c r="O23" s="338"/>
      <c r="P23" s="338"/>
      <c r="Q23" s="339"/>
      <c r="R23" s="37" t="s">
        <v>44</v>
      </c>
      <c r="S23" s="309" t="s">
        <v>45</v>
      </c>
      <c r="T23" s="309"/>
      <c r="U23" s="216" t="s">
        <v>62</v>
      </c>
      <c r="V23" s="308" t="s">
        <v>63</v>
      </c>
      <c r="W23" s="382"/>
    </row>
    <row r="24" spans="2:27" ht="30.75" customHeight="1" thickBot="1" x14ac:dyDescent="0.25">
      <c r="B24" s="390"/>
      <c r="C24" s="391"/>
      <c r="D24" s="391"/>
      <c r="E24" s="391"/>
      <c r="F24" s="391"/>
      <c r="G24" s="391"/>
      <c r="H24" s="391"/>
      <c r="I24" s="391"/>
      <c r="J24" s="391"/>
      <c r="K24" s="391"/>
      <c r="L24" s="391"/>
      <c r="M24" s="391"/>
      <c r="N24" s="391"/>
      <c r="O24" s="391"/>
      <c r="P24" s="391"/>
      <c r="Q24" s="392"/>
      <c r="R24" s="234" t="s">
        <v>64</v>
      </c>
      <c r="S24" s="234" t="s">
        <v>64</v>
      </c>
      <c r="T24" s="234" t="s">
        <v>51</v>
      </c>
      <c r="U24" s="234" t="s">
        <v>64</v>
      </c>
      <c r="V24" s="234" t="s">
        <v>65</v>
      </c>
      <c r="W24" s="233" t="s">
        <v>66</v>
      </c>
      <c r="Y24" s="36"/>
    </row>
    <row r="25" spans="2:27" ht="23.25" customHeight="1" thickBot="1" x14ac:dyDescent="0.25">
      <c r="B25" s="393" t="s">
        <v>67</v>
      </c>
      <c r="C25" s="344"/>
      <c r="D25" s="344"/>
      <c r="E25" s="217" t="s">
        <v>946</v>
      </c>
      <c r="F25" s="217"/>
      <c r="G25" s="217"/>
      <c r="H25" s="41"/>
      <c r="I25" s="41"/>
      <c r="J25" s="41"/>
      <c r="K25" s="41"/>
      <c r="L25" s="41"/>
      <c r="M25" s="41"/>
      <c r="N25" s="41"/>
      <c r="O25" s="41"/>
      <c r="P25" s="42"/>
      <c r="Q25" s="42"/>
      <c r="R25" s="43" t="s">
        <v>966</v>
      </c>
      <c r="S25" s="44" t="s">
        <v>11</v>
      </c>
      <c r="T25" s="42"/>
      <c r="U25" s="44" t="s">
        <v>963</v>
      </c>
      <c r="V25" s="42"/>
      <c r="W25" s="232">
        <f>+IF(ISERR(U25/R25*100),"N/A",ROUND(U25/R25*100,2))</f>
        <v>0.84</v>
      </c>
    </row>
    <row r="26" spans="2:27" ht="26.25" customHeight="1" thickBot="1" x14ac:dyDescent="0.25">
      <c r="B26" s="394" t="s">
        <v>70</v>
      </c>
      <c r="C26" s="395"/>
      <c r="D26" s="395"/>
      <c r="E26" s="231" t="s">
        <v>946</v>
      </c>
      <c r="F26" s="231"/>
      <c r="G26" s="231"/>
      <c r="H26" s="230"/>
      <c r="I26" s="230"/>
      <c r="J26" s="230"/>
      <c r="K26" s="230"/>
      <c r="L26" s="230"/>
      <c r="M26" s="230"/>
      <c r="N26" s="230"/>
      <c r="O26" s="230"/>
      <c r="P26" s="229"/>
      <c r="Q26" s="229"/>
      <c r="R26" s="228" t="s">
        <v>965</v>
      </c>
      <c r="S26" s="227" t="s">
        <v>964</v>
      </c>
      <c r="T26" s="226">
        <f>+IF(ISERR(S26/R26*100),"N/A",ROUND(S26/R26*100,2))</f>
        <v>2.13</v>
      </c>
      <c r="U26" s="227" t="s">
        <v>963</v>
      </c>
      <c r="V26" s="226">
        <f>+IF(ISERR(U26/S26*100),"N/A",ROUND(U26/S26*100,2))</f>
        <v>51.61</v>
      </c>
      <c r="W26" s="225">
        <f>+IF(ISERR(U26/R26*100),"N/A",ROUND(U26/R26*100,2))</f>
        <v>1.1000000000000001</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962</v>
      </c>
      <c r="C28" s="329"/>
      <c r="D28" s="329"/>
      <c r="E28" s="329"/>
      <c r="F28" s="329"/>
      <c r="G28" s="329"/>
      <c r="H28" s="329"/>
      <c r="I28" s="329"/>
      <c r="J28" s="329"/>
      <c r="K28" s="329"/>
      <c r="L28" s="329"/>
      <c r="M28" s="329"/>
      <c r="N28" s="329"/>
      <c r="O28" s="329"/>
      <c r="P28" s="329"/>
      <c r="Q28" s="329"/>
      <c r="R28" s="329"/>
      <c r="S28" s="329"/>
      <c r="T28" s="329"/>
      <c r="U28" s="329"/>
      <c r="V28" s="329"/>
      <c r="W28" s="397"/>
    </row>
    <row r="29" spans="2:27" ht="51"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961</v>
      </c>
      <c r="C30" s="329"/>
      <c r="D30" s="329"/>
      <c r="E30" s="329"/>
      <c r="F30" s="329"/>
      <c r="G30" s="329"/>
      <c r="H30" s="329"/>
      <c r="I30" s="329"/>
      <c r="J30" s="329"/>
      <c r="K30" s="329"/>
      <c r="L30" s="329"/>
      <c r="M30" s="329"/>
      <c r="N30" s="329"/>
      <c r="O30" s="329"/>
      <c r="P30" s="329"/>
      <c r="Q30" s="329"/>
      <c r="R30" s="329"/>
      <c r="S30" s="329"/>
      <c r="T30" s="329"/>
      <c r="U30" s="329"/>
      <c r="V30" s="329"/>
      <c r="W30" s="397"/>
    </row>
    <row r="31" spans="2:27" ht="41.2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960</v>
      </c>
      <c r="C32" s="329"/>
      <c r="D32" s="329"/>
      <c r="E32" s="329"/>
      <c r="F32" s="329"/>
      <c r="G32" s="329"/>
      <c r="H32" s="329"/>
      <c r="I32" s="329"/>
      <c r="J32" s="329"/>
      <c r="K32" s="329"/>
      <c r="L32" s="329"/>
      <c r="M32" s="329"/>
      <c r="N32" s="329"/>
      <c r="O32" s="329"/>
      <c r="P32" s="329"/>
      <c r="Q32" s="329"/>
      <c r="R32" s="329"/>
      <c r="S32" s="329"/>
      <c r="T32" s="329"/>
      <c r="U32" s="329"/>
      <c r="V32" s="329"/>
      <c r="W32" s="397"/>
    </row>
    <row r="33" spans="2:23" ht="34.5" customHeight="1"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697</v>
      </c>
      <c r="D4" s="288" t="s">
        <v>696</v>
      </c>
      <c r="E4" s="288"/>
      <c r="F4" s="288"/>
      <c r="G4" s="288"/>
      <c r="H4" s="289"/>
      <c r="I4" s="219"/>
      <c r="J4" s="290" t="s">
        <v>6</v>
      </c>
      <c r="K4" s="288"/>
      <c r="L4" s="17" t="s">
        <v>1013</v>
      </c>
      <c r="M4" s="291" t="s">
        <v>1012</v>
      </c>
      <c r="N4" s="291"/>
      <c r="O4" s="291"/>
      <c r="P4" s="291"/>
      <c r="Q4" s="292"/>
      <c r="R4" s="19"/>
      <c r="S4" s="293" t="s">
        <v>9</v>
      </c>
      <c r="T4" s="294"/>
      <c r="U4" s="294"/>
      <c r="V4" s="295" t="s">
        <v>1011</v>
      </c>
      <c r="W4" s="296"/>
    </row>
    <row r="5" spans="1:29" ht="15.75" customHeight="1" thickTop="1" x14ac:dyDescent="0.2">
      <c r="B5" s="237" t="s">
        <v>11</v>
      </c>
      <c r="C5" s="284" t="s">
        <v>11</v>
      </c>
      <c r="D5" s="284"/>
      <c r="E5" s="284"/>
      <c r="F5" s="284"/>
      <c r="G5" s="284"/>
      <c r="H5" s="284"/>
      <c r="I5" s="284"/>
      <c r="J5" s="284"/>
      <c r="K5" s="284"/>
      <c r="L5" s="284"/>
      <c r="M5" s="284"/>
      <c r="N5" s="284"/>
      <c r="O5" s="284"/>
      <c r="P5" s="284"/>
      <c r="Q5" s="284"/>
      <c r="R5" s="284"/>
      <c r="S5" s="284"/>
      <c r="T5" s="284"/>
      <c r="U5" s="284"/>
      <c r="V5" s="284"/>
      <c r="W5" s="374"/>
    </row>
    <row r="6" spans="1:29" ht="30" customHeight="1" thickBot="1" x14ac:dyDescent="0.25">
      <c r="B6" s="237" t="s">
        <v>12</v>
      </c>
      <c r="C6" s="218" t="s">
        <v>998</v>
      </c>
      <c r="D6" s="297" t="s">
        <v>1010</v>
      </c>
      <c r="E6" s="297"/>
      <c r="F6" s="297"/>
      <c r="G6" s="297"/>
      <c r="H6" s="297"/>
      <c r="I6" s="215"/>
      <c r="J6" s="298" t="s">
        <v>15</v>
      </c>
      <c r="K6" s="298"/>
      <c r="L6" s="298" t="s">
        <v>16</v>
      </c>
      <c r="M6" s="298"/>
      <c r="N6" s="374" t="s">
        <v>11</v>
      </c>
      <c r="O6" s="374"/>
      <c r="P6" s="374"/>
      <c r="Q6" s="374"/>
      <c r="R6" s="374"/>
      <c r="S6" s="374"/>
      <c r="T6" s="374"/>
      <c r="U6" s="374"/>
      <c r="V6" s="374"/>
      <c r="W6" s="374"/>
    </row>
    <row r="7" spans="1:29" ht="30" customHeight="1" thickBot="1" x14ac:dyDescent="0.25">
      <c r="B7" s="238"/>
      <c r="C7" s="218" t="s">
        <v>611</v>
      </c>
      <c r="D7" s="284" t="s">
        <v>1009</v>
      </c>
      <c r="E7" s="284"/>
      <c r="F7" s="284"/>
      <c r="G7" s="284"/>
      <c r="H7" s="284"/>
      <c r="I7" s="215"/>
      <c r="J7" s="24" t="s">
        <v>19</v>
      </c>
      <c r="K7" s="24" t="s">
        <v>20</v>
      </c>
      <c r="L7" s="24" t="s">
        <v>19</v>
      </c>
      <c r="M7" s="24" t="s">
        <v>20</v>
      </c>
      <c r="N7" s="25"/>
      <c r="O7" s="374" t="s">
        <v>11</v>
      </c>
      <c r="P7" s="374"/>
      <c r="Q7" s="374"/>
      <c r="R7" s="374"/>
      <c r="S7" s="374"/>
      <c r="T7" s="374"/>
      <c r="U7" s="374"/>
      <c r="V7" s="374"/>
      <c r="W7" s="374"/>
    </row>
    <row r="8" spans="1:29" ht="30" customHeight="1" thickBot="1" x14ac:dyDescent="0.25">
      <c r="B8" s="238"/>
      <c r="C8" s="218" t="s">
        <v>11</v>
      </c>
      <c r="D8" s="284" t="s">
        <v>11</v>
      </c>
      <c r="E8" s="284"/>
      <c r="F8" s="284"/>
      <c r="G8" s="284"/>
      <c r="H8" s="284"/>
      <c r="I8" s="215"/>
      <c r="J8" s="26" t="s">
        <v>1008</v>
      </c>
      <c r="K8" s="26" t="s">
        <v>1007</v>
      </c>
      <c r="L8" s="26" t="s">
        <v>1006</v>
      </c>
      <c r="M8" s="26" t="s">
        <v>1005</v>
      </c>
      <c r="N8" s="25"/>
      <c r="O8" s="215"/>
      <c r="P8" s="374" t="s">
        <v>11</v>
      </c>
      <c r="Q8" s="374"/>
      <c r="R8" s="374"/>
      <c r="S8" s="374"/>
      <c r="T8" s="374"/>
      <c r="U8" s="374"/>
      <c r="V8" s="374"/>
      <c r="W8" s="374"/>
    </row>
    <row r="9" spans="1:29" ht="25.5" customHeight="1" thickBot="1" x14ac:dyDescent="0.25">
      <c r="B9" s="238"/>
      <c r="C9" s="284" t="s">
        <v>11</v>
      </c>
      <c r="D9" s="284"/>
      <c r="E9" s="284"/>
      <c r="F9" s="284"/>
      <c r="G9" s="284"/>
      <c r="H9" s="284"/>
      <c r="I9" s="284"/>
      <c r="J9" s="284"/>
      <c r="K9" s="284"/>
      <c r="L9" s="284"/>
      <c r="M9" s="284"/>
      <c r="N9" s="284"/>
      <c r="O9" s="284"/>
      <c r="P9" s="284"/>
      <c r="Q9" s="284"/>
      <c r="R9" s="284"/>
      <c r="S9" s="284"/>
      <c r="T9" s="284"/>
      <c r="U9" s="284"/>
      <c r="V9" s="284"/>
      <c r="W9" s="374"/>
    </row>
    <row r="10" spans="1:29" ht="189.75" customHeight="1" thickTop="1" thickBot="1" x14ac:dyDescent="0.25">
      <c r="B10" s="27" t="s">
        <v>24</v>
      </c>
      <c r="C10" s="295" t="s">
        <v>1004</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75" t="s">
        <v>27</v>
      </c>
      <c r="C13" s="300"/>
      <c r="D13" s="300"/>
      <c r="E13" s="300"/>
      <c r="F13" s="300"/>
      <c r="G13" s="300"/>
      <c r="H13" s="300"/>
      <c r="I13" s="300"/>
      <c r="J13" s="28"/>
      <c r="K13" s="300" t="s">
        <v>28</v>
      </c>
      <c r="L13" s="300"/>
      <c r="M13" s="300"/>
      <c r="N13" s="300"/>
      <c r="O13" s="300"/>
      <c r="P13" s="300"/>
      <c r="Q13" s="300"/>
      <c r="R13" s="29"/>
      <c r="S13" s="300" t="s">
        <v>29</v>
      </c>
      <c r="T13" s="300"/>
      <c r="U13" s="300"/>
      <c r="V13" s="300"/>
      <c r="W13" s="376"/>
    </row>
    <row r="14" spans="1:29" ht="69" customHeight="1" x14ac:dyDescent="0.2">
      <c r="B14" s="237" t="s">
        <v>30</v>
      </c>
      <c r="C14" s="297" t="s">
        <v>11</v>
      </c>
      <c r="D14" s="297"/>
      <c r="E14" s="297"/>
      <c r="F14" s="297"/>
      <c r="G14" s="297"/>
      <c r="H14" s="297"/>
      <c r="I14" s="297"/>
      <c r="J14" s="30"/>
      <c r="K14" s="30" t="s">
        <v>31</v>
      </c>
      <c r="L14" s="297" t="s">
        <v>11</v>
      </c>
      <c r="M14" s="297"/>
      <c r="N14" s="297"/>
      <c r="O14" s="297"/>
      <c r="P14" s="297"/>
      <c r="Q14" s="297"/>
      <c r="R14" s="215"/>
      <c r="S14" s="30" t="s">
        <v>32</v>
      </c>
      <c r="T14" s="377" t="s">
        <v>1003</v>
      </c>
      <c r="U14" s="377"/>
      <c r="V14" s="377"/>
      <c r="W14" s="377"/>
    </row>
    <row r="15" spans="1:29" ht="86.25" customHeight="1" x14ac:dyDescent="0.2">
      <c r="B15" s="237" t="s">
        <v>34</v>
      </c>
      <c r="C15" s="297" t="s">
        <v>11</v>
      </c>
      <c r="D15" s="297"/>
      <c r="E15" s="297"/>
      <c r="F15" s="297"/>
      <c r="G15" s="297"/>
      <c r="H15" s="297"/>
      <c r="I15" s="297"/>
      <c r="J15" s="30"/>
      <c r="K15" s="30" t="s">
        <v>34</v>
      </c>
      <c r="L15" s="297" t="s">
        <v>11</v>
      </c>
      <c r="M15" s="297"/>
      <c r="N15" s="297"/>
      <c r="O15" s="297"/>
      <c r="P15" s="297"/>
      <c r="Q15" s="297"/>
      <c r="R15" s="215"/>
      <c r="S15" s="30" t="s">
        <v>35</v>
      </c>
      <c r="T15" s="377" t="s">
        <v>11</v>
      </c>
      <c r="U15" s="377"/>
      <c r="V15" s="377"/>
      <c r="W15" s="377"/>
    </row>
    <row r="16" spans="1:29" ht="25.5" customHeight="1" thickBot="1" x14ac:dyDescent="0.25">
      <c r="B16" s="236" t="s">
        <v>36</v>
      </c>
      <c r="C16" s="303" t="s">
        <v>11</v>
      </c>
      <c r="D16" s="303"/>
      <c r="E16" s="303"/>
      <c r="F16" s="303"/>
      <c r="G16" s="303"/>
      <c r="H16" s="303"/>
      <c r="I16" s="303"/>
      <c r="J16" s="303"/>
      <c r="K16" s="303"/>
      <c r="L16" s="303"/>
      <c r="M16" s="303"/>
      <c r="N16" s="303"/>
      <c r="O16" s="303"/>
      <c r="P16" s="303"/>
      <c r="Q16" s="303"/>
      <c r="R16" s="303"/>
      <c r="S16" s="303"/>
      <c r="T16" s="303"/>
      <c r="U16" s="303"/>
      <c r="V16" s="303"/>
      <c r="W16" s="380"/>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81" t="s">
        <v>38</v>
      </c>
      <c r="C18" s="306"/>
      <c r="D18" s="306"/>
      <c r="E18" s="306"/>
      <c r="F18" s="306"/>
      <c r="G18" s="306"/>
      <c r="H18" s="306"/>
      <c r="I18" s="306"/>
      <c r="J18" s="306"/>
      <c r="K18" s="306"/>
      <c r="L18" s="306"/>
      <c r="M18" s="306"/>
      <c r="N18" s="306"/>
      <c r="O18" s="306"/>
      <c r="P18" s="306"/>
      <c r="Q18" s="306"/>
      <c r="R18" s="306"/>
      <c r="S18" s="306"/>
      <c r="T18" s="307"/>
      <c r="U18" s="308" t="s">
        <v>39</v>
      </c>
      <c r="V18" s="309"/>
      <c r="W18" s="382"/>
    </row>
    <row r="19" spans="2:27" ht="14.25" customHeight="1" x14ac:dyDescent="0.2">
      <c r="B19" s="387"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84" t="s">
        <v>48</v>
      </c>
    </row>
    <row r="20" spans="2:27" ht="27" customHeight="1" thickBot="1" x14ac:dyDescent="0.25">
      <c r="B20" s="388"/>
      <c r="C20" s="378"/>
      <c r="D20" s="378"/>
      <c r="E20" s="378"/>
      <c r="F20" s="378"/>
      <c r="G20" s="378"/>
      <c r="H20" s="378"/>
      <c r="I20" s="378"/>
      <c r="J20" s="378"/>
      <c r="K20" s="378"/>
      <c r="L20" s="378"/>
      <c r="M20" s="378"/>
      <c r="N20" s="378"/>
      <c r="O20" s="378"/>
      <c r="P20" s="378"/>
      <c r="Q20" s="378"/>
      <c r="R20" s="378"/>
      <c r="S20" s="378"/>
      <c r="T20" s="379"/>
      <c r="U20" s="383"/>
      <c r="V20" s="378"/>
      <c r="W20" s="385"/>
      <c r="Z20" s="33" t="s">
        <v>11</v>
      </c>
      <c r="AA20" s="33" t="s">
        <v>49</v>
      </c>
    </row>
    <row r="21" spans="2:27" ht="56.25" customHeight="1" x14ac:dyDescent="0.2">
      <c r="B21" s="386" t="s">
        <v>1002</v>
      </c>
      <c r="C21" s="323"/>
      <c r="D21" s="323"/>
      <c r="E21" s="323"/>
      <c r="F21" s="323"/>
      <c r="G21" s="323"/>
      <c r="H21" s="323"/>
      <c r="I21" s="323"/>
      <c r="J21" s="323"/>
      <c r="K21" s="323"/>
      <c r="L21" s="323"/>
      <c r="M21" s="324" t="s">
        <v>998</v>
      </c>
      <c r="N21" s="324"/>
      <c r="O21" s="324" t="s">
        <v>51</v>
      </c>
      <c r="P21" s="324"/>
      <c r="Q21" s="325" t="s">
        <v>52</v>
      </c>
      <c r="R21" s="325"/>
      <c r="S21" s="34" t="s">
        <v>264</v>
      </c>
      <c r="T21" s="34" t="s">
        <v>892</v>
      </c>
      <c r="U21" s="34" t="s">
        <v>892</v>
      </c>
      <c r="V21" s="34">
        <f t="shared" ref="V21:V27" si="0">+IF(ISERR(U21/T21*100),"N/A",ROUND(U21/T21*100,2))</f>
        <v>100</v>
      </c>
      <c r="W21" s="235">
        <f t="shared" ref="W21:W27" si="1">+IF(ISERR(U21/S21*100),"N/A",ROUND(U21/S21*100,2))</f>
        <v>21.44</v>
      </c>
    </row>
    <row r="22" spans="2:27" ht="56.25" customHeight="1" x14ac:dyDescent="0.2">
      <c r="B22" s="386" t="s">
        <v>1001</v>
      </c>
      <c r="C22" s="323"/>
      <c r="D22" s="323"/>
      <c r="E22" s="323"/>
      <c r="F22" s="323"/>
      <c r="G22" s="323"/>
      <c r="H22" s="323"/>
      <c r="I22" s="323"/>
      <c r="J22" s="323"/>
      <c r="K22" s="323"/>
      <c r="L22" s="323"/>
      <c r="M22" s="324" t="s">
        <v>998</v>
      </c>
      <c r="N22" s="324"/>
      <c r="O22" s="324" t="s">
        <v>51</v>
      </c>
      <c r="P22" s="324"/>
      <c r="Q22" s="325" t="s">
        <v>52</v>
      </c>
      <c r="R22" s="325"/>
      <c r="S22" s="34" t="s">
        <v>137</v>
      </c>
      <c r="T22" s="34" t="s">
        <v>1000</v>
      </c>
      <c r="U22" s="34" t="s">
        <v>1000</v>
      </c>
      <c r="V22" s="34">
        <f t="shared" si="0"/>
        <v>100</v>
      </c>
      <c r="W22" s="235">
        <f t="shared" si="1"/>
        <v>20.25</v>
      </c>
    </row>
    <row r="23" spans="2:27" ht="56.25" customHeight="1" x14ac:dyDescent="0.2">
      <c r="B23" s="386" t="s">
        <v>999</v>
      </c>
      <c r="C23" s="323"/>
      <c r="D23" s="323"/>
      <c r="E23" s="323"/>
      <c r="F23" s="323"/>
      <c r="G23" s="323"/>
      <c r="H23" s="323"/>
      <c r="I23" s="323"/>
      <c r="J23" s="323"/>
      <c r="K23" s="323"/>
      <c r="L23" s="323"/>
      <c r="M23" s="324" t="s">
        <v>998</v>
      </c>
      <c r="N23" s="324"/>
      <c r="O23" s="324" t="s">
        <v>51</v>
      </c>
      <c r="P23" s="324"/>
      <c r="Q23" s="325" t="s">
        <v>52</v>
      </c>
      <c r="R23" s="325"/>
      <c r="S23" s="34" t="s">
        <v>137</v>
      </c>
      <c r="T23" s="34" t="s">
        <v>997</v>
      </c>
      <c r="U23" s="34" t="s">
        <v>997</v>
      </c>
      <c r="V23" s="34">
        <f t="shared" si="0"/>
        <v>100</v>
      </c>
      <c r="W23" s="235">
        <f t="shared" si="1"/>
        <v>26.5</v>
      </c>
    </row>
    <row r="24" spans="2:27" ht="56.25" customHeight="1" x14ac:dyDescent="0.2">
      <c r="B24" s="386" t="s">
        <v>996</v>
      </c>
      <c r="C24" s="323"/>
      <c r="D24" s="323"/>
      <c r="E24" s="323"/>
      <c r="F24" s="323"/>
      <c r="G24" s="323"/>
      <c r="H24" s="323"/>
      <c r="I24" s="323"/>
      <c r="J24" s="323"/>
      <c r="K24" s="323"/>
      <c r="L24" s="323"/>
      <c r="M24" s="324" t="s">
        <v>611</v>
      </c>
      <c r="N24" s="324"/>
      <c r="O24" s="324" t="s">
        <v>51</v>
      </c>
      <c r="P24" s="324"/>
      <c r="Q24" s="325" t="s">
        <v>52</v>
      </c>
      <c r="R24" s="325"/>
      <c r="S24" s="34" t="s">
        <v>264</v>
      </c>
      <c r="T24" s="34" t="s">
        <v>995</v>
      </c>
      <c r="U24" s="34" t="s">
        <v>994</v>
      </c>
      <c r="V24" s="34">
        <f t="shared" si="0"/>
        <v>88.91</v>
      </c>
      <c r="W24" s="235">
        <f t="shared" si="1"/>
        <v>10.87</v>
      </c>
    </row>
    <row r="25" spans="2:27" ht="56.25" customHeight="1" x14ac:dyDescent="0.2">
      <c r="B25" s="386" t="s">
        <v>993</v>
      </c>
      <c r="C25" s="323"/>
      <c r="D25" s="323"/>
      <c r="E25" s="323"/>
      <c r="F25" s="323"/>
      <c r="G25" s="323"/>
      <c r="H25" s="323"/>
      <c r="I25" s="323"/>
      <c r="J25" s="323"/>
      <c r="K25" s="323"/>
      <c r="L25" s="323"/>
      <c r="M25" s="324" t="s">
        <v>611</v>
      </c>
      <c r="N25" s="324"/>
      <c r="O25" s="324" t="s">
        <v>51</v>
      </c>
      <c r="P25" s="324"/>
      <c r="Q25" s="325" t="s">
        <v>52</v>
      </c>
      <c r="R25" s="325"/>
      <c r="S25" s="34" t="s">
        <v>268</v>
      </c>
      <c r="T25" s="34" t="s">
        <v>988</v>
      </c>
      <c r="U25" s="34" t="s">
        <v>992</v>
      </c>
      <c r="V25" s="34">
        <f t="shared" si="0"/>
        <v>43.56</v>
      </c>
      <c r="W25" s="235">
        <f t="shared" si="1"/>
        <v>4.9000000000000004</v>
      </c>
    </row>
    <row r="26" spans="2:27" ht="56.25" customHeight="1" x14ac:dyDescent="0.2">
      <c r="B26" s="386" t="s">
        <v>991</v>
      </c>
      <c r="C26" s="323"/>
      <c r="D26" s="323"/>
      <c r="E26" s="323"/>
      <c r="F26" s="323"/>
      <c r="G26" s="323"/>
      <c r="H26" s="323"/>
      <c r="I26" s="323"/>
      <c r="J26" s="323"/>
      <c r="K26" s="323"/>
      <c r="L26" s="323"/>
      <c r="M26" s="324" t="s">
        <v>611</v>
      </c>
      <c r="N26" s="324"/>
      <c r="O26" s="324" t="s">
        <v>51</v>
      </c>
      <c r="P26" s="324"/>
      <c r="Q26" s="325" t="s">
        <v>52</v>
      </c>
      <c r="R26" s="325"/>
      <c r="S26" s="34" t="s">
        <v>349</v>
      </c>
      <c r="T26" s="34" t="s">
        <v>58</v>
      </c>
      <c r="U26" s="34" t="s">
        <v>990</v>
      </c>
      <c r="V26" s="34">
        <f t="shared" si="0"/>
        <v>91.86</v>
      </c>
      <c r="W26" s="235">
        <f t="shared" si="1"/>
        <v>9.19</v>
      </c>
    </row>
    <row r="27" spans="2:27" ht="56.25" customHeight="1" thickBot="1" x14ac:dyDescent="0.25">
      <c r="B27" s="386" t="s">
        <v>989</v>
      </c>
      <c r="C27" s="323"/>
      <c r="D27" s="323"/>
      <c r="E27" s="323"/>
      <c r="F27" s="323"/>
      <c r="G27" s="323"/>
      <c r="H27" s="323"/>
      <c r="I27" s="323"/>
      <c r="J27" s="323"/>
      <c r="K27" s="323"/>
      <c r="L27" s="323"/>
      <c r="M27" s="324" t="s">
        <v>611</v>
      </c>
      <c r="N27" s="324"/>
      <c r="O27" s="324" t="s">
        <v>51</v>
      </c>
      <c r="P27" s="324"/>
      <c r="Q27" s="325" t="s">
        <v>52</v>
      </c>
      <c r="R27" s="325"/>
      <c r="S27" s="34" t="s">
        <v>264</v>
      </c>
      <c r="T27" s="34" t="s">
        <v>988</v>
      </c>
      <c r="U27" s="34" t="s">
        <v>987</v>
      </c>
      <c r="V27" s="34">
        <f t="shared" si="0"/>
        <v>68.56</v>
      </c>
      <c r="W27" s="235">
        <f t="shared" si="1"/>
        <v>6.86</v>
      </c>
    </row>
    <row r="28" spans="2:27" ht="21.75" customHeight="1" thickTop="1" thickBot="1" x14ac:dyDescent="0.25">
      <c r="B28" s="11" t="s">
        <v>61</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389" t="s">
        <v>1880</v>
      </c>
      <c r="C29" s="338"/>
      <c r="D29" s="338"/>
      <c r="E29" s="338"/>
      <c r="F29" s="338"/>
      <c r="G29" s="338"/>
      <c r="H29" s="338"/>
      <c r="I29" s="338"/>
      <c r="J29" s="338"/>
      <c r="K29" s="338"/>
      <c r="L29" s="338"/>
      <c r="M29" s="338"/>
      <c r="N29" s="338"/>
      <c r="O29" s="338"/>
      <c r="P29" s="338"/>
      <c r="Q29" s="339"/>
      <c r="R29" s="37" t="s">
        <v>44</v>
      </c>
      <c r="S29" s="309" t="s">
        <v>45</v>
      </c>
      <c r="T29" s="309"/>
      <c r="U29" s="216" t="s">
        <v>62</v>
      </c>
      <c r="V29" s="308" t="s">
        <v>63</v>
      </c>
      <c r="W29" s="382"/>
    </row>
    <row r="30" spans="2:27" ht="30.75" customHeight="1" thickBot="1" x14ac:dyDescent="0.25">
      <c r="B30" s="390"/>
      <c r="C30" s="391"/>
      <c r="D30" s="391"/>
      <c r="E30" s="391"/>
      <c r="F30" s="391"/>
      <c r="G30" s="391"/>
      <c r="H30" s="391"/>
      <c r="I30" s="391"/>
      <c r="J30" s="391"/>
      <c r="K30" s="391"/>
      <c r="L30" s="391"/>
      <c r="M30" s="391"/>
      <c r="N30" s="391"/>
      <c r="O30" s="391"/>
      <c r="P30" s="391"/>
      <c r="Q30" s="392"/>
      <c r="R30" s="234" t="s">
        <v>64</v>
      </c>
      <c r="S30" s="234" t="s">
        <v>64</v>
      </c>
      <c r="T30" s="234" t="s">
        <v>51</v>
      </c>
      <c r="U30" s="234" t="s">
        <v>64</v>
      </c>
      <c r="V30" s="234" t="s">
        <v>65</v>
      </c>
      <c r="W30" s="233" t="s">
        <v>66</v>
      </c>
      <c r="Y30" s="36"/>
    </row>
    <row r="31" spans="2:27" ht="23.25" customHeight="1" thickBot="1" x14ac:dyDescent="0.25">
      <c r="B31" s="393" t="s">
        <v>67</v>
      </c>
      <c r="C31" s="344"/>
      <c r="D31" s="344"/>
      <c r="E31" s="217" t="s">
        <v>986</v>
      </c>
      <c r="F31" s="217"/>
      <c r="G31" s="217"/>
      <c r="H31" s="41"/>
      <c r="I31" s="41"/>
      <c r="J31" s="41"/>
      <c r="K31" s="41"/>
      <c r="L31" s="41"/>
      <c r="M31" s="41"/>
      <c r="N31" s="41"/>
      <c r="O31" s="41"/>
      <c r="P31" s="42"/>
      <c r="Q31" s="42"/>
      <c r="R31" s="43" t="s">
        <v>985</v>
      </c>
      <c r="S31" s="44" t="s">
        <v>11</v>
      </c>
      <c r="T31" s="42"/>
      <c r="U31" s="44" t="s">
        <v>984</v>
      </c>
      <c r="V31" s="42"/>
      <c r="W31" s="232">
        <f>+IF(ISERR(U31/R31*100),"N/A",ROUND(U31/R31*100,2))</f>
        <v>99.96</v>
      </c>
    </row>
    <row r="32" spans="2:27" ht="26.25" customHeight="1" x14ac:dyDescent="0.2">
      <c r="B32" s="394" t="s">
        <v>70</v>
      </c>
      <c r="C32" s="395"/>
      <c r="D32" s="395"/>
      <c r="E32" s="231" t="s">
        <v>986</v>
      </c>
      <c r="F32" s="231"/>
      <c r="G32" s="231"/>
      <c r="H32" s="230"/>
      <c r="I32" s="230"/>
      <c r="J32" s="230"/>
      <c r="K32" s="230"/>
      <c r="L32" s="230"/>
      <c r="M32" s="230"/>
      <c r="N32" s="230"/>
      <c r="O32" s="230"/>
      <c r="P32" s="229"/>
      <c r="Q32" s="229"/>
      <c r="R32" s="228" t="s">
        <v>985</v>
      </c>
      <c r="S32" s="227" t="s">
        <v>984</v>
      </c>
      <c r="T32" s="226">
        <f>+IF(ISERR(S32/R32*100),"N/A",ROUND(S32/R32*100,2))</f>
        <v>99.96</v>
      </c>
      <c r="U32" s="227" t="s">
        <v>984</v>
      </c>
      <c r="V32" s="226">
        <f>+IF(ISERR(U32/S32*100),"N/A",ROUND(U32/S32*100,2))</f>
        <v>100</v>
      </c>
      <c r="W32" s="225">
        <f>+IF(ISERR(U32/R32*100),"N/A",ROUND(U32/R32*100,2))</f>
        <v>99.96</v>
      </c>
    </row>
    <row r="33" spans="2:23" ht="23.25" customHeight="1" thickBot="1" x14ac:dyDescent="0.25">
      <c r="B33" s="393" t="s">
        <v>67</v>
      </c>
      <c r="C33" s="344"/>
      <c r="D33" s="344"/>
      <c r="E33" s="217" t="s">
        <v>609</v>
      </c>
      <c r="F33" s="217"/>
      <c r="G33" s="217"/>
      <c r="H33" s="41"/>
      <c r="I33" s="41"/>
      <c r="J33" s="41"/>
      <c r="K33" s="41"/>
      <c r="L33" s="41"/>
      <c r="M33" s="41"/>
      <c r="N33" s="41"/>
      <c r="O33" s="41"/>
      <c r="P33" s="42"/>
      <c r="Q33" s="42"/>
      <c r="R33" s="43" t="s">
        <v>983</v>
      </c>
      <c r="S33" s="44" t="s">
        <v>11</v>
      </c>
      <c r="T33" s="42"/>
      <c r="U33" s="44" t="s">
        <v>981</v>
      </c>
      <c r="V33" s="42"/>
      <c r="W33" s="232">
        <f>+IF(ISERR(U33/R33*100),"N/A",ROUND(U33/R33*100,2))</f>
        <v>73.91</v>
      </c>
    </row>
    <row r="34" spans="2:23" ht="26.25" customHeight="1" thickBot="1" x14ac:dyDescent="0.25">
      <c r="B34" s="394" t="s">
        <v>70</v>
      </c>
      <c r="C34" s="395"/>
      <c r="D34" s="395"/>
      <c r="E34" s="231" t="s">
        <v>609</v>
      </c>
      <c r="F34" s="231"/>
      <c r="G34" s="231"/>
      <c r="H34" s="230"/>
      <c r="I34" s="230"/>
      <c r="J34" s="230"/>
      <c r="K34" s="230"/>
      <c r="L34" s="230"/>
      <c r="M34" s="230"/>
      <c r="N34" s="230"/>
      <c r="O34" s="230"/>
      <c r="P34" s="229"/>
      <c r="Q34" s="229"/>
      <c r="R34" s="228" t="s">
        <v>982</v>
      </c>
      <c r="S34" s="227" t="s">
        <v>981</v>
      </c>
      <c r="T34" s="226">
        <f>+IF(ISERR(S34/R34*100),"N/A",ROUND(S34/R34*100,2))</f>
        <v>80.069999999999993</v>
      </c>
      <c r="U34" s="227" t="s">
        <v>981</v>
      </c>
      <c r="V34" s="226">
        <f>+IF(ISERR(U34/S34*100),"N/A",ROUND(U34/S34*100,2))</f>
        <v>100</v>
      </c>
      <c r="W34" s="225">
        <f>+IF(ISERR(U34/R34*100),"N/A",ROUND(U34/R34*100,2))</f>
        <v>80.069999999999993</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396" t="s">
        <v>980</v>
      </c>
      <c r="C36" s="329"/>
      <c r="D36" s="329"/>
      <c r="E36" s="329"/>
      <c r="F36" s="329"/>
      <c r="G36" s="329"/>
      <c r="H36" s="329"/>
      <c r="I36" s="329"/>
      <c r="J36" s="329"/>
      <c r="K36" s="329"/>
      <c r="L36" s="329"/>
      <c r="M36" s="329"/>
      <c r="N36" s="329"/>
      <c r="O36" s="329"/>
      <c r="P36" s="329"/>
      <c r="Q36" s="329"/>
      <c r="R36" s="329"/>
      <c r="S36" s="329"/>
      <c r="T36" s="329"/>
      <c r="U36" s="329"/>
      <c r="V36" s="329"/>
      <c r="W36" s="397"/>
    </row>
    <row r="37" spans="2:23" ht="75.75" customHeight="1" thickBot="1" x14ac:dyDescent="0.25">
      <c r="B37" s="398"/>
      <c r="C37" s="332"/>
      <c r="D37" s="332"/>
      <c r="E37" s="332"/>
      <c r="F37" s="332"/>
      <c r="G37" s="332"/>
      <c r="H37" s="332"/>
      <c r="I37" s="332"/>
      <c r="J37" s="332"/>
      <c r="K37" s="332"/>
      <c r="L37" s="332"/>
      <c r="M37" s="332"/>
      <c r="N37" s="332"/>
      <c r="O37" s="332"/>
      <c r="P37" s="332"/>
      <c r="Q37" s="332"/>
      <c r="R37" s="332"/>
      <c r="S37" s="332"/>
      <c r="T37" s="332"/>
      <c r="U37" s="332"/>
      <c r="V37" s="332"/>
      <c r="W37" s="399"/>
    </row>
    <row r="38" spans="2:23" ht="37.5" customHeight="1" thickTop="1" x14ac:dyDescent="0.2">
      <c r="B38" s="396" t="s">
        <v>979</v>
      </c>
      <c r="C38" s="329"/>
      <c r="D38" s="329"/>
      <c r="E38" s="329"/>
      <c r="F38" s="329"/>
      <c r="G38" s="329"/>
      <c r="H38" s="329"/>
      <c r="I38" s="329"/>
      <c r="J38" s="329"/>
      <c r="K38" s="329"/>
      <c r="L38" s="329"/>
      <c r="M38" s="329"/>
      <c r="N38" s="329"/>
      <c r="O38" s="329"/>
      <c r="P38" s="329"/>
      <c r="Q38" s="329"/>
      <c r="R38" s="329"/>
      <c r="S38" s="329"/>
      <c r="T38" s="329"/>
      <c r="U38" s="329"/>
      <c r="V38" s="329"/>
      <c r="W38" s="397"/>
    </row>
    <row r="39" spans="2:23" ht="38.25" customHeight="1" thickBot="1" x14ac:dyDescent="0.25">
      <c r="B39" s="398"/>
      <c r="C39" s="332"/>
      <c r="D39" s="332"/>
      <c r="E39" s="332"/>
      <c r="F39" s="332"/>
      <c r="G39" s="332"/>
      <c r="H39" s="332"/>
      <c r="I39" s="332"/>
      <c r="J39" s="332"/>
      <c r="K39" s="332"/>
      <c r="L39" s="332"/>
      <c r="M39" s="332"/>
      <c r="N39" s="332"/>
      <c r="O39" s="332"/>
      <c r="P39" s="332"/>
      <c r="Q39" s="332"/>
      <c r="R39" s="332"/>
      <c r="S39" s="332"/>
      <c r="T39" s="332"/>
      <c r="U39" s="332"/>
      <c r="V39" s="332"/>
      <c r="W39" s="399"/>
    </row>
    <row r="40" spans="2:23" ht="37.5" customHeight="1" thickTop="1" x14ac:dyDescent="0.2">
      <c r="B40" s="396" t="s">
        <v>978</v>
      </c>
      <c r="C40" s="329"/>
      <c r="D40" s="329"/>
      <c r="E40" s="329"/>
      <c r="F40" s="329"/>
      <c r="G40" s="329"/>
      <c r="H40" s="329"/>
      <c r="I40" s="329"/>
      <c r="J40" s="329"/>
      <c r="K40" s="329"/>
      <c r="L40" s="329"/>
      <c r="M40" s="329"/>
      <c r="N40" s="329"/>
      <c r="O40" s="329"/>
      <c r="P40" s="329"/>
      <c r="Q40" s="329"/>
      <c r="R40" s="329"/>
      <c r="S40" s="329"/>
      <c r="T40" s="329"/>
      <c r="U40" s="329"/>
      <c r="V40" s="329"/>
      <c r="W40" s="397"/>
    </row>
    <row r="41" spans="2:23" ht="43.5" customHeight="1" thickBot="1" x14ac:dyDescent="0.25">
      <c r="B41" s="400"/>
      <c r="C41" s="401"/>
      <c r="D41" s="401"/>
      <c r="E41" s="401"/>
      <c r="F41" s="401"/>
      <c r="G41" s="401"/>
      <c r="H41" s="401"/>
      <c r="I41" s="401"/>
      <c r="J41" s="401"/>
      <c r="K41" s="401"/>
      <c r="L41" s="401"/>
      <c r="M41" s="401"/>
      <c r="N41" s="401"/>
      <c r="O41" s="401"/>
      <c r="P41" s="401"/>
      <c r="Q41" s="401"/>
      <c r="R41" s="401"/>
      <c r="S41" s="401"/>
      <c r="T41" s="401"/>
      <c r="U41" s="401"/>
      <c r="V41" s="401"/>
      <c r="W41" s="402"/>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7"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1498</v>
      </c>
      <c r="D4" s="288" t="s">
        <v>1497</v>
      </c>
      <c r="E4" s="288"/>
      <c r="F4" s="288"/>
      <c r="G4" s="288"/>
      <c r="H4" s="289"/>
      <c r="I4" s="214"/>
      <c r="J4" s="290" t="s">
        <v>6</v>
      </c>
      <c r="K4" s="288"/>
      <c r="L4" s="17" t="s">
        <v>1965</v>
      </c>
      <c r="M4" s="291" t="s">
        <v>1964</v>
      </c>
      <c r="N4" s="291"/>
      <c r="O4" s="291"/>
      <c r="P4" s="291"/>
      <c r="Q4" s="292"/>
      <c r="R4" s="19"/>
      <c r="S4" s="293" t="s">
        <v>9</v>
      </c>
      <c r="T4" s="294"/>
      <c r="U4" s="294"/>
      <c r="V4" s="295">
        <v>1</v>
      </c>
      <c r="W4" s="296"/>
    </row>
    <row r="5" spans="1:29" ht="15.75" customHeight="1" thickTop="1" x14ac:dyDescent="0.2">
      <c r="B5" s="99" t="s">
        <v>11</v>
      </c>
      <c r="C5" s="430" t="s">
        <v>11</v>
      </c>
      <c r="D5" s="430"/>
      <c r="E5" s="430"/>
      <c r="F5" s="430"/>
      <c r="G5" s="430"/>
      <c r="H5" s="430"/>
      <c r="I5" s="430"/>
      <c r="J5" s="430"/>
      <c r="K5" s="430"/>
      <c r="L5" s="430"/>
      <c r="M5" s="430"/>
      <c r="N5" s="430"/>
      <c r="O5" s="430"/>
      <c r="P5" s="430"/>
      <c r="Q5" s="430"/>
      <c r="R5" s="430"/>
      <c r="S5" s="430"/>
      <c r="T5" s="430"/>
      <c r="U5" s="430"/>
      <c r="V5" s="430"/>
      <c r="W5" s="431"/>
    </row>
    <row r="6" spans="1:29" ht="30" customHeight="1" thickBot="1" x14ac:dyDescent="0.25">
      <c r="B6" s="99" t="s">
        <v>12</v>
      </c>
      <c r="C6" s="185" t="s">
        <v>1491</v>
      </c>
      <c r="D6" s="434" t="s">
        <v>276</v>
      </c>
      <c r="E6" s="434"/>
      <c r="F6" s="434"/>
      <c r="G6" s="434"/>
      <c r="H6" s="434"/>
      <c r="I6" s="214"/>
      <c r="J6" s="435" t="s">
        <v>15</v>
      </c>
      <c r="K6" s="435"/>
      <c r="L6" s="435" t="s">
        <v>16</v>
      </c>
      <c r="M6" s="435"/>
      <c r="N6" s="431" t="s">
        <v>11</v>
      </c>
      <c r="O6" s="431"/>
      <c r="P6" s="431"/>
      <c r="Q6" s="431"/>
      <c r="R6" s="431"/>
      <c r="S6" s="431"/>
      <c r="T6" s="431"/>
      <c r="U6" s="431"/>
      <c r="V6" s="431"/>
      <c r="W6" s="431"/>
    </row>
    <row r="7" spans="1:29" ht="30" customHeight="1" thickBot="1" x14ac:dyDescent="0.25">
      <c r="B7" s="100"/>
      <c r="C7" s="185" t="s">
        <v>11</v>
      </c>
      <c r="D7" s="430" t="s">
        <v>11</v>
      </c>
      <c r="E7" s="430"/>
      <c r="F7" s="430"/>
      <c r="G7" s="430"/>
      <c r="H7" s="430"/>
      <c r="I7" s="214"/>
      <c r="J7" s="187" t="s">
        <v>19</v>
      </c>
      <c r="K7" s="187" t="s">
        <v>20</v>
      </c>
      <c r="L7" s="187" t="s">
        <v>19</v>
      </c>
      <c r="M7" s="187" t="s">
        <v>20</v>
      </c>
      <c r="N7" s="188"/>
      <c r="O7" s="431" t="s">
        <v>11</v>
      </c>
      <c r="P7" s="431"/>
      <c r="Q7" s="431"/>
      <c r="R7" s="431"/>
      <c r="S7" s="431"/>
      <c r="T7" s="431"/>
      <c r="U7" s="431"/>
      <c r="V7" s="431"/>
      <c r="W7" s="431"/>
    </row>
    <row r="8" spans="1:29" ht="30" customHeight="1" thickBot="1" x14ac:dyDescent="0.25">
      <c r="B8" s="100"/>
      <c r="C8" s="185" t="s">
        <v>11</v>
      </c>
      <c r="D8" s="430" t="s">
        <v>11</v>
      </c>
      <c r="E8" s="430"/>
      <c r="F8" s="430"/>
      <c r="G8" s="430"/>
      <c r="H8" s="430"/>
      <c r="I8" s="214"/>
      <c r="J8" s="26" t="s">
        <v>239</v>
      </c>
      <c r="K8" s="26" t="s">
        <v>1469</v>
      </c>
      <c r="L8" s="26" t="s">
        <v>23</v>
      </c>
      <c r="M8" s="26" t="s">
        <v>23</v>
      </c>
      <c r="N8" s="188"/>
      <c r="O8" s="214"/>
      <c r="P8" s="431" t="s">
        <v>11</v>
      </c>
      <c r="Q8" s="431"/>
      <c r="R8" s="431"/>
      <c r="S8" s="431"/>
      <c r="T8" s="431"/>
      <c r="U8" s="431"/>
      <c r="V8" s="431"/>
      <c r="W8" s="431"/>
    </row>
    <row r="9" spans="1:29" ht="25.5" customHeight="1" thickBot="1" x14ac:dyDescent="0.25">
      <c r="B9" s="100"/>
      <c r="C9" s="430" t="s">
        <v>11</v>
      </c>
      <c r="D9" s="430"/>
      <c r="E9" s="430"/>
      <c r="F9" s="430"/>
      <c r="G9" s="430"/>
      <c r="H9" s="430"/>
      <c r="I9" s="430"/>
      <c r="J9" s="430"/>
      <c r="K9" s="430"/>
      <c r="L9" s="430"/>
      <c r="M9" s="430"/>
      <c r="N9" s="430"/>
      <c r="O9" s="430"/>
      <c r="P9" s="430"/>
      <c r="Q9" s="430"/>
      <c r="R9" s="430"/>
      <c r="S9" s="430"/>
      <c r="T9" s="430"/>
      <c r="U9" s="430"/>
      <c r="V9" s="430"/>
      <c r="W9" s="431"/>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174"/>
      <c r="S14" s="30" t="s">
        <v>32</v>
      </c>
      <c r="T14" s="428" t="s">
        <v>1493</v>
      </c>
      <c r="U14" s="428"/>
      <c r="V14" s="428"/>
      <c r="W14" s="428"/>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174"/>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17" t="s">
        <v>1966</v>
      </c>
      <c r="C21" s="418"/>
      <c r="D21" s="418"/>
      <c r="E21" s="418"/>
      <c r="F21" s="418"/>
      <c r="G21" s="418"/>
      <c r="H21" s="418"/>
      <c r="I21" s="418"/>
      <c r="J21" s="418"/>
      <c r="K21" s="418"/>
      <c r="L21" s="418"/>
      <c r="M21" s="324" t="s">
        <v>1491</v>
      </c>
      <c r="N21" s="324"/>
      <c r="O21" s="324" t="s">
        <v>51</v>
      </c>
      <c r="P21" s="324"/>
      <c r="Q21" s="325" t="s">
        <v>52</v>
      </c>
      <c r="R21" s="325"/>
      <c r="S21" s="34" t="s">
        <v>2148</v>
      </c>
      <c r="T21" s="34" t="s">
        <v>54</v>
      </c>
      <c r="U21" s="34" t="s">
        <v>54</v>
      </c>
      <c r="V21" s="34" t="str">
        <f>+IF(ISERR(U21/T21*100),"N/A",ROUND(U21/T21*100,2))</f>
        <v>N/A</v>
      </c>
      <c r="W21" s="235">
        <f>+IF(ISERR(U21/S21*100),"N/A",ROUND(U21/S21*100,2))</f>
        <v>0</v>
      </c>
      <c r="X21" s="15"/>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175"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176" t="s">
        <v>64</v>
      </c>
      <c r="S24" s="176" t="s">
        <v>64</v>
      </c>
      <c r="T24" s="176" t="s">
        <v>51</v>
      </c>
      <c r="U24" s="176" t="s">
        <v>64</v>
      </c>
      <c r="V24" s="176" t="s">
        <v>65</v>
      </c>
      <c r="W24" s="95" t="s">
        <v>66</v>
      </c>
      <c r="Y24" s="36"/>
    </row>
    <row r="25" spans="2:27" ht="23.25" customHeight="1" thickBot="1" x14ac:dyDescent="0.25">
      <c r="B25" s="413" t="s">
        <v>67</v>
      </c>
      <c r="C25" s="414"/>
      <c r="D25" s="414"/>
      <c r="E25" s="212" t="s">
        <v>1490</v>
      </c>
      <c r="F25" s="212"/>
      <c r="G25" s="212"/>
      <c r="H25" s="201"/>
      <c r="I25" s="201"/>
      <c r="J25" s="201"/>
      <c r="K25" s="201"/>
      <c r="L25" s="201"/>
      <c r="M25" s="201"/>
      <c r="N25" s="201"/>
      <c r="O25" s="201"/>
      <c r="P25" s="202"/>
      <c r="Q25" s="202"/>
      <c r="R25" s="44">
        <v>1</v>
      </c>
      <c r="S25" s="44" t="s">
        <v>11</v>
      </c>
      <c r="T25" s="202"/>
      <c r="U25" s="44">
        <v>0.19952</v>
      </c>
      <c r="V25" s="202"/>
      <c r="W25" s="203">
        <f>+IF(ISERR(U25/R25*100),"N/A",ROUND(U25/R25*100,2))</f>
        <v>19.95</v>
      </c>
    </row>
    <row r="26" spans="2:27" ht="26.25" customHeight="1" thickBot="1" x14ac:dyDescent="0.25">
      <c r="B26" s="415" t="s">
        <v>70</v>
      </c>
      <c r="C26" s="416"/>
      <c r="D26" s="416"/>
      <c r="E26" s="213" t="s">
        <v>1490</v>
      </c>
      <c r="F26" s="213"/>
      <c r="G26" s="213"/>
      <c r="H26" s="205"/>
      <c r="I26" s="205"/>
      <c r="J26" s="205"/>
      <c r="K26" s="205"/>
      <c r="L26" s="205"/>
      <c r="M26" s="205"/>
      <c r="N26" s="205"/>
      <c r="O26" s="205"/>
      <c r="P26" s="206"/>
      <c r="Q26" s="206"/>
      <c r="R26" s="89">
        <v>1</v>
      </c>
      <c r="S26" s="89">
        <v>0.19952</v>
      </c>
      <c r="T26" s="88">
        <f>+IF(ISERR(S26/R26*100),"N/A",ROUND(S26/R26*100,2))</f>
        <v>19.95</v>
      </c>
      <c r="U26" s="89">
        <v>0.19952</v>
      </c>
      <c r="V26" s="88">
        <f>+IF(ISERR(U26/S26*100),"N/A",ROUND(U26/S26*100,2))</f>
        <v>100</v>
      </c>
      <c r="W26" s="207">
        <f>+IF(ISERR(U26/R26*100),"N/A",ROUND(U26/R26*100,2))</f>
        <v>19.95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96" t="s">
        <v>2149</v>
      </c>
      <c r="C28" s="329"/>
      <c r="D28" s="329"/>
      <c r="E28" s="329"/>
      <c r="F28" s="329"/>
      <c r="G28" s="329"/>
      <c r="H28" s="329"/>
      <c r="I28" s="329"/>
      <c r="J28" s="329"/>
      <c r="K28" s="329"/>
      <c r="L28" s="329"/>
      <c r="M28" s="329"/>
      <c r="N28" s="329"/>
      <c r="O28" s="329"/>
      <c r="P28" s="329"/>
      <c r="Q28" s="329"/>
      <c r="R28" s="329"/>
      <c r="S28" s="329"/>
      <c r="T28" s="329"/>
      <c r="U28" s="329"/>
      <c r="V28" s="329"/>
      <c r="W28" s="397"/>
    </row>
    <row r="29" spans="2:27" ht="42.75" customHeight="1" thickBot="1" x14ac:dyDescent="0.25">
      <c r="B29" s="398"/>
      <c r="C29" s="332"/>
      <c r="D29" s="332"/>
      <c r="E29" s="332"/>
      <c r="F29" s="332"/>
      <c r="G29" s="332"/>
      <c r="H29" s="332"/>
      <c r="I29" s="332"/>
      <c r="J29" s="332"/>
      <c r="K29" s="332"/>
      <c r="L29" s="332"/>
      <c r="M29" s="332"/>
      <c r="N29" s="332"/>
      <c r="O29" s="332"/>
      <c r="P29" s="332"/>
      <c r="Q29" s="332"/>
      <c r="R29" s="332"/>
      <c r="S29" s="332"/>
      <c r="T29" s="332"/>
      <c r="U29" s="332"/>
      <c r="V29" s="332"/>
      <c r="W29" s="399"/>
    </row>
    <row r="30" spans="2:27" ht="37.5" customHeight="1" thickTop="1" x14ac:dyDescent="0.2">
      <c r="B30" s="396" t="s">
        <v>2150</v>
      </c>
      <c r="C30" s="329"/>
      <c r="D30" s="329"/>
      <c r="E30" s="329"/>
      <c r="F30" s="329"/>
      <c r="G30" s="329"/>
      <c r="H30" s="329"/>
      <c r="I30" s="329"/>
      <c r="J30" s="329"/>
      <c r="K30" s="329"/>
      <c r="L30" s="329"/>
      <c r="M30" s="329"/>
      <c r="N30" s="329"/>
      <c r="O30" s="329"/>
      <c r="P30" s="329"/>
      <c r="Q30" s="329"/>
      <c r="R30" s="329"/>
      <c r="S30" s="329"/>
      <c r="T30" s="329"/>
      <c r="U30" s="329"/>
      <c r="V30" s="329"/>
      <c r="W30" s="397"/>
    </row>
    <row r="31" spans="2:27" ht="17.25" customHeight="1" thickBot="1" x14ac:dyDescent="0.25">
      <c r="B31" s="398"/>
      <c r="C31" s="332"/>
      <c r="D31" s="332"/>
      <c r="E31" s="332"/>
      <c r="F31" s="332"/>
      <c r="G31" s="332"/>
      <c r="H31" s="332"/>
      <c r="I31" s="332"/>
      <c r="J31" s="332"/>
      <c r="K31" s="332"/>
      <c r="L31" s="332"/>
      <c r="M31" s="332"/>
      <c r="N31" s="332"/>
      <c r="O31" s="332"/>
      <c r="P31" s="332"/>
      <c r="Q31" s="332"/>
      <c r="R31" s="332"/>
      <c r="S31" s="332"/>
      <c r="T31" s="332"/>
      <c r="U31" s="332"/>
      <c r="V31" s="332"/>
      <c r="W31" s="399"/>
    </row>
    <row r="32" spans="2:27" ht="37.5" customHeight="1" thickTop="1" x14ac:dyDescent="0.2">
      <c r="B32" s="396" t="s">
        <v>2151</v>
      </c>
      <c r="C32" s="329"/>
      <c r="D32" s="329"/>
      <c r="E32" s="329"/>
      <c r="F32" s="329"/>
      <c r="G32" s="329"/>
      <c r="H32" s="329"/>
      <c r="I32" s="329"/>
      <c r="J32" s="329"/>
      <c r="K32" s="329"/>
      <c r="L32" s="329"/>
      <c r="M32" s="329"/>
      <c r="N32" s="329"/>
      <c r="O32" s="329"/>
      <c r="P32" s="329"/>
      <c r="Q32" s="329"/>
      <c r="R32" s="329"/>
      <c r="S32" s="329"/>
      <c r="T32" s="329"/>
      <c r="U32" s="329"/>
      <c r="V32" s="329"/>
      <c r="W32" s="397"/>
    </row>
    <row r="33" spans="2:23" ht="13.5" customHeight="1" thickBot="1" x14ac:dyDescent="0.25">
      <c r="B33" s="400"/>
      <c r="C33" s="401"/>
      <c r="D33" s="401"/>
      <c r="E33" s="401"/>
      <c r="F33" s="401"/>
      <c r="G33" s="401"/>
      <c r="H33" s="401"/>
      <c r="I33" s="401"/>
      <c r="J33" s="401"/>
      <c r="K33" s="401"/>
      <c r="L33" s="401"/>
      <c r="M33" s="401"/>
      <c r="N33" s="401"/>
      <c r="O33" s="401"/>
      <c r="P33" s="401"/>
      <c r="Q33" s="401"/>
      <c r="R33" s="401"/>
      <c r="S33" s="401"/>
      <c r="T33" s="401"/>
      <c r="U33" s="401"/>
      <c r="V33" s="401"/>
      <c r="W33" s="402"/>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ageMargins left="0.78740157480314965" right="0.78740157480314965" top="0.98425196850393704" bottom="0.98425196850393704" header="0" footer="0.39370078740157483"/>
  <pageSetup scale="50" orientation="landscape" r:id="rId1"/>
  <rowBreaks count="1" manualBreakCount="1">
    <brk id="26"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1498</v>
      </c>
      <c r="D4" s="288" t="s">
        <v>1497</v>
      </c>
      <c r="E4" s="288"/>
      <c r="F4" s="288"/>
      <c r="G4" s="288"/>
      <c r="H4" s="289"/>
      <c r="I4" s="18"/>
      <c r="J4" s="290" t="s">
        <v>6</v>
      </c>
      <c r="K4" s="288"/>
      <c r="L4" s="17" t="s">
        <v>1496</v>
      </c>
      <c r="M4" s="291" t="s">
        <v>1495</v>
      </c>
      <c r="N4" s="291"/>
      <c r="O4" s="291"/>
      <c r="P4" s="291"/>
      <c r="Q4" s="292"/>
      <c r="R4" s="19"/>
      <c r="S4" s="293" t="s">
        <v>9</v>
      </c>
      <c r="T4" s="294"/>
      <c r="U4" s="294"/>
      <c r="V4" s="295" t="s">
        <v>1494</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1491</v>
      </c>
      <c r="D6" s="297" t="s">
        <v>276</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223</v>
      </c>
      <c r="K8" s="26" t="s">
        <v>223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1493</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37" t="s">
        <v>1492</v>
      </c>
      <c r="C21" s="323"/>
      <c r="D21" s="323"/>
      <c r="E21" s="323"/>
      <c r="F21" s="323"/>
      <c r="G21" s="323"/>
      <c r="H21" s="323"/>
      <c r="I21" s="323"/>
      <c r="J21" s="323"/>
      <c r="K21" s="323"/>
      <c r="L21" s="323"/>
      <c r="M21" s="324" t="s">
        <v>1491</v>
      </c>
      <c r="N21" s="324"/>
      <c r="O21" s="324" t="s">
        <v>51</v>
      </c>
      <c r="P21" s="324"/>
      <c r="Q21" s="325" t="s">
        <v>52</v>
      </c>
      <c r="R21" s="325"/>
      <c r="S21" s="34" t="s">
        <v>74</v>
      </c>
      <c r="T21" s="34" t="s">
        <v>54</v>
      </c>
      <c r="U21" s="34" t="s">
        <v>54</v>
      </c>
      <c r="V21" s="34" t="str">
        <f>+IF(ISERR(U21/T21*100),"N/A",ROUND(U21/T21*100,2))</f>
        <v>N/A</v>
      </c>
      <c r="W21" s="97">
        <f>+IF(ISERR(U21/S21*100),"N/A",ROUND(U21/S21*100,2))</f>
        <v>0</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71"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96" t="s">
        <v>64</v>
      </c>
      <c r="S24" s="96" t="s">
        <v>64</v>
      </c>
      <c r="T24" s="96" t="s">
        <v>51</v>
      </c>
      <c r="U24" s="96" t="s">
        <v>64</v>
      </c>
      <c r="V24" s="96" t="s">
        <v>65</v>
      </c>
      <c r="W24" s="95" t="s">
        <v>66</v>
      </c>
      <c r="Y24" s="36"/>
    </row>
    <row r="25" spans="2:27" ht="23.25" customHeight="1" thickBot="1" x14ac:dyDescent="0.25">
      <c r="B25" s="445" t="s">
        <v>67</v>
      </c>
      <c r="C25" s="344"/>
      <c r="D25" s="344"/>
      <c r="E25" s="72" t="s">
        <v>1490</v>
      </c>
      <c r="F25" s="72"/>
      <c r="G25" s="72"/>
      <c r="H25" s="41"/>
      <c r="I25" s="41"/>
      <c r="J25" s="41"/>
      <c r="K25" s="41"/>
      <c r="L25" s="41"/>
      <c r="M25" s="41"/>
      <c r="N25" s="41"/>
      <c r="O25" s="41"/>
      <c r="P25" s="42"/>
      <c r="Q25" s="42"/>
      <c r="R25" s="43" t="s">
        <v>1489</v>
      </c>
      <c r="S25" s="44" t="s">
        <v>11</v>
      </c>
      <c r="T25" s="42"/>
      <c r="U25" s="44" t="s">
        <v>54</v>
      </c>
      <c r="V25" s="42"/>
      <c r="W25" s="94">
        <f>+IF(ISERR(U25/R25*100),"N/A",ROUND(U25/R25*100,2))</f>
        <v>0</v>
      </c>
    </row>
    <row r="26" spans="2:27" ht="26.25" customHeight="1" thickBot="1" x14ac:dyDescent="0.25">
      <c r="B26" s="446" t="s">
        <v>70</v>
      </c>
      <c r="C26" s="447"/>
      <c r="D26" s="447"/>
      <c r="E26" s="93" t="s">
        <v>1490</v>
      </c>
      <c r="F26" s="93"/>
      <c r="G26" s="93"/>
      <c r="H26" s="92"/>
      <c r="I26" s="92"/>
      <c r="J26" s="92"/>
      <c r="K26" s="92"/>
      <c r="L26" s="92"/>
      <c r="M26" s="92"/>
      <c r="N26" s="92"/>
      <c r="O26" s="92"/>
      <c r="P26" s="91"/>
      <c r="Q26" s="91"/>
      <c r="R26" s="90" t="s">
        <v>1489</v>
      </c>
      <c r="S26" s="89" t="s">
        <v>54</v>
      </c>
      <c r="T26" s="88">
        <f>+IF(ISERR(S26/R26*100),"N/A",ROUND(S26/R26*100,2))</f>
        <v>0</v>
      </c>
      <c r="U26" s="89" t="s">
        <v>54</v>
      </c>
      <c r="V26" s="88" t="str">
        <f>+IF(ISERR(U26/S26*100),"N/A",ROUND(U26/S26*100,2))</f>
        <v>N/A</v>
      </c>
      <c r="W26" s="87">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38" t="s">
        <v>1488</v>
      </c>
      <c r="C28" s="329"/>
      <c r="D28" s="329"/>
      <c r="E28" s="329"/>
      <c r="F28" s="329"/>
      <c r="G28" s="329"/>
      <c r="H28" s="329"/>
      <c r="I28" s="329"/>
      <c r="J28" s="329"/>
      <c r="K28" s="329"/>
      <c r="L28" s="329"/>
      <c r="M28" s="329"/>
      <c r="N28" s="329"/>
      <c r="O28" s="329"/>
      <c r="P28" s="329"/>
      <c r="Q28" s="329"/>
      <c r="R28" s="329"/>
      <c r="S28" s="329"/>
      <c r="T28" s="329"/>
      <c r="U28" s="329"/>
      <c r="V28" s="329"/>
      <c r="W28" s="439"/>
    </row>
    <row r="29" spans="2:27" ht="1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1487</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1486</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1498</v>
      </c>
      <c r="D4" s="288" t="s">
        <v>1497</v>
      </c>
      <c r="E4" s="288"/>
      <c r="F4" s="288"/>
      <c r="G4" s="288"/>
      <c r="H4" s="289"/>
      <c r="I4" s="18"/>
      <c r="J4" s="290" t="s">
        <v>6</v>
      </c>
      <c r="K4" s="288"/>
      <c r="L4" s="17" t="s">
        <v>242</v>
      </c>
      <c r="M4" s="291" t="s">
        <v>241</v>
      </c>
      <c r="N4" s="291"/>
      <c r="O4" s="291"/>
      <c r="P4" s="291"/>
      <c r="Q4" s="292"/>
      <c r="R4" s="19"/>
      <c r="S4" s="293" t="s">
        <v>9</v>
      </c>
      <c r="T4" s="294"/>
      <c r="U4" s="294"/>
      <c r="V4" s="295" t="s">
        <v>1502</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1491</v>
      </c>
      <c r="D6" s="297" t="s">
        <v>276</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1509</v>
      </c>
      <c r="K8" s="26" t="s">
        <v>1508</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1493</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1507</v>
      </c>
      <c r="C21" s="323"/>
      <c r="D21" s="323"/>
      <c r="E21" s="323"/>
      <c r="F21" s="323"/>
      <c r="G21" s="323"/>
      <c r="H21" s="323"/>
      <c r="I21" s="323"/>
      <c r="J21" s="323"/>
      <c r="K21" s="323"/>
      <c r="L21" s="323"/>
      <c r="M21" s="324" t="s">
        <v>1491</v>
      </c>
      <c r="N21" s="324"/>
      <c r="O21" s="324" t="s">
        <v>1506</v>
      </c>
      <c r="P21" s="324"/>
      <c r="Q21" s="325" t="s">
        <v>52</v>
      </c>
      <c r="R21" s="325"/>
      <c r="S21" s="34" t="s">
        <v>1505</v>
      </c>
      <c r="T21" s="34" t="s">
        <v>54</v>
      </c>
      <c r="U21" s="34" t="s">
        <v>54</v>
      </c>
      <c r="V21" s="34" t="str">
        <f>+IF(ISERR(U21/T21*100),"N/A",ROUND(U21/T21*100,2))</f>
        <v>N/A</v>
      </c>
      <c r="W21" s="97">
        <f>+IF(ISERR(U21/S21*100),"N/A",ROUND(U21/S21*100,2))</f>
        <v>0</v>
      </c>
    </row>
    <row r="22" spans="2:27" ht="56.25" customHeight="1" thickBot="1" x14ac:dyDescent="0.25">
      <c r="B22" s="437" t="s">
        <v>1504</v>
      </c>
      <c r="C22" s="323"/>
      <c r="D22" s="323"/>
      <c r="E22" s="323"/>
      <c r="F22" s="323"/>
      <c r="G22" s="323"/>
      <c r="H22" s="323"/>
      <c r="I22" s="323"/>
      <c r="J22" s="323"/>
      <c r="K22" s="323"/>
      <c r="L22" s="323"/>
      <c r="M22" s="324" t="s">
        <v>1491</v>
      </c>
      <c r="N22" s="324"/>
      <c r="O22" s="324" t="s">
        <v>51</v>
      </c>
      <c r="P22" s="324"/>
      <c r="Q22" s="325" t="s">
        <v>52</v>
      </c>
      <c r="R22" s="325"/>
      <c r="S22" s="34" t="s">
        <v>1503</v>
      </c>
      <c r="T22" s="34" t="s">
        <v>54</v>
      </c>
      <c r="U22" s="34" t="s">
        <v>54</v>
      </c>
      <c r="V22" s="34" t="str">
        <f>+IF(ISERR(U22/T22*100),"N/A",ROUND(U22/T22*100,2))</f>
        <v>N/A</v>
      </c>
      <c r="W22" s="97">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1490</v>
      </c>
      <c r="F26" s="72"/>
      <c r="G26" s="72"/>
      <c r="H26" s="41"/>
      <c r="I26" s="41"/>
      <c r="J26" s="41"/>
      <c r="K26" s="41"/>
      <c r="L26" s="41"/>
      <c r="M26" s="41"/>
      <c r="N26" s="41"/>
      <c r="O26" s="41"/>
      <c r="P26" s="42"/>
      <c r="Q26" s="42"/>
      <c r="R26" s="43" t="s">
        <v>1502</v>
      </c>
      <c r="S26" s="44" t="s">
        <v>11</v>
      </c>
      <c r="T26" s="42"/>
      <c r="U26" s="44" t="s">
        <v>963</v>
      </c>
      <c r="V26" s="42"/>
      <c r="W26" s="94">
        <f>+IF(ISERR(U26/R26*100),"N/A",ROUND(U26/R26*100,2))</f>
        <v>2.67</v>
      </c>
    </row>
    <row r="27" spans="2:27" ht="26.25" customHeight="1" thickBot="1" x14ac:dyDescent="0.25">
      <c r="B27" s="446" t="s">
        <v>70</v>
      </c>
      <c r="C27" s="447"/>
      <c r="D27" s="447"/>
      <c r="E27" s="93" t="s">
        <v>1490</v>
      </c>
      <c r="F27" s="93"/>
      <c r="G27" s="93"/>
      <c r="H27" s="92"/>
      <c r="I27" s="92"/>
      <c r="J27" s="92"/>
      <c r="K27" s="92"/>
      <c r="L27" s="92"/>
      <c r="M27" s="92"/>
      <c r="N27" s="92"/>
      <c r="O27" s="92"/>
      <c r="P27" s="91"/>
      <c r="Q27" s="91"/>
      <c r="R27" s="90" t="s">
        <v>1502</v>
      </c>
      <c r="S27" s="89" t="s">
        <v>963</v>
      </c>
      <c r="T27" s="88">
        <f>+IF(ISERR(S27/R27*100),"N/A",ROUND(S27/R27*100,2))</f>
        <v>2.67</v>
      </c>
      <c r="U27" s="89" t="s">
        <v>963</v>
      </c>
      <c r="V27" s="88">
        <f>+IF(ISERR(U27/S27*100),"N/A",ROUND(U27/S27*100,2))</f>
        <v>100</v>
      </c>
      <c r="W27" s="87">
        <f>+IF(ISERR(U27/R27*100),"N/A",ROUND(U27/R27*100,2))</f>
        <v>2.67</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1501</v>
      </c>
      <c r="C29" s="329"/>
      <c r="D29" s="329"/>
      <c r="E29" s="329"/>
      <c r="F29" s="329"/>
      <c r="G29" s="329"/>
      <c r="H29" s="329"/>
      <c r="I29" s="329"/>
      <c r="J29" s="329"/>
      <c r="K29" s="329"/>
      <c r="L29" s="329"/>
      <c r="M29" s="329"/>
      <c r="N29" s="329"/>
      <c r="O29" s="329"/>
      <c r="P29" s="329"/>
      <c r="Q29" s="329"/>
      <c r="R29" s="329"/>
      <c r="S29" s="329"/>
      <c r="T29" s="329"/>
      <c r="U29" s="329"/>
      <c r="V29" s="329"/>
      <c r="W29" s="439"/>
    </row>
    <row r="30" spans="2:27" ht="34.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1500</v>
      </c>
      <c r="C31" s="329"/>
      <c r="D31" s="329"/>
      <c r="E31" s="329"/>
      <c r="F31" s="329"/>
      <c r="G31" s="329"/>
      <c r="H31" s="329"/>
      <c r="I31" s="329"/>
      <c r="J31" s="329"/>
      <c r="K31" s="329"/>
      <c r="L31" s="329"/>
      <c r="M31" s="329"/>
      <c r="N31" s="329"/>
      <c r="O31" s="329"/>
      <c r="P31" s="329"/>
      <c r="Q31" s="329"/>
      <c r="R31" s="329"/>
      <c r="S31" s="329"/>
      <c r="T31" s="329"/>
      <c r="U31" s="329"/>
      <c r="V31" s="329"/>
      <c r="W31" s="439"/>
    </row>
    <row r="32" spans="2:27" ht="39.7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1499</v>
      </c>
      <c r="C33" s="329"/>
      <c r="D33" s="329"/>
      <c r="E33" s="329"/>
      <c r="F33" s="329"/>
      <c r="G33" s="329"/>
      <c r="H33" s="329"/>
      <c r="I33" s="329"/>
      <c r="J33" s="329"/>
      <c r="K33" s="329"/>
      <c r="L33" s="329"/>
      <c r="M33" s="329"/>
      <c r="N33" s="329"/>
      <c r="O33" s="329"/>
      <c r="P33" s="329"/>
      <c r="Q33" s="329"/>
      <c r="R33" s="329"/>
      <c r="S33" s="329"/>
      <c r="T33" s="329"/>
      <c r="U33" s="329"/>
      <c r="V33" s="329"/>
      <c r="W33" s="439"/>
    </row>
    <row r="34" spans="2:23" ht="47.25" customHeight="1"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632</v>
      </c>
      <c r="D4" s="288" t="s">
        <v>631</v>
      </c>
      <c r="E4" s="288"/>
      <c r="F4" s="288"/>
      <c r="G4" s="288"/>
      <c r="H4" s="289"/>
      <c r="I4" s="18"/>
      <c r="J4" s="290" t="s">
        <v>6</v>
      </c>
      <c r="K4" s="288"/>
      <c r="L4" s="17" t="s">
        <v>226</v>
      </c>
      <c r="M4" s="291" t="s">
        <v>630</v>
      </c>
      <c r="N4" s="291"/>
      <c r="O4" s="291"/>
      <c r="P4" s="291"/>
      <c r="Q4" s="292"/>
      <c r="R4" s="19"/>
      <c r="S4" s="293" t="s">
        <v>9</v>
      </c>
      <c r="T4" s="294"/>
      <c r="U4" s="294"/>
      <c r="V4" s="295" t="s">
        <v>622</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626</v>
      </c>
      <c r="D6" s="297" t="s">
        <v>629</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628</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627</v>
      </c>
      <c r="C21" s="323"/>
      <c r="D21" s="323"/>
      <c r="E21" s="323"/>
      <c r="F21" s="323"/>
      <c r="G21" s="323"/>
      <c r="H21" s="323"/>
      <c r="I21" s="323"/>
      <c r="J21" s="323"/>
      <c r="K21" s="323"/>
      <c r="L21" s="323"/>
      <c r="M21" s="324" t="s">
        <v>626</v>
      </c>
      <c r="N21" s="324"/>
      <c r="O21" s="324" t="s">
        <v>51</v>
      </c>
      <c r="P21" s="324"/>
      <c r="Q21" s="325" t="s">
        <v>52</v>
      </c>
      <c r="R21" s="325"/>
      <c r="S21" s="34" t="s">
        <v>53</v>
      </c>
      <c r="T21" s="34" t="s">
        <v>625</v>
      </c>
      <c r="U21" s="34" t="s">
        <v>624</v>
      </c>
      <c r="V21" s="34">
        <f>+IF(ISERR(U21/T21*100),"N/A",ROUND(U21/T21*100,2))</f>
        <v>110.83</v>
      </c>
      <c r="W21" s="66">
        <f>+IF(ISERR(U21/S21*100),"N/A",ROUND(U21/S21*100,2))</f>
        <v>26.6</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623</v>
      </c>
      <c r="F25" s="40"/>
      <c r="G25" s="40"/>
      <c r="H25" s="41"/>
      <c r="I25" s="41"/>
      <c r="J25" s="41"/>
      <c r="K25" s="41"/>
      <c r="L25" s="41"/>
      <c r="M25" s="41"/>
      <c r="N25" s="41"/>
      <c r="O25" s="41"/>
      <c r="P25" s="42"/>
      <c r="Q25" s="42"/>
      <c r="R25" s="43" t="s">
        <v>622</v>
      </c>
      <c r="S25" s="44" t="s">
        <v>11</v>
      </c>
      <c r="T25" s="42"/>
      <c r="U25" s="44" t="s">
        <v>620</v>
      </c>
      <c r="V25" s="42"/>
      <c r="W25" s="63">
        <f>+IF(ISERR(U25/R25*100),"N/A",ROUND(U25/R25*100,2))</f>
        <v>18.38</v>
      </c>
    </row>
    <row r="26" spans="2:27" ht="26.25" customHeight="1" thickBot="1" x14ac:dyDescent="0.25">
      <c r="B26" s="365" t="s">
        <v>70</v>
      </c>
      <c r="C26" s="366"/>
      <c r="D26" s="366"/>
      <c r="E26" s="62" t="s">
        <v>623</v>
      </c>
      <c r="F26" s="62"/>
      <c r="G26" s="62"/>
      <c r="H26" s="61"/>
      <c r="I26" s="61"/>
      <c r="J26" s="61"/>
      <c r="K26" s="61"/>
      <c r="L26" s="61"/>
      <c r="M26" s="61"/>
      <c r="N26" s="61"/>
      <c r="O26" s="61"/>
      <c r="P26" s="60"/>
      <c r="Q26" s="60"/>
      <c r="R26" s="59" t="s">
        <v>622</v>
      </c>
      <c r="S26" s="58" t="s">
        <v>621</v>
      </c>
      <c r="T26" s="57">
        <f>+IF(ISERR(S26/R26*100),"N/A",ROUND(S26/R26*100,2))</f>
        <v>19.25</v>
      </c>
      <c r="U26" s="58" t="s">
        <v>620</v>
      </c>
      <c r="V26" s="57">
        <f>+IF(ISERR(U26/S26*100),"N/A",ROUND(U26/S26*100,2))</f>
        <v>95.49</v>
      </c>
      <c r="W26" s="56">
        <f>+IF(ISERR(U26/R26*100),"N/A",ROUND(U26/R26*100,2))</f>
        <v>18.38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619</v>
      </c>
      <c r="C28" s="329"/>
      <c r="D28" s="329"/>
      <c r="E28" s="329"/>
      <c r="F28" s="329"/>
      <c r="G28" s="329"/>
      <c r="H28" s="329"/>
      <c r="I28" s="329"/>
      <c r="J28" s="329"/>
      <c r="K28" s="329"/>
      <c r="L28" s="329"/>
      <c r="M28" s="329"/>
      <c r="N28" s="329"/>
      <c r="O28" s="329"/>
      <c r="P28" s="329"/>
      <c r="Q28" s="329"/>
      <c r="R28" s="329"/>
      <c r="S28" s="329"/>
      <c r="T28" s="329"/>
      <c r="U28" s="329"/>
      <c r="V28" s="329"/>
      <c r="W28" s="368"/>
    </row>
    <row r="29" spans="2:27" ht="63"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618</v>
      </c>
      <c r="C30" s="329"/>
      <c r="D30" s="329"/>
      <c r="E30" s="329"/>
      <c r="F30" s="329"/>
      <c r="G30" s="329"/>
      <c r="H30" s="329"/>
      <c r="I30" s="329"/>
      <c r="J30" s="329"/>
      <c r="K30" s="329"/>
      <c r="L30" s="329"/>
      <c r="M30" s="329"/>
      <c r="N30" s="329"/>
      <c r="O30" s="329"/>
      <c r="P30" s="329"/>
      <c r="Q30" s="329"/>
      <c r="R30" s="329"/>
      <c r="S30" s="329"/>
      <c r="T30" s="329"/>
      <c r="U30" s="329"/>
      <c r="V30" s="329"/>
      <c r="W30" s="368"/>
    </row>
    <row r="31" spans="2:27" ht="27.7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617</v>
      </c>
      <c r="C32" s="329"/>
      <c r="D32" s="329"/>
      <c r="E32" s="329"/>
      <c r="F32" s="329"/>
      <c r="G32" s="329"/>
      <c r="H32" s="329"/>
      <c r="I32" s="329"/>
      <c r="J32" s="329"/>
      <c r="K32" s="329"/>
      <c r="L32" s="329"/>
      <c r="M32" s="329"/>
      <c r="N32" s="329"/>
      <c r="O32" s="329"/>
      <c r="P32" s="329"/>
      <c r="Q32" s="329"/>
      <c r="R32" s="329"/>
      <c r="S32" s="329"/>
      <c r="T32" s="329"/>
      <c r="U32" s="329"/>
      <c r="V32" s="329"/>
      <c r="W32" s="368"/>
    </row>
    <row r="33" spans="2:23" ht="42.75" customHeight="1"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632</v>
      </c>
      <c r="D4" s="288" t="s">
        <v>631</v>
      </c>
      <c r="E4" s="288"/>
      <c r="F4" s="288"/>
      <c r="G4" s="288"/>
      <c r="H4" s="289"/>
      <c r="I4" s="18"/>
      <c r="J4" s="290" t="s">
        <v>6</v>
      </c>
      <c r="K4" s="288"/>
      <c r="L4" s="17" t="s">
        <v>650</v>
      </c>
      <c r="M4" s="291" t="s">
        <v>649</v>
      </c>
      <c r="N4" s="291"/>
      <c r="O4" s="291"/>
      <c r="P4" s="291"/>
      <c r="Q4" s="292"/>
      <c r="R4" s="19"/>
      <c r="S4" s="293" t="s">
        <v>9</v>
      </c>
      <c r="T4" s="294"/>
      <c r="U4" s="294"/>
      <c r="V4" s="295" t="s">
        <v>648</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11</v>
      </c>
      <c r="D6" s="297" t="s">
        <v>11</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647</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646</v>
      </c>
      <c r="C21" s="323"/>
      <c r="D21" s="323"/>
      <c r="E21" s="323"/>
      <c r="F21" s="323"/>
      <c r="G21" s="323"/>
      <c r="H21" s="323"/>
      <c r="I21" s="323"/>
      <c r="J21" s="323"/>
      <c r="K21" s="323"/>
      <c r="L21" s="323"/>
      <c r="M21" s="324" t="s">
        <v>645</v>
      </c>
      <c r="N21" s="324"/>
      <c r="O21" s="324" t="s">
        <v>644</v>
      </c>
      <c r="P21" s="324"/>
      <c r="Q21" s="325" t="s">
        <v>52</v>
      </c>
      <c r="R21" s="325"/>
      <c r="S21" s="34" t="s">
        <v>643</v>
      </c>
      <c r="T21" s="34" t="s">
        <v>642</v>
      </c>
      <c r="U21" s="34" t="s">
        <v>641</v>
      </c>
      <c r="V21" s="34">
        <f>+IF(ISERR(U21/T21*100),"N/A",ROUND(U21/T21*100,2))</f>
        <v>33.44</v>
      </c>
      <c r="W21" s="66">
        <f>+IF(ISERR(U21/S21*100),"N/A",ROUND(U21/S21*100,2))</f>
        <v>5.39</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639</v>
      </c>
      <c r="F25" s="40"/>
      <c r="G25" s="40"/>
      <c r="H25" s="41"/>
      <c r="I25" s="41"/>
      <c r="J25" s="41"/>
      <c r="K25" s="41"/>
      <c r="L25" s="41"/>
      <c r="M25" s="41"/>
      <c r="N25" s="41"/>
      <c r="O25" s="41"/>
      <c r="P25" s="42"/>
      <c r="Q25" s="42"/>
      <c r="R25" s="43" t="s">
        <v>640</v>
      </c>
      <c r="S25" s="44" t="s">
        <v>11</v>
      </c>
      <c r="T25" s="42"/>
      <c r="U25" s="44" t="s">
        <v>636</v>
      </c>
      <c r="V25" s="42"/>
      <c r="W25" s="63">
        <f>+IF(ISERR(U25/R25*100),"N/A",ROUND(U25/R25*100,2))</f>
        <v>26.11</v>
      </c>
    </row>
    <row r="26" spans="2:27" ht="26.25" customHeight="1" thickBot="1" x14ac:dyDescent="0.25">
      <c r="B26" s="365" t="s">
        <v>70</v>
      </c>
      <c r="C26" s="366"/>
      <c r="D26" s="366"/>
      <c r="E26" s="62" t="s">
        <v>639</v>
      </c>
      <c r="F26" s="62"/>
      <c r="G26" s="62"/>
      <c r="H26" s="61"/>
      <c r="I26" s="61"/>
      <c r="J26" s="61"/>
      <c r="K26" s="61"/>
      <c r="L26" s="61"/>
      <c r="M26" s="61"/>
      <c r="N26" s="61"/>
      <c r="O26" s="61"/>
      <c r="P26" s="60"/>
      <c r="Q26" s="60"/>
      <c r="R26" s="59" t="s">
        <v>638</v>
      </c>
      <c r="S26" s="58" t="s">
        <v>637</v>
      </c>
      <c r="T26" s="57">
        <f>+IF(ISERR(S26/R26*100),"N/A",ROUND(S26/R26*100,2))</f>
        <v>22.48</v>
      </c>
      <c r="U26" s="58" t="s">
        <v>636</v>
      </c>
      <c r="V26" s="57">
        <f>+IF(ISERR(U26/S26*100),"N/A",ROUND(U26/S26*100,2))</f>
        <v>99.63</v>
      </c>
      <c r="W26" s="56">
        <f>+IF(ISERR(U26/R26*100),"N/A",ROUND(U26/R26*100,2))</f>
        <v>22.39</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635</v>
      </c>
      <c r="C28" s="329"/>
      <c r="D28" s="329"/>
      <c r="E28" s="329"/>
      <c r="F28" s="329"/>
      <c r="G28" s="329"/>
      <c r="H28" s="329"/>
      <c r="I28" s="329"/>
      <c r="J28" s="329"/>
      <c r="K28" s="329"/>
      <c r="L28" s="329"/>
      <c r="M28" s="329"/>
      <c r="N28" s="329"/>
      <c r="O28" s="329"/>
      <c r="P28" s="329"/>
      <c r="Q28" s="329"/>
      <c r="R28" s="329"/>
      <c r="S28" s="329"/>
      <c r="T28" s="329"/>
      <c r="U28" s="329"/>
      <c r="V28" s="329"/>
      <c r="W28" s="368"/>
    </row>
    <row r="29" spans="2:27" ht="64.5"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634</v>
      </c>
      <c r="C30" s="329"/>
      <c r="D30" s="329"/>
      <c r="E30" s="329"/>
      <c r="F30" s="329"/>
      <c r="G30" s="329"/>
      <c r="H30" s="329"/>
      <c r="I30" s="329"/>
      <c r="J30" s="329"/>
      <c r="K30" s="329"/>
      <c r="L30" s="329"/>
      <c r="M30" s="329"/>
      <c r="N30" s="329"/>
      <c r="O30" s="329"/>
      <c r="P30" s="329"/>
      <c r="Q30" s="329"/>
      <c r="R30" s="329"/>
      <c r="S30" s="329"/>
      <c r="T30" s="329"/>
      <c r="U30" s="329"/>
      <c r="V30" s="329"/>
      <c r="W30" s="368"/>
    </row>
    <row r="31" spans="2:27" ht="1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633</v>
      </c>
      <c r="C32" s="329"/>
      <c r="D32" s="329"/>
      <c r="E32" s="329"/>
      <c r="F32" s="329"/>
      <c r="G32" s="329"/>
      <c r="H32" s="329"/>
      <c r="I32" s="329"/>
      <c r="J32" s="329"/>
      <c r="K32" s="329"/>
      <c r="L32" s="329"/>
      <c r="M32" s="329"/>
      <c r="N32" s="329"/>
      <c r="O32" s="329"/>
      <c r="P32" s="329"/>
      <c r="Q32" s="329"/>
      <c r="R32" s="329"/>
      <c r="S32" s="329"/>
      <c r="T32" s="329"/>
      <c r="U32" s="329"/>
      <c r="V32" s="329"/>
      <c r="W32" s="368"/>
    </row>
    <row r="33" spans="2:23" ht="13.5"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632</v>
      </c>
      <c r="D4" s="288" t="s">
        <v>631</v>
      </c>
      <c r="E4" s="288"/>
      <c r="F4" s="288"/>
      <c r="G4" s="288"/>
      <c r="H4" s="289"/>
      <c r="I4" s="18"/>
      <c r="J4" s="290" t="s">
        <v>6</v>
      </c>
      <c r="K4" s="288"/>
      <c r="L4" s="17" t="s">
        <v>664</v>
      </c>
      <c r="M4" s="291" t="s">
        <v>663</v>
      </c>
      <c r="N4" s="291"/>
      <c r="O4" s="291"/>
      <c r="P4" s="291"/>
      <c r="Q4" s="292"/>
      <c r="R4" s="19"/>
      <c r="S4" s="293" t="s">
        <v>9</v>
      </c>
      <c r="T4" s="294"/>
      <c r="U4" s="294"/>
      <c r="V4" s="295" t="s">
        <v>662</v>
      </c>
      <c r="W4" s="296"/>
    </row>
    <row r="5" spans="1:29" ht="15.75" customHeight="1" thickTop="1" x14ac:dyDescent="0.2">
      <c r="B5" s="68" t="s">
        <v>11</v>
      </c>
      <c r="C5" s="284" t="s">
        <v>11</v>
      </c>
      <c r="D5" s="284"/>
      <c r="E5" s="284"/>
      <c r="F5" s="284"/>
      <c r="G5" s="284"/>
      <c r="H5" s="284"/>
      <c r="I5" s="284"/>
      <c r="J5" s="284"/>
      <c r="K5" s="284"/>
      <c r="L5" s="284"/>
      <c r="M5" s="284"/>
      <c r="N5" s="284"/>
      <c r="O5" s="284"/>
      <c r="P5" s="284"/>
      <c r="Q5" s="284"/>
      <c r="R5" s="284"/>
      <c r="S5" s="284"/>
      <c r="T5" s="284"/>
      <c r="U5" s="284"/>
      <c r="V5" s="284"/>
      <c r="W5" s="345"/>
    </row>
    <row r="6" spans="1:29" ht="30" customHeight="1" thickBot="1" x14ac:dyDescent="0.25">
      <c r="B6" s="68" t="s">
        <v>12</v>
      </c>
      <c r="C6" s="21" t="s">
        <v>611</v>
      </c>
      <c r="D6" s="297" t="s">
        <v>661</v>
      </c>
      <c r="E6" s="297"/>
      <c r="F6" s="297"/>
      <c r="G6" s="297"/>
      <c r="H6" s="297"/>
      <c r="I6" s="22"/>
      <c r="J6" s="298" t="s">
        <v>15</v>
      </c>
      <c r="K6" s="298"/>
      <c r="L6" s="298" t="s">
        <v>16</v>
      </c>
      <c r="M6" s="298"/>
      <c r="N6" s="345" t="s">
        <v>11</v>
      </c>
      <c r="O6" s="345"/>
      <c r="P6" s="345"/>
      <c r="Q6" s="345"/>
      <c r="R6" s="345"/>
      <c r="S6" s="345"/>
      <c r="T6" s="345"/>
      <c r="U6" s="345"/>
      <c r="V6" s="345"/>
      <c r="W6" s="345"/>
    </row>
    <row r="7" spans="1:29" ht="30" customHeight="1" thickBot="1" x14ac:dyDescent="0.25">
      <c r="B7" s="69"/>
      <c r="C7" s="21" t="s">
        <v>11</v>
      </c>
      <c r="D7" s="284" t="s">
        <v>11</v>
      </c>
      <c r="E7" s="284"/>
      <c r="F7" s="284"/>
      <c r="G7" s="284"/>
      <c r="H7" s="284"/>
      <c r="I7" s="22"/>
      <c r="J7" s="24" t="s">
        <v>19</v>
      </c>
      <c r="K7" s="24" t="s">
        <v>20</v>
      </c>
      <c r="L7" s="24" t="s">
        <v>19</v>
      </c>
      <c r="M7" s="24" t="s">
        <v>20</v>
      </c>
      <c r="N7" s="25"/>
      <c r="O7" s="345" t="s">
        <v>11</v>
      </c>
      <c r="P7" s="345"/>
      <c r="Q7" s="345"/>
      <c r="R7" s="345"/>
      <c r="S7" s="345"/>
      <c r="T7" s="345"/>
      <c r="U7" s="345"/>
      <c r="V7" s="345"/>
      <c r="W7" s="345"/>
    </row>
    <row r="8" spans="1:29" ht="30" customHeight="1" thickBot="1" x14ac:dyDescent="0.25">
      <c r="B8" s="69"/>
      <c r="C8" s="21" t="s">
        <v>11</v>
      </c>
      <c r="D8" s="284" t="s">
        <v>11</v>
      </c>
      <c r="E8" s="284"/>
      <c r="F8" s="284"/>
      <c r="G8" s="284"/>
      <c r="H8" s="284"/>
      <c r="I8" s="22"/>
      <c r="J8" s="26" t="s">
        <v>23</v>
      </c>
      <c r="K8" s="26" t="s">
        <v>23</v>
      </c>
      <c r="L8" s="26" t="s">
        <v>23</v>
      </c>
      <c r="M8" s="26" t="s">
        <v>23</v>
      </c>
      <c r="N8" s="25"/>
      <c r="O8" s="22"/>
      <c r="P8" s="345" t="s">
        <v>11</v>
      </c>
      <c r="Q8" s="345"/>
      <c r="R8" s="345"/>
      <c r="S8" s="345"/>
      <c r="T8" s="345"/>
      <c r="U8" s="345"/>
      <c r="V8" s="345"/>
      <c r="W8" s="345"/>
    </row>
    <row r="9" spans="1:29" ht="25.5" customHeight="1" thickBot="1" x14ac:dyDescent="0.25">
      <c r="B9" s="69"/>
      <c r="C9" s="284" t="s">
        <v>11</v>
      </c>
      <c r="D9" s="284"/>
      <c r="E9" s="284"/>
      <c r="F9" s="284"/>
      <c r="G9" s="284"/>
      <c r="H9" s="284"/>
      <c r="I9" s="284"/>
      <c r="J9" s="284"/>
      <c r="K9" s="284"/>
      <c r="L9" s="284"/>
      <c r="M9" s="284"/>
      <c r="N9" s="284"/>
      <c r="O9" s="284"/>
      <c r="P9" s="284"/>
      <c r="Q9" s="284"/>
      <c r="R9" s="284"/>
      <c r="S9" s="284"/>
      <c r="T9" s="284"/>
      <c r="U9" s="284"/>
      <c r="V9" s="284"/>
      <c r="W9" s="345"/>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27</v>
      </c>
      <c r="C13" s="300"/>
      <c r="D13" s="300"/>
      <c r="E13" s="300"/>
      <c r="F13" s="300"/>
      <c r="G13" s="300"/>
      <c r="H13" s="300"/>
      <c r="I13" s="300"/>
      <c r="J13" s="28"/>
      <c r="K13" s="300" t="s">
        <v>28</v>
      </c>
      <c r="L13" s="300"/>
      <c r="M13" s="300"/>
      <c r="N13" s="300"/>
      <c r="O13" s="300"/>
      <c r="P13" s="300"/>
      <c r="Q13" s="300"/>
      <c r="R13" s="29"/>
      <c r="S13" s="300" t="s">
        <v>29</v>
      </c>
      <c r="T13" s="300"/>
      <c r="U13" s="300"/>
      <c r="V13" s="300"/>
      <c r="W13" s="347"/>
    </row>
    <row r="14" spans="1:29" ht="69" customHeight="1" x14ac:dyDescent="0.2">
      <c r="B14" s="68" t="s">
        <v>30</v>
      </c>
      <c r="C14" s="297" t="s">
        <v>11</v>
      </c>
      <c r="D14" s="297"/>
      <c r="E14" s="297"/>
      <c r="F14" s="297"/>
      <c r="G14" s="297"/>
      <c r="H14" s="297"/>
      <c r="I14" s="297"/>
      <c r="J14" s="30"/>
      <c r="K14" s="30" t="s">
        <v>31</v>
      </c>
      <c r="L14" s="297" t="s">
        <v>11</v>
      </c>
      <c r="M14" s="297"/>
      <c r="N14" s="297"/>
      <c r="O14" s="297"/>
      <c r="P14" s="297"/>
      <c r="Q14" s="297"/>
      <c r="R14" s="22"/>
      <c r="S14" s="30" t="s">
        <v>32</v>
      </c>
      <c r="T14" s="348" t="s">
        <v>647</v>
      </c>
      <c r="U14" s="348"/>
      <c r="V14" s="348"/>
      <c r="W14" s="348"/>
    </row>
    <row r="15" spans="1:29" ht="86.25" customHeight="1" x14ac:dyDescent="0.2">
      <c r="B15" s="68" t="s">
        <v>34</v>
      </c>
      <c r="C15" s="297" t="s">
        <v>11</v>
      </c>
      <c r="D15" s="297"/>
      <c r="E15" s="297"/>
      <c r="F15" s="297"/>
      <c r="G15" s="297"/>
      <c r="H15" s="297"/>
      <c r="I15" s="297"/>
      <c r="J15" s="30"/>
      <c r="K15" s="30" t="s">
        <v>34</v>
      </c>
      <c r="L15" s="297" t="s">
        <v>11</v>
      </c>
      <c r="M15" s="297"/>
      <c r="N15" s="297"/>
      <c r="O15" s="297"/>
      <c r="P15" s="297"/>
      <c r="Q15" s="297"/>
      <c r="R15" s="22"/>
      <c r="S15" s="30" t="s">
        <v>35</v>
      </c>
      <c r="T15" s="348" t="s">
        <v>11</v>
      </c>
      <c r="U15" s="348"/>
      <c r="V15" s="348"/>
      <c r="W15" s="348"/>
    </row>
    <row r="16" spans="1:29" ht="25.5" customHeight="1" thickBot="1" x14ac:dyDescent="0.25">
      <c r="B16" s="67" t="s">
        <v>36</v>
      </c>
      <c r="C16" s="303" t="s">
        <v>11</v>
      </c>
      <c r="D16" s="303"/>
      <c r="E16" s="303"/>
      <c r="F16" s="303"/>
      <c r="G16" s="303"/>
      <c r="H16" s="303"/>
      <c r="I16" s="303"/>
      <c r="J16" s="303"/>
      <c r="K16" s="303"/>
      <c r="L16" s="303"/>
      <c r="M16" s="303"/>
      <c r="N16" s="303"/>
      <c r="O16" s="303"/>
      <c r="P16" s="303"/>
      <c r="Q16" s="303"/>
      <c r="R16" s="303"/>
      <c r="S16" s="303"/>
      <c r="T16" s="303"/>
      <c r="U16" s="303"/>
      <c r="V16" s="303"/>
      <c r="W16" s="351"/>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2" t="s">
        <v>38</v>
      </c>
      <c r="C18" s="306"/>
      <c r="D18" s="306"/>
      <c r="E18" s="306"/>
      <c r="F18" s="306"/>
      <c r="G18" s="306"/>
      <c r="H18" s="306"/>
      <c r="I18" s="306"/>
      <c r="J18" s="306"/>
      <c r="K18" s="306"/>
      <c r="L18" s="306"/>
      <c r="M18" s="306"/>
      <c r="N18" s="306"/>
      <c r="O18" s="306"/>
      <c r="P18" s="306"/>
      <c r="Q18" s="306"/>
      <c r="R18" s="306"/>
      <c r="S18" s="306"/>
      <c r="T18" s="307"/>
      <c r="U18" s="308" t="s">
        <v>39</v>
      </c>
      <c r="V18" s="309"/>
      <c r="W18" s="353"/>
    </row>
    <row r="19" spans="2:27" ht="14.25" customHeight="1" x14ac:dyDescent="0.2">
      <c r="B19" s="358"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355" t="s">
        <v>48</v>
      </c>
    </row>
    <row r="20" spans="2:27" ht="27" customHeight="1" thickBot="1" x14ac:dyDescent="0.25">
      <c r="B20" s="359"/>
      <c r="C20" s="349"/>
      <c r="D20" s="349"/>
      <c r="E20" s="349"/>
      <c r="F20" s="349"/>
      <c r="G20" s="349"/>
      <c r="H20" s="349"/>
      <c r="I20" s="349"/>
      <c r="J20" s="349"/>
      <c r="K20" s="349"/>
      <c r="L20" s="349"/>
      <c r="M20" s="349"/>
      <c r="N20" s="349"/>
      <c r="O20" s="349"/>
      <c r="P20" s="349"/>
      <c r="Q20" s="349"/>
      <c r="R20" s="349"/>
      <c r="S20" s="349"/>
      <c r="T20" s="350"/>
      <c r="U20" s="354"/>
      <c r="V20" s="349"/>
      <c r="W20" s="356"/>
      <c r="Z20" s="33" t="s">
        <v>11</v>
      </c>
      <c r="AA20" s="33" t="s">
        <v>49</v>
      </c>
    </row>
    <row r="21" spans="2:27" ht="56.25" customHeight="1" thickBot="1" x14ac:dyDescent="0.25">
      <c r="B21" s="357" t="s">
        <v>660</v>
      </c>
      <c r="C21" s="323"/>
      <c r="D21" s="323"/>
      <c r="E21" s="323"/>
      <c r="F21" s="323"/>
      <c r="G21" s="323"/>
      <c r="H21" s="323"/>
      <c r="I21" s="323"/>
      <c r="J21" s="323"/>
      <c r="K21" s="323"/>
      <c r="L21" s="323"/>
      <c r="M21" s="324" t="s">
        <v>611</v>
      </c>
      <c r="N21" s="324"/>
      <c r="O21" s="324" t="s">
        <v>610</v>
      </c>
      <c r="P21" s="324"/>
      <c r="Q21" s="325" t="s">
        <v>52</v>
      </c>
      <c r="R21" s="325"/>
      <c r="S21" s="34" t="s">
        <v>659</v>
      </c>
      <c r="T21" s="34" t="s">
        <v>658</v>
      </c>
      <c r="U21" s="34" t="s">
        <v>657</v>
      </c>
      <c r="V21" s="34">
        <f>+IF(ISERR(U21/T21*100),"N/A",ROUND(U21/T21*100,2))</f>
        <v>162.34</v>
      </c>
      <c r="W21" s="66">
        <f>+IF(ISERR(U21/S21*100),"N/A",ROUND(U21/S21*100,2))</f>
        <v>45.92</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0" t="s">
        <v>1880</v>
      </c>
      <c r="C23" s="338"/>
      <c r="D23" s="338"/>
      <c r="E23" s="338"/>
      <c r="F23" s="338"/>
      <c r="G23" s="338"/>
      <c r="H23" s="338"/>
      <c r="I23" s="338"/>
      <c r="J23" s="338"/>
      <c r="K23" s="338"/>
      <c r="L23" s="338"/>
      <c r="M23" s="338"/>
      <c r="N23" s="338"/>
      <c r="O23" s="338"/>
      <c r="P23" s="338"/>
      <c r="Q23" s="339"/>
      <c r="R23" s="37" t="s">
        <v>44</v>
      </c>
      <c r="S23" s="309" t="s">
        <v>45</v>
      </c>
      <c r="T23" s="309"/>
      <c r="U23" s="38" t="s">
        <v>62</v>
      </c>
      <c r="V23" s="308" t="s">
        <v>63</v>
      </c>
      <c r="W23" s="353"/>
    </row>
    <row r="24" spans="2:27" ht="30.75" customHeight="1" thickBot="1" x14ac:dyDescent="0.25">
      <c r="B24" s="361"/>
      <c r="C24" s="362"/>
      <c r="D24" s="362"/>
      <c r="E24" s="362"/>
      <c r="F24" s="362"/>
      <c r="G24" s="362"/>
      <c r="H24" s="362"/>
      <c r="I24" s="362"/>
      <c r="J24" s="362"/>
      <c r="K24" s="362"/>
      <c r="L24" s="362"/>
      <c r="M24" s="362"/>
      <c r="N24" s="362"/>
      <c r="O24" s="362"/>
      <c r="P24" s="362"/>
      <c r="Q24" s="363"/>
      <c r="R24" s="65" t="s">
        <v>64</v>
      </c>
      <c r="S24" s="65" t="s">
        <v>64</v>
      </c>
      <c r="T24" s="65" t="s">
        <v>51</v>
      </c>
      <c r="U24" s="65" t="s">
        <v>64</v>
      </c>
      <c r="V24" s="65" t="s">
        <v>65</v>
      </c>
      <c r="W24" s="64" t="s">
        <v>66</v>
      </c>
      <c r="Y24" s="36"/>
    </row>
    <row r="25" spans="2:27" ht="23.25" customHeight="1" thickBot="1" x14ac:dyDescent="0.25">
      <c r="B25" s="364" t="s">
        <v>67</v>
      </c>
      <c r="C25" s="344"/>
      <c r="D25" s="344"/>
      <c r="E25" s="40" t="s">
        <v>609</v>
      </c>
      <c r="F25" s="40"/>
      <c r="G25" s="40"/>
      <c r="H25" s="41"/>
      <c r="I25" s="41"/>
      <c r="J25" s="41"/>
      <c r="K25" s="41"/>
      <c r="L25" s="41"/>
      <c r="M25" s="41"/>
      <c r="N25" s="41"/>
      <c r="O25" s="41"/>
      <c r="P25" s="42"/>
      <c r="Q25" s="42"/>
      <c r="R25" s="43" t="s">
        <v>656</v>
      </c>
      <c r="S25" s="44" t="s">
        <v>11</v>
      </c>
      <c r="T25" s="42"/>
      <c r="U25" s="44" t="s">
        <v>654</v>
      </c>
      <c r="V25" s="42"/>
      <c r="W25" s="63">
        <f>+IF(ISERR(U25/R25*100),"N/A",ROUND(U25/R25*100,2))</f>
        <v>23.26</v>
      </c>
    </row>
    <row r="26" spans="2:27" ht="26.25" customHeight="1" thickBot="1" x14ac:dyDescent="0.25">
      <c r="B26" s="365" t="s">
        <v>70</v>
      </c>
      <c r="C26" s="366"/>
      <c r="D26" s="366"/>
      <c r="E26" s="62" t="s">
        <v>609</v>
      </c>
      <c r="F26" s="62"/>
      <c r="G26" s="62"/>
      <c r="H26" s="61"/>
      <c r="I26" s="61"/>
      <c r="J26" s="61"/>
      <c r="K26" s="61"/>
      <c r="L26" s="61"/>
      <c r="M26" s="61"/>
      <c r="N26" s="61"/>
      <c r="O26" s="61"/>
      <c r="P26" s="60"/>
      <c r="Q26" s="60"/>
      <c r="R26" s="59" t="s">
        <v>655</v>
      </c>
      <c r="S26" s="58" t="s">
        <v>654</v>
      </c>
      <c r="T26" s="57">
        <f>+IF(ISERR(S26/R26*100),"N/A",ROUND(S26/R26*100,2))</f>
        <v>25.27</v>
      </c>
      <c r="U26" s="58" t="s">
        <v>654</v>
      </c>
      <c r="V26" s="57">
        <f>+IF(ISERR(U26/S26*100),"N/A",ROUND(U26/S26*100,2))</f>
        <v>100</v>
      </c>
      <c r="W26" s="56">
        <f>+IF(ISERR(U26/R26*100),"N/A",ROUND(U26/R26*100,2))</f>
        <v>25.27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7" t="s">
        <v>653</v>
      </c>
      <c r="C28" s="329"/>
      <c r="D28" s="329"/>
      <c r="E28" s="329"/>
      <c r="F28" s="329"/>
      <c r="G28" s="329"/>
      <c r="H28" s="329"/>
      <c r="I28" s="329"/>
      <c r="J28" s="329"/>
      <c r="K28" s="329"/>
      <c r="L28" s="329"/>
      <c r="M28" s="329"/>
      <c r="N28" s="329"/>
      <c r="O28" s="329"/>
      <c r="P28" s="329"/>
      <c r="Q28" s="329"/>
      <c r="R28" s="329"/>
      <c r="S28" s="329"/>
      <c r="T28" s="329"/>
      <c r="U28" s="329"/>
      <c r="V28" s="329"/>
      <c r="W28" s="368"/>
    </row>
    <row r="29" spans="2:27" ht="27" customHeight="1" thickBot="1" x14ac:dyDescent="0.25">
      <c r="B29" s="369"/>
      <c r="C29" s="332"/>
      <c r="D29" s="332"/>
      <c r="E29" s="332"/>
      <c r="F29" s="332"/>
      <c r="G29" s="332"/>
      <c r="H29" s="332"/>
      <c r="I29" s="332"/>
      <c r="J29" s="332"/>
      <c r="K29" s="332"/>
      <c r="L29" s="332"/>
      <c r="M29" s="332"/>
      <c r="N29" s="332"/>
      <c r="O29" s="332"/>
      <c r="P29" s="332"/>
      <c r="Q29" s="332"/>
      <c r="R29" s="332"/>
      <c r="S29" s="332"/>
      <c r="T29" s="332"/>
      <c r="U29" s="332"/>
      <c r="V29" s="332"/>
      <c r="W29" s="370"/>
    </row>
    <row r="30" spans="2:27" ht="37.5" customHeight="1" thickTop="1" x14ac:dyDescent="0.2">
      <c r="B30" s="367" t="s">
        <v>652</v>
      </c>
      <c r="C30" s="329"/>
      <c r="D30" s="329"/>
      <c r="E30" s="329"/>
      <c r="F30" s="329"/>
      <c r="G30" s="329"/>
      <c r="H30" s="329"/>
      <c r="I30" s="329"/>
      <c r="J30" s="329"/>
      <c r="K30" s="329"/>
      <c r="L30" s="329"/>
      <c r="M30" s="329"/>
      <c r="N30" s="329"/>
      <c r="O30" s="329"/>
      <c r="P30" s="329"/>
      <c r="Q30" s="329"/>
      <c r="R30" s="329"/>
      <c r="S30" s="329"/>
      <c r="T30" s="329"/>
      <c r="U30" s="329"/>
      <c r="V30" s="329"/>
      <c r="W30" s="368"/>
    </row>
    <row r="31" spans="2:27" ht="15" customHeight="1" thickBot="1" x14ac:dyDescent="0.25">
      <c r="B31" s="369"/>
      <c r="C31" s="332"/>
      <c r="D31" s="332"/>
      <c r="E31" s="332"/>
      <c r="F31" s="332"/>
      <c r="G31" s="332"/>
      <c r="H31" s="332"/>
      <c r="I31" s="332"/>
      <c r="J31" s="332"/>
      <c r="K31" s="332"/>
      <c r="L31" s="332"/>
      <c r="M31" s="332"/>
      <c r="N31" s="332"/>
      <c r="O31" s="332"/>
      <c r="P31" s="332"/>
      <c r="Q31" s="332"/>
      <c r="R31" s="332"/>
      <c r="S31" s="332"/>
      <c r="T31" s="332"/>
      <c r="U31" s="332"/>
      <c r="V31" s="332"/>
      <c r="W31" s="370"/>
    </row>
    <row r="32" spans="2:27" ht="37.5" customHeight="1" thickTop="1" x14ac:dyDescent="0.2">
      <c r="B32" s="367" t="s">
        <v>651</v>
      </c>
      <c r="C32" s="329"/>
      <c r="D32" s="329"/>
      <c r="E32" s="329"/>
      <c r="F32" s="329"/>
      <c r="G32" s="329"/>
      <c r="H32" s="329"/>
      <c r="I32" s="329"/>
      <c r="J32" s="329"/>
      <c r="K32" s="329"/>
      <c r="L32" s="329"/>
      <c r="M32" s="329"/>
      <c r="N32" s="329"/>
      <c r="O32" s="329"/>
      <c r="P32" s="329"/>
      <c r="Q32" s="329"/>
      <c r="R32" s="329"/>
      <c r="S32" s="329"/>
      <c r="T32" s="329"/>
      <c r="U32" s="329"/>
      <c r="V32" s="329"/>
      <c r="W32" s="368"/>
    </row>
    <row r="33" spans="2:23" ht="13.5" thickBot="1" x14ac:dyDescent="0.25">
      <c r="B33" s="371"/>
      <c r="C33" s="372"/>
      <c r="D33" s="372"/>
      <c r="E33" s="372"/>
      <c r="F33" s="372"/>
      <c r="G33" s="372"/>
      <c r="H33" s="372"/>
      <c r="I33" s="372"/>
      <c r="J33" s="372"/>
      <c r="K33" s="372"/>
      <c r="L33" s="372"/>
      <c r="M33" s="372"/>
      <c r="N33" s="372"/>
      <c r="O33" s="372"/>
      <c r="P33" s="372"/>
      <c r="Q33" s="372"/>
      <c r="R33" s="372"/>
      <c r="S33" s="372"/>
      <c r="T33" s="372"/>
      <c r="U33" s="372"/>
      <c r="V33" s="372"/>
      <c r="W33" s="37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1475</v>
      </c>
      <c r="D4" s="288" t="s">
        <v>1520</v>
      </c>
      <c r="E4" s="288"/>
      <c r="F4" s="288"/>
      <c r="G4" s="288"/>
      <c r="H4" s="289"/>
      <c r="I4" s="18"/>
      <c r="J4" s="290" t="s">
        <v>6</v>
      </c>
      <c r="K4" s="288"/>
      <c r="L4" s="17" t="s">
        <v>242</v>
      </c>
      <c r="M4" s="291" t="s">
        <v>241</v>
      </c>
      <c r="N4" s="291"/>
      <c r="O4" s="291"/>
      <c r="P4" s="291"/>
      <c r="Q4" s="292"/>
      <c r="R4" s="19"/>
      <c r="S4" s="293" t="s">
        <v>9</v>
      </c>
      <c r="T4" s="294"/>
      <c r="U4" s="294"/>
      <c r="V4" s="295" t="s">
        <v>1519</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645</v>
      </c>
      <c r="D6" s="297" t="s">
        <v>1518</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1517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1516</v>
      </c>
      <c r="C21" s="323"/>
      <c r="D21" s="323"/>
      <c r="E21" s="323"/>
      <c r="F21" s="323"/>
      <c r="G21" s="323"/>
      <c r="H21" s="323"/>
      <c r="I21" s="323"/>
      <c r="J21" s="323"/>
      <c r="K21" s="323"/>
      <c r="L21" s="323"/>
      <c r="M21" s="324" t="s">
        <v>645</v>
      </c>
      <c r="N21" s="324"/>
      <c r="O21" s="324" t="s">
        <v>51</v>
      </c>
      <c r="P21" s="324"/>
      <c r="Q21" s="325" t="s">
        <v>66</v>
      </c>
      <c r="R21" s="325"/>
      <c r="S21" s="34" t="s">
        <v>1515</v>
      </c>
      <c r="T21" s="34" t="s">
        <v>87</v>
      </c>
      <c r="U21" s="34" t="s">
        <v>87</v>
      </c>
      <c r="V21" s="34" t="str">
        <f>+IF(ISERR(U21/T21*100),"N/A",ROUND(U21/T21*100,2))</f>
        <v>N/A</v>
      </c>
      <c r="W21" s="97" t="str">
        <f>+IF(ISERR(U21/S21*100),"N/A",ROUND(U21/S21*100,2))</f>
        <v>N/A</v>
      </c>
    </row>
    <row r="22" spans="2:27" ht="56.25" customHeight="1" thickBot="1" x14ac:dyDescent="0.25">
      <c r="B22" s="437" t="s">
        <v>1514</v>
      </c>
      <c r="C22" s="323"/>
      <c r="D22" s="323"/>
      <c r="E22" s="323"/>
      <c r="F22" s="323"/>
      <c r="G22" s="323"/>
      <c r="H22" s="323"/>
      <c r="I22" s="323"/>
      <c r="J22" s="323"/>
      <c r="K22" s="323"/>
      <c r="L22" s="323"/>
      <c r="M22" s="324" t="s">
        <v>645</v>
      </c>
      <c r="N22" s="324"/>
      <c r="O22" s="324" t="s">
        <v>51</v>
      </c>
      <c r="P22" s="324"/>
      <c r="Q22" s="325" t="s">
        <v>52</v>
      </c>
      <c r="R22" s="325"/>
      <c r="S22" s="34" t="s">
        <v>1513</v>
      </c>
      <c r="T22" s="34" t="s">
        <v>1512</v>
      </c>
      <c r="U22" s="34" t="s">
        <v>1511</v>
      </c>
      <c r="V22" s="34">
        <f>+IF(ISERR(U22/T22*100),"N/A",ROUND(U22/T22*100,2))</f>
        <v>80.14</v>
      </c>
      <c r="W22" s="97">
        <f>+IF(ISERR(U22/S22*100),"N/A",ROUND(U22/S22*100,2))</f>
        <v>123.33</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639</v>
      </c>
      <c r="F26" s="72"/>
      <c r="G26" s="72"/>
      <c r="H26" s="41"/>
      <c r="I26" s="41"/>
      <c r="J26" s="41"/>
      <c r="K26" s="41"/>
      <c r="L26" s="41"/>
      <c r="M26" s="41"/>
      <c r="N26" s="41"/>
      <c r="O26" s="41"/>
      <c r="P26" s="42"/>
      <c r="Q26" s="42"/>
      <c r="R26" s="43" t="s">
        <v>1510</v>
      </c>
      <c r="S26" s="44" t="s">
        <v>11</v>
      </c>
      <c r="T26" s="42"/>
      <c r="U26" s="44" t="s">
        <v>54</v>
      </c>
      <c r="V26" s="42"/>
      <c r="W26" s="94">
        <f>+IF(ISERR(U26/R26*100),"N/A",ROUND(U26/R26*100,2))</f>
        <v>0</v>
      </c>
    </row>
    <row r="27" spans="2:27" ht="26.25" customHeight="1" thickBot="1" x14ac:dyDescent="0.25">
      <c r="B27" s="446" t="s">
        <v>70</v>
      </c>
      <c r="C27" s="447"/>
      <c r="D27" s="447"/>
      <c r="E27" s="93" t="s">
        <v>639</v>
      </c>
      <c r="F27" s="93"/>
      <c r="G27" s="93"/>
      <c r="H27" s="92"/>
      <c r="I27" s="92"/>
      <c r="J27" s="92"/>
      <c r="K27" s="92"/>
      <c r="L27" s="92"/>
      <c r="M27" s="92"/>
      <c r="N27" s="92"/>
      <c r="O27" s="92"/>
      <c r="P27" s="91"/>
      <c r="Q27" s="91"/>
      <c r="R27" s="90" t="s">
        <v>1510</v>
      </c>
      <c r="S27" s="89" t="s">
        <v>54</v>
      </c>
      <c r="T27" s="88">
        <f>+IF(ISERR(S27/R27*100),"N/A",ROUND(S27/R27*100,2))</f>
        <v>0</v>
      </c>
      <c r="U27" s="89" t="s">
        <v>54</v>
      </c>
      <c r="V27" s="88" t="str">
        <f>+IF(ISERR(U27/S27*100),"N/A",ROUND(U27/S27*100,2))</f>
        <v>N/A</v>
      </c>
      <c r="W27" s="87">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1230</v>
      </c>
      <c r="C29" s="329"/>
      <c r="D29" s="329"/>
      <c r="E29" s="329"/>
      <c r="F29" s="329"/>
      <c r="G29" s="329"/>
      <c r="H29" s="329"/>
      <c r="I29" s="329"/>
      <c r="J29" s="329"/>
      <c r="K29" s="329"/>
      <c r="L29" s="329"/>
      <c r="M29" s="329"/>
      <c r="N29" s="329"/>
      <c r="O29" s="329"/>
      <c r="P29" s="329"/>
      <c r="Q29" s="329"/>
      <c r="R29" s="329"/>
      <c r="S29" s="329"/>
      <c r="T29" s="329"/>
      <c r="U29" s="329"/>
      <c r="V29" s="329"/>
      <c r="W29" s="439"/>
    </row>
    <row r="30" spans="2:27" ht="1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1229</v>
      </c>
      <c r="C31" s="329"/>
      <c r="D31" s="329"/>
      <c r="E31" s="329"/>
      <c r="F31" s="329"/>
      <c r="G31" s="329"/>
      <c r="H31" s="329"/>
      <c r="I31" s="329"/>
      <c r="J31" s="329"/>
      <c r="K31" s="329"/>
      <c r="L31" s="329"/>
      <c r="M31" s="329"/>
      <c r="N31" s="329"/>
      <c r="O31" s="329"/>
      <c r="P31" s="329"/>
      <c r="Q31" s="329"/>
      <c r="R31" s="329"/>
      <c r="S31" s="329"/>
      <c r="T31" s="329"/>
      <c r="U31" s="329"/>
      <c r="V31" s="329"/>
      <c r="W31" s="439"/>
    </row>
    <row r="32" spans="2:27" ht="1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1228</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1475</v>
      </c>
      <c r="D4" s="288" t="s">
        <v>1520</v>
      </c>
      <c r="E4" s="288"/>
      <c r="F4" s="288"/>
      <c r="G4" s="288"/>
      <c r="H4" s="289"/>
      <c r="I4" s="18"/>
      <c r="J4" s="290" t="s">
        <v>6</v>
      </c>
      <c r="K4" s="288"/>
      <c r="L4" s="17" t="s">
        <v>1540</v>
      </c>
      <c r="M4" s="291" t="s">
        <v>1539</v>
      </c>
      <c r="N4" s="291"/>
      <c r="O4" s="291"/>
      <c r="P4" s="291"/>
      <c r="Q4" s="292"/>
      <c r="R4" s="19"/>
      <c r="S4" s="293" t="s">
        <v>9</v>
      </c>
      <c r="T4" s="294"/>
      <c r="U4" s="294"/>
      <c r="V4" s="295" t="s">
        <v>1538</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1529</v>
      </c>
      <c r="D6" s="297" t="s">
        <v>1537</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1536</v>
      </c>
      <c r="K8" s="26" t="s">
        <v>1535</v>
      </c>
      <c r="L8" s="26" t="s">
        <v>1534</v>
      </c>
      <c r="M8" s="26" t="s">
        <v>1533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43.25" customHeight="1" thickTop="1" thickBot="1" x14ac:dyDescent="0.25">
      <c r="B10" s="27" t="s">
        <v>24</v>
      </c>
      <c r="C10" s="295" t="s">
        <v>1532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1531</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37" t="s">
        <v>1530</v>
      </c>
      <c r="C21" s="323"/>
      <c r="D21" s="323"/>
      <c r="E21" s="323"/>
      <c r="F21" s="323"/>
      <c r="G21" s="323"/>
      <c r="H21" s="323"/>
      <c r="I21" s="323"/>
      <c r="J21" s="323"/>
      <c r="K21" s="323"/>
      <c r="L21" s="323"/>
      <c r="M21" s="324" t="s">
        <v>1529</v>
      </c>
      <c r="N21" s="324"/>
      <c r="O21" s="324" t="s">
        <v>51</v>
      </c>
      <c r="P21" s="324"/>
      <c r="Q21" s="325" t="s">
        <v>52</v>
      </c>
      <c r="R21" s="325"/>
      <c r="S21" s="34" t="s">
        <v>767</v>
      </c>
      <c r="T21" s="34" t="s">
        <v>899</v>
      </c>
      <c r="U21" s="34" t="s">
        <v>1528</v>
      </c>
      <c r="V21" s="34">
        <f>+IF(ISERR(U21/T21*100),"N/A",ROUND(U21/T21*100,2))</f>
        <v>106.86</v>
      </c>
      <c r="W21" s="97">
        <f>+IF(ISERR(U21/S21*100),"N/A",ROUND(U21/S21*100,2))</f>
        <v>85</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71"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96" t="s">
        <v>64</v>
      </c>
      <c r="S24" s="96" t="s">
        <v>64</v>
      </c>
      <c r="T24" s="96" t="s">
        <v>51</v>
      </c>
      <c r="U24" s="96" t="s">
        <v>64</v>
      </c>
      <c r="V24" s="96" t="s">
        <v>65</v>
      </c>
      <c r="W24" s="95" t="s">
        <v>66</v>
      </c>
      <c r="Y24" s="36"/>
    </row>
    <row r="25" spans="2:27" ht="23.25" customHeight="1" thickBot="1" x14ac:dyDescent="0.25">
      <c r="B25" s="445" t="s">
        <v>67</v>
      </c>
      <c r="C25" s="344"/>
      <c r="D25" s="344"/>
      <c r="E25" s="72" t="s">
        <v>1526</v>
      </c>
      <c r="F25" s="72"/>
      <c r="G25" s="72"/>
      <c r="H25" s="41"/>
      <c r="I25" s="41"/>
      <c r="J25" s="41"/>
      <c r="K25" s="41"/>
      <c r="L25" s="41"/>
      <c r="M25" s="41"/>
      <c r="N25" s="41"/>
      <c r="O25" s="41"/>
      <c r="P25" s="42"/>
      <c r="Q25" s="42"/>
      <c r="R25" s="43" t="s">
        <v>1527</v>
      </c>
      <c r="S25" s="44" t="s">
        <v>11</v>
      </c>
      <c r="T25" s="42"/>
      <c r="U25" s="44" t="s">
        <v>1524</v>
      </c>
      <c r="V25" s="42"/>
      <c r="W25" s="94">
        <f>+IF(ISERR(U25/R25*100),"N/A",ROUND(U25/R25*100,2))</f>
        <v>30.75</v>
      </c>
    </row>
    <row r="26" spans="2:27" ht="26.25" customHeight="1" thickBot="1" x14ac:dyDescent="0.25">
      <c r="B26" s="446" t="s">
        <v>70</v>
      </c>
      <c r="C26" s="447"/>
      <c r="D26" s="447"/>
      <c r="E26" s="93" t="s">
        <v>1526</v>
      </c>
      <c r="F26" s="93"/>
      <c r="G26" s="93"/>
      <c r="H26" s="92"/>
      <c r="I26" s="92"/>
      <c r="J26" s="92"/>
      <c r="K26" s="92"/>
      <c r="L26" s="92"/>
      <c r="M26" s="92"/>
      <c r="N26" s="92"/>
      <c r="O26" s="92"/>
      <c r="P26" s="91"/>
      <c r="Q26" s="91"/>
      <c r="R26" s="90" t="s">
        <v>1525</v>
      </c>
      <c r="S26" s="89" t="s">
        <v>1524</v>
      </c>
      <c r="T26" s="88">
        <f>+IF(ISERR(S26/R26*100),"N/A",ROUND(S26/R26*100,2))</f>
        <v>32.799999999999997</v>
      </c>
      <c r="U26" s="89" t="s">
        <v>1524</v>
      </c>
      <c r="V26" s="88">
        <f>+IF(ISERR(U26/S26*100),"N/A",ROUND(U26/S26*100,2))</f>
        <v>100</v>
      </c>
      <c r="W26" s="87">
        <f>+IF(ISERR(U26/R26*100),"N/A",ROUND(U26/R26*100,2))</f>
        <v>32.799999999999997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38" t="s">
        <v>1523</v>
      </c>
      <c r="C28" s="329"/>
      <c r="D28" s="329"/>
      <c r="E28" s="329"/>
      <c r="F28" s="329"/>
      <c r="G28" s="329"/>
      <c r="H28" s="329"/>
      <c r="I28" s="329"/>
      <c r="J28" s="329"/>
      <c r="K28" s="329"/>
      <c r="L28" s="329"/>
      <c r="M28" s="329"/>
      <c r="N28" s="329"/>
      <c r="O28" s="329"/>
      <c r="P28" s="329"/>
      <c r="Q28" s="329"/>
      <c r="R28" s="329"/>
      <c r="S28" s="329"/>
      <c r="T28" s="329"/>
      <c r="U28" s="329"/>
      <c r="V28" s="329"/>
      <c r="W28" s="439"/>
    </row>
    <row r="29" spans="2:27" ht="1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1522</v>
      </c>
      <c r="C30" s="329"/>
      <c r="D30" s="329"/>
      <c r="E30" s="329"/>
      <c r="F30" s="329"/>
      <c r="G30" s="329"/>
      <c r="H30" s="329"/>
      <c r="I30" s="329"/>
      <c r="J30" s="329"/>
      <c r="K30" s="329"/>
      <c r="L30" s="329"/>
      <c r="M30" s="329"/>
      <c r="N30" s="329"/>
      <c r="O30" s="329"/>
      <c r="P30" s="329"/>
      <c r="Q30" s="329"/>
      <c r="R30" s="329"/>
      <c r="S30" s="329"/>
      <c r="T30" s="329"/>
      <c r="U30" s="329"/>
      <c r="V30" s="329"/>
      <c r="W30" s="439"/>
    </row>
    <row r="31" spans="2:27" ht="36"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1521</v>
      </c>
      <c r="C32" s="329"/>
      <c r="D32" s="329"/>
      <c r="E32" s="329"/>
      <c r="F32" s="329"/>
      <c r="G32" s="329"/>
      <c r="H32" s="329"/>
      <c r="I32" s="329"/>
      <c r="J32" s="329"/>
      <c r="K32" s="329"/>
      <c r="L32" s="329"/>
      <c r="M32" s="329"/>
      <c r="N32" s="329"/>
      <c r="O32" s="329"/>
      <c r="P32" s="329"/>
      <c r="Q32" s="329"/>
      <c r="R32" s="329"/>
      <c r="S32" s="329"/>
      <c r="T32" s="329"/>
      <c r="U32" s="329"/>
      <c r="V32" s="329"/>
      <c r="W32" s="439"/>
    </row>
    <row r="33" spans="2:23" ht="39.75" customHeight="1"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1475</v>
      </c>
      <c r="D4" s="288" t="s">
        <v>1520</v>
      </c>
      <c r="E4" s="288"/>
      <c r="F4" s="288"/>
      <c r="G4" s="288"/>
      <c r="H4" s="289"/>
      <c r="I4" s="18"/>
      <c r="J4" s="290" t="s">
        <v>6</v>
      </c>
      <c r="K4" s="288"/>
      <c r="L4" s="17" t="s">
        <v>1559</v>
      </c>
      <c r="M4" s="291" t="s">
        <v>1558</v>
      </c>
      <c r="N4" s="291"/>
      <c r="O4" s="291"/>
      <c r="P4" s="291"/>
      <c r="Q4" s="292"/>
      <c r="R4" s="19"/>
      <c r="S4" s="293" t="s">
        <v>9</v>
      </c>
      <c r="T4" s="294"/>
      <c r="U4" s="294"/>
      <c r="V4" s="295" t="s">
        <v>1557</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11</v>
      </c>
      <c r="D6" s="297" t="s">
        <v>11</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62" customHeight="1" thickTop="1" thickBot="1" x14ac:dyDescent="0.25">
      <c r="B10" s="27" t="s">
        <v>24</v>
      </c>
      <c r="C10" s="295" t="s">
        <v>1556</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1517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1555</v>
      </c>
      <c r="C21" s="323"/>
      <c r="D21" s="323"/>
      <c r="E21" s="323"/>
      <c r="F21" s="323"/>
      <c r="G21" s="323"/>
      <c r="H21" s="323"/>
      <c r="I21" s="323"/>
      <c r="J21" s="323"/>
      <c r="K21" s="323"/>
      <c r="L21" s="323"/>
      <c r="M21" s="324" t="s">
        <v>1553</v>
      </c>
      <c r="N21" s="324"/>
      <c r="O21" s="324" t="s">
        <v>51</v>
      </c>
      <c r="P21" s="324"/>
      <c r="Q21" s="325" t="s">
        <v>52</v>
      </c>
      <c r="R21" s="325"/>
      <c r="S21" s="34" t="s">
        <v>677</v>
      </c>
      <c r="T21" s="34" t="s">
        <v>54</v>
      </c>
      <c r="U21" s="34" t="s">
        <v>54</v>
      </c>
      <c r="V21" s="34" t="str">
        <f>+IF(ISERR(U21/T21*100),"N/A",ROUND(U21/T21*100,2))</f>
        <v>N/A</v>
      </c>
      <c r="W21" s="97">
        <f>+IF(ISERR(U21/S21*100),"N/A",ROUND(U21/S21*100,2))</f>
        <v>0</v>
      </c>
    </row>
    <row r="22" spans="2:27" ht="56.25" customHeight="1" x14ac:dyDescent="0.2">
      <c r="B22" s="437" t="s">
        <v>1554</v>
      </c>
      <c r="C22" s="323"/>
      <c r="D22" s="323"/>
      <c r="E22" s="323"/>
      <c r="F22" s="323"/>
      <c r="G22" s="323"/>
      <c r="H22" s="323"/>
      <c r="I22" s="323"/>
      <c r="J22" s="323"/>
      <c r="K22" s="323"/>
      <c r="L22" s="323"/>
      <c r="M22" s="324" t="s">
        <v>1553</v>
      </c>
      <c r="N22" s="324"/>
      <c r="O22" s="324" t="s">
        <v>51</v>
      </c>
      <c r="P22" s="324"/>
      <c r="Q22" s="325" t="s">
        <v>52</v>
      </c>
      <c r="R22" s="325"/>
      <c r="S22" s="34" t="s">
        <v>1552</v>
      </c>
      <c r="T22" s="34" t="s">
        <v>54</v>
      </c>
      <c r="U22" s="34" t="s">
        <v>54</v>
      </c>
      <c r="V22" s="34" t="str">
        <f>+IF(ISERR(U22/T22*100),"N/A",ROUND(U22/T22*100,2))</f>
        <v>N/A</v>
      </c>
      <c r="W22" s="97">
        <f>+IF(ISERR(U22/S22*100),"N/A",ROUND(U22/S22*100,2))</f>
        <v>0</v>
      </c>
    </row>
    <row r="23" spans="2:27" ht="56.25" customHeight="1" thickBot="1" x14ac:dyDescent="0.25">
      <c r="B23" s="437" t="s">
        <v>1551</v>
      </c>
      <c r="C23" s="323"/>
      <c r="D23" s="323"/>
      <c r="E23" s="323"/>
      <c r="F23" s="323"/>
      <c r="G23" s="323"/>
      <c r="H23" s="323"/>
      <c r="I23" s="323"/>
      <c r="J23" s="323"/>
      <c r="K23" s="323"/>
      <c r="L23" s="323"/>
      <c r="M23" s="324" t="s">
        <v>1550</v>
      </c>
      <c r="N23" s="324"/>
      <c r="O23" s="324" t="s">
        <v>51</v>
      </c>
      <c r="P23" s="324"/>
      <c r="Q23" s="325" t="s">
        <v>52</v>
      </c>
      <c r="R23" s="325"/>
      <c r="S23" s="34" t="s">
        <v>677</v>
      </c>
      <c r="T23" s="34" t="s">
        <v>54</v>
      </c>
      <c r="U23" s="34" t="s">
        <v>54</v>
      </c>
      <c r="V23" s="34" t="str">
        <f>+IF(ISERR(U23/T23*100),"N/A",ROUND(U23/T23*100,2))</f>
        <v>N/A</v>
      </c>
      <c r="W23" s="97">
        <f>+IF(ISERR(U23/S23*100),"N/A",ROUND(U23/S23*100,2))</f>
        <v>0</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8" t="s">
        <v>1880</v>
      </c>
      <c r="C25" s="338"/>
      <c r="D25" s="338"/>
      <c r="E25" s="338"/>
      <c r="F25" s="338"/>
      <c r="G25" s="338"/>
      <c r="H25" s="338"/>
      <c r="I25" s="338"/>
      <c r="J25" s="338"/>
      <c r="K25" s="338"/>
      <c r="L25" s="338"/>
      <c r="M25" s="338"/>
      <c r="N25" s="338"/>
      <c r="O25" s="338"/>
      <c r="P25" s="338"/>
      <c r="Q25" s="339"/>
      <c r="R25" s="37" t="s">
        <v>44</v>
      </c>
      <c r="S25" s="309" t="s">
        <v>45</v>
      </c>
      <c r="T25" s="309"/>
      <c r="U25" s="71" t="s">
        <v>62</v>
      </c>
      <c r="V25" s="308" t="s">
        <v>63</v>
      </c>
      <c r="W25" s="412"/>
    </row>
    <row r="26" spans="2:27" ht="30.75" customHeight="1" thickBot="1" x14ac:dyDescent="0.25">
      <c r="B26" s="409"/>
      <c r="C26" s="410"/>
      <c r="D26" s="410"/>
      <c r="E26" s="410"/>
      <c r="F26" s="410"/>
      <c r="G26" s="410"/>
      <c r="H26" s="410"/>
      <c r="I26" s="410"/>
      <c r="J26" s="410"/>
      <c r="K26" s="410"/>
      <c r="L26" s="410"/>
      <c r="M26" s="410"/>
      <c r="N26" s="410"/>
      <c r="O26" s="410"/>
      <c r="P26" s="410"/>
      <c r="Q26" s="411"/>
      <c r="R26" s="96" t="s">
        <v>64</v>
      </c>
      <c r="S26" s="96" t="s">
        <v>64</v>
      </c>
      <c r="T26" s="96" t="s">
        <v>51</v>
      </c>
      <c r="U26" s="96" t="s">
        <v>64</v>
      </c>
      <c r="V26" s="96" t="s">
        <v>65</v>
      </c>
      <c r="W26" s="95" t="s">
        <v>66</v>
      </c>
      <c r="Y26" s="36"/>
    </row>
    <row r="27" spans="2:27" ht="23.25" customHeight="1" thickBot="1" x14ac:dyDescent="0.25">
      <c r="B27" s="445" t="s">
        <v>67</v>
      </c>
      <c r="C27" s="344"/>
      <c r="D27" s="344"/>
      <c r="E27" s="72" t="s">
        <v>1548</v>
      </c>
      <c r="F27" s="72"/>
      <c r="G27" s="72"/>
      <c r="H27" s="41"/>
      <c r="I27" s="41"/>
      <c r="J27" s="41"/>
      <c r="K27" s="41"/>
      <c r="L27" s="41"/>
      <c r="M27" s="41"/>
      <c r="N27" s="41"/>
      <c r="O27" s="41"/>
      <c r="P27" s="42"/>
      <c r="Q27" s="42"/>
      <c r="R27" s="43" t="s">
        <v>1549</v>
      </c>
      <c r="S27" s="44" t="s">
        <v>11</v>
      </c>
      <c r="T27" s="42"/>
      <c r="U27" s="44" t="s">
        <v>54</v>
      </c>
      <c r="V27" s="42"/>
      <c r="W27" s="94">
        <f>+IF(ISERR(U27/R27*100),"N/A",ROUND(U27/R27*100,2))</f>
        <v>0</v>
      </c>
    </row>
    <row r="28" spans="2:27" ht="26.25" customHeight="1" x14ac:dyDescent="0.2">
      <c r="B28" s="446" t="s">
        <v>70</v>
      </c>
      <c r="C28" s="447"/>
      <c r="D28" s="447"/>
      <c r="E28" s="93" t="s">
        <v>1548</v>
      </c>
      <c r="F28" s="93"/>
      <c r="G28" s="93"/>
      <c r="H28" s="92"/>
      <c r="I28" s="92"/>
      <c r="J28" s="92"/>
      <c r="K28" s="92"/>
      <c r="L28" s="92"/>
      <c r="M28" s="92"/>
      <c r="N28" s="92"/>
      <c r="O28" s="92"/>
      <c r="P28" s="91"/>
      <c r="Q28" s="91"/>
      <c r="R28" s="90" t="s">
        <v>1547</v>
      </c>
      <c r="S28" s="89" t="s">
        <v>54</v>
      </c>
      <c r="T28" s="88">
        <f>+IF(ISERR(S28/R28*100),"N/A",ROUND(S28/R28*100,2))</f>
        <v>0</v>
      </c>
      <c r="U28" s="89" t="s">
        <v>54</v>
      </c>
      <c r="V28" s="88" t="str">
        <f>+IF(ISERR(U28/S28*100),"N/A",ROUND(U28/S28*100,2))</f>
        <v>N/A</v>
      </c>
      <c r="W28" s="87">
        <f>+IF(ISERR(U28/R28*100),"N/A",ROUND(U28/R28*100,2))</f>
        <v>0</v>
      </c>
    </row>
    <row r="29" spans="2:27" ht="23.25" customHeight="1" thickBot="1" x14ac:dyDescent="0.25">
      <c r="B29" s="445" t="s">
        <v>67</v>
      </c>
      <c r="C29" s="344"/>
      <c r="D29" s="344"/>
      <c r="E29" s="72" t="s">
        <v>1545</v>
      </c>
      <c r="F29" s="72"/>
      <c r="G29" s="72"/>
      <c r="H29" s="41"/>
      <c r="I29" s="41"/>
      <c r="J29" s="41"/>
      <c r="K29" s="41"/>
      <c r="L29" s="41"/>
      <c r="M29" s="41"/>
      <c r="N29" s="41"/>
      <c r="O29" s="41"/>
      <c r="P29" s="42"/>
      <c r="Q29" s="42"/>
      <c r="R29" s="43" t="s">
        <v>1546</v>
      </c>
      <c r="S29" s="44" t="s">
        <v>11</v>
      </c>
      <c r="T29" s="42"/>
      <c r="U29" s="44" t="s">
        <v>54</v>
      </c>
      <c r="V29" s="42"/>
      <c r="W29" s="94">
        <f>+IF(ISERR(U29/R29*100),"N/A",ROUND(U29/R29*100,2))</f>
        <v>0</v>
      </c>
    </row>
    <row r="30" spans="2:27" ht="26.25" customHeight="1" thickBot="1" x14ac:dyDescent="0.25">
      <c r="B30" s="446" t="s">
        <v>70</v>
      </c>
      <c r="C30" s="447"/>
      <c r="D30" s="447"/>
      <c r="E30" s="93" t="s">
        <v>1545</v>
      </c>
      <c r="F30" s="93"/>
      <c r="G30" s="93"/>
      <c r="H30" s="92"/>
      <c r="I30" s="92"/>
      <c r="J30" s="92"/>
      <c r="K30" s="92"/>
      <c r="L30" s="92"/>
      <c r="M30" s="92"/>
      <c r="N30" s="92"/>
      <c r="O30" s="92"/>
      <c r="P30" s="91"/>
      <c r="Q30" s="91"/>
      <c r="R30" s="90" t="s">
        <v>1544</v>
      </c>
      <c r="S30" s="89" t="s">
        <v>54</v>
      </c>
      <c r="T30" s="88">
        <f>+IF(ISERR(S30/R30*100),"N/A",ROUND(S30/R30*100,2))</f>
        <v>0</v>
      </c>
      <c r="U30" s="89" t="s">
        <v>54</v>
      </c>
      <c r="V30" s="88" t="str">
        <f>+IF(ISERR(U30/S30*100),"N/A",ROUND(U30/S30*100,2))</f>
        <v>N/A</v>
      </c>
      <c r="W30" s="87">
        <f>+IF(ISERR(U30/R30*100),"N/A",ROUND(U30/R30*100,2))</f>
        <v>0</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438" t="s">
        <v>1543</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02.75" customHeight="1" thickBot="1" x14ac:dyDescent="0.25">
      <c r="B33" s="440"/>
      <c r="C33" s="332"/>
      <c r="D33" s="332"/>
      <c r="E33" s="332"/>
      <c r="F33" s="332"/>
      <c r="G33" s="332"/>
      <c r="H33" s="332"/>
      <c r="I33" s="332"/>
      <c r="J33" s="332"/>
      <c r="K33" s="332"/>
      <c r="L33" s="332"/>
      <c r="M33" s="332"/>
      <c r="N33" s="332"/>
      <c r="O33" s="332"/>
      <c r="P33" s="332"/>
      <c r="Q33" s="332"/>
      <c r="R33" s="332"/>
      <c r="S33" s="332"/>
      <c r="T33" s="332"/>
      <c r="U33" s="332"/>
      <c r="V33" s="332"/>
      <c r="W33" s="441"/>
    </row>
    <row r="34" spans="2:23" ht="37.5" customHeight="1" thickTop="1" x14ac:dyDescent="0.2">
      <c r="B34" s="438" t="s">
        <v>1542</v>
      </c>
      <c r="C34" s="329"/>
      <c r="D34" s="329"/>
      <c r="E34" s="329"/>
      <c r="F34" s="329"/>
      <c r="G34" s="329"/>
      <c r="H34" s="329"/>
      <c r="I34" s="329"/>
      <c r="J34" s="329"/>
      <c r="K34" s="329"/>
      <c r="L34" s="329"/>
      <c r="M34" s="329"/>
      <c r="N34" s="329"/>
      <c r="O34" s="329"/>
      <c r="P34" s="329"/>
      <c r="Q34" s="329"/>
      <c r="R34" s="329"/>
      <c r="S34" s="329"/>
      <c r="T34" s="329"/>
      <c r="U34" s="329"/>
      <c r="V34" s="329"/>
      <c r="W34" s="439"/>
    </row>
    <row r="35" spans="2:23" ht="75" customHeight="1" thickBot="1" x14ac:dyDescent="0.25">
      <c r="B35" s="440"/>
      <c r="C35" s="332"/>
      <c r="D35" s="332"/>
      <c r="E35" s="332"/>
      <c r="F35" s="332"/>
      <c r="G35" s="332"/>
      <c r="H35" s="332"/>
      <c r="I35" s="332"/>
      <c r="J35" s="332"/>
      <c r="K35" s="332"/>
      <c r="L35" s="332"/>
      <c r="M35" s="332"/>
      <c r="N35" s="332"/>
      <c r="O35" s="332"/>
      <c r="P35" s="332"/>
      <c r="Q35" s="332"/>
      <c r="R35" s="332"/>
      <c r="S35" s="332"/>
      <c r="T35" s="332"/>
      <c r="U35" s="332"/>
      <c r="V35" s="332"/>
      <c r="W35" s="441"/>
    </row>
    <row r="36" spans="2:23" ht="37.5" customHeight="1" thickTop="1" x14ac:dyDescent="0.2">
      <c r="B36" s="438" t="s">
        <v>1541</v>
      </c>
      <c r="C36" s="329"/>
      <c r="D36" s="329"/>
      <c r="E36" s="329"/>
      <c r="F36" s="329"/>
      <c r="G36" s="329"/>
      <c r="H36" s="329"/>
      <c r="I36" s="329"/>
      <c r="J36" s="329"/>
      <c r="K36" s="329"/>
      <c r="L36" s="329"/>
      <c r="M36" s="329"/>
      <c r="N36" s="329"/>
      <c r="O36" s="329"/>
      <c r="P36" s="329"/>
      <c r="Q36" s="329"/>
      <c r="R36" s="329"/>
      <c r="S36" s="329"/>
      <c r="T36" s="329"/>
      <c r="U36" s="329"/>
      <c r="V36" s="329"/>
      <c r="W36" s="439"/>
    </row>
    <row r="37" spans="2:23" ht="53.25" customHeight="1" thickBot="1" x14ac:dyDescent="0.25">
      <c r="B37" s="442"/>
      <c r="C37" s="443"/>
      <c r="D37" s="443"/>
      <c r="E37" s="443"/>
      <c r="F37" s="443"/>
      <c r="G37" s="443"/>
      <c r="H37" s="443"/>
      <c r="I37" s="443"/>
      <c r="J37" s="443"/>
      <c r="K37" s="443"/>
      <c r="L37" s="443"/>
      <c r="M37" s="443"/>
      <c r="N37" s="443"/>
      <c r="O37" s="443"/>
      <c r="P37" s="443"/>
      <c r="Q37" s="443"/>
      <c r="R37" s="443"/>
      <c r="S37" s="443"/>
      <c r="T37" s="443"/>
      <c r="U37" s="443"/>
      <c r="V37" s="443"/>
      <c r="W37" s="444"/>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1475</v>
      </c>
      <c r="D4" s="288" t="s">
        <v>1520</v>
      </c>
      <c r="E4" s="288"/>
      <c r="F4" s="288"/>
      <c r="G4" s="288"/>
      <c r="H4" s="289"/>
      <c r="I4" s="18"/>
      <c r="J4" s="290" t="s">
        <v>6</v>
      </c>
      <c r="K4" s="288"/>
      <c r="L4" s="17" t="s">
        <v>1580</v>
      </c>
      <c r="M4" s="291" t="s">
        <v>1579</v>
      </c>
      <c r="N4" s="291"/>
      <c r="O4" s="291"/>
      <c r="P4" s="291"/>
      <c r="Q4" s="292"/>
      <c r="R4" s="19"/>
      <c r="S4" s="293" t="s">
        <v>9</v>
      </c>
      <c r="T4" s="294"/>
      <c r="U4" s="294"/>
      <c r="V4" s="295" t="s">
        <v>1578</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11</v>
      </c>
      <c r="D6" s="297" t="s">
        <v>11</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1577</v>
      </c>
      <c r="M8" s="26" t="s">
        <v>1576</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1575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1574</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1573</v>
      </c>
      <c r="C21" s="323"/>
      <c r="D21" s="323"/>
      <c r="E21" s="323"/>
      <c r="F21" s="323"/>
      <c r="G21" s="323"/>
      <c r="H21" s="323"/>
      <c r="I21" s="323"/>
      <c r="J21" s="323"/>
      <c r="K21" s="323"/>
      <c r="L21" s="323"/>
      <c r="M21" s="324" t="s">
        <v>1569</v>
      </c>
      <c r="N21" s="324"/>
      <c r="O21" s="324" t="s">
        <v>51</v>
      </c>
      <c r="P21" s="324"/>
      <c r="Q21" s="325" t="s">
        <v>52</v>
      </c>
      <c r="R21" s="325"/>
      <c r="S21" s="34" t="s">
        <v>1572</v>
      </c>
      <c r="T21" s="34" t="s">
        <v>1571</v>
      </c>
      <c r="U21" s="34" t="s">
        <v>1571</v>
      </c>
      <c r="V21" s="34">
        <f>+IF(ISERR(U21/T21*100),"N/A",ROUND(U21/T21*100,2))</f>
        <v>100</v>
      </c>
      <c r="W21" s="97">
        <f>+IF(ISERR(U21/S21*100),"N/A",ROUND(U21/S21*100,2))</f>
        <v>0.35</v>
      </c>
    </row>
    <row r="22" spans="2:27" ht="56.25" customHeight="1" thickBot="1" x14ac:dyDescent="0.25">
      <c r="B22" s="437" t="s">
        <v>1570</v>
      </c>
      <c r="C22" s="323"/>
      <c r="D22" s="323"/>
      <c r="E22" s="323"/>
      <c r="F22" s="323"/>
      <c r="G22" s="323"/>
      <c r="H22" s="323"/>
      <c r="I22" s="323"/>
      <c r="J22" s="323"/>
      <c r="K22" s="323"/>
      <c r="L22" s="323"/>
      <c r="M22" s="324" t="s">
        <v>1569</v>
      </c>
      <c r="N22" s="324"/>
      <c r="O22" s="324" t="s">
        <v>51</v>
      </c>
      <c r="P22" s="324"/>
      <c r="Q22" s="325" t="s">
        <v>52</v>
      </c>
      <c r="R22" s="325"/>
      <c r="S22" s="34" t="s">
        <v>1568</v>
      </c>
      <c r="T22" s="34" t="s">
        <v>1567</v>
      </c>
      <c r="U22" s="34" t="s">
        <v>1566</v>
      </c>
      <c r="V22" s="34">
        <f>+IF(ISERR(U22/T22*100),"N/A",ROUND(U22/T22*100,2))</f>
        <v>108.74</v>
      </c>
      <c r="W22" s="97">
        <f>+IF(ISERR(U22/S22*100),"N/A",ROUND(U22/S22*100,2))</f>
        <v>0.04</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1565</v>
      </c>
      <c r="F26" s="72"/>
      <c r="G26" s="72"/>
      <c r="H26" s="41"/>
      <c r="I26" s="41"/>
      <c r="J26" s="41"/>
      <c r="K26" s="41"/>
      <c r="L26" s="41"/>
      <c r="M26" s="41"/>
      <c r="N26" s="41"/>
      <c r="O26" s="41"/>
      <c r="P26" s="42"/>
      <c r="Q26" s="42"/>
      <c r="R26" s="43" t="s">
        <v>1564</v>
      </c>
      <c r="S26" s="44" t="s">
        <v>11</v>
      </c>
      <c r="T26" s="42"/>
      <c r="U26" s="44" t="s">
        <v>1563</v>
      </c>
      <c r="V26" s="42"/>
      <c r="W26" s="94">
        <f>+IF(ISERR(U26/R26*100),"N/A",ROUND(U26/R26*100,2))</f>
        <v>32.340000000000003</v>
      </c>
    </row>
    <row r="27" spans="2:27" ht="26.25" customHeight="1" thickBot="1" x14ac:dyDescent="0.25">
      <c r="B27" s="446" t="s">
        <v>70</v>
      </c>
      <c r="C27" s="447"/>
      <c r="D27" s="447"/>
      <c r="E27" s="93" t="s">
        <v>1565</v>
      </c>
      <c r="F27" s="93"/>
      <c r="G27" s="93"/>
      <c r="H27" s="92"/>
      <c r="I27" s="92"/>
      <c r="J27" s="92"/>
      <c r="K27" s="92"/>
      <c r="L27" s="92"/>
      <c r="M27" s="92"/>
      <c r="N27" s="92"/>
      <c r="O27" s="92"/>
      <c r="P27" s="91"/>
      <c r="Q27" s="91"/>
      <c r="R27" s="90" t="s">
        <v>1564</v>
      </c>
      <c r="S27" s="89" t="s">
        <v>1563</v>
      </c>
      <c r="T27" s="88">
        <f>+IF(ISERR(S27/R27*100),"N/A",ROUND(S27/R27*100,2))</f>
        <v>32.340000000000003</v>
      </c>
      <c r="U27" s="89" t="s">
        <v>1563</v>
      </c>
      <c r="V27" s="88">
        <f>+IF(ISERR(U27/S27*100),"N/A",ROUND(U27/S27*100,2))</f>
        <v>100</v>
      </c>
      <c r="W27" s="87">
        <f>+IF(ISERR(U27/R27*100),"N/A",ROUND(U27/R27*100,2))</f>
        <v>32.340000000000003</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1562</v>
      </c>
      <c r="C29" s="329"/>
      <c r="D29" s="329"/>
      <c r="E29" s="329"/>
      <c r="F29" s="329"/>
      <c r="G29" s="329"/>
      <c r="H29" s="329"/>
      <c r="I29" s="329"/>
      <c r="J29" s="329"/>
      <c r="K29" s="329"/>
      <c r="L29" s="329"/>
      <c r="M29" s="329"/>
      <c r="N29" s="329"/>
      <c r="O29" s="329"/>
      <c r="P29" s="329"/>
      <c r="Q29" s="329"/>
      <c r="R29" s="329"/>
      <c r="S29" s="329"/>
      <c r="T29" s="329"/>
      <c r="U29" s="329"/>
      <c r="V29" s="329"/>
      <c r="W29" s="439"/>
    </row>
    <row r="30" spans="2:27" ht="1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1561</v>
      </c>
      <c r="C31" s="329"/>
      <c r="D31" s="329"/>
      <c r="E31" s="329"/>
      <c r="F31" s="329"/>
      <c r="G31" s="329"/>
      <c r="H31" s="329"/>
      <c r="I31" s="329"/>
      <c r="J31" s="329"/>
      <c r="K31" s="329"/>
      <c r="L31" s="329"/>
      <c r="M31" s="329"/>
      <c r="N31" s="329"/>
      <c r="O31" s="329"/>
      <c r="P31" s="329"/>
      <c r="Q31" s="329"/>
      <c r="R31" s="329"/>
      <c r="S31" s="329"/>
      <c r="T31" s="329"/>
      <c r="U31" s="329"/>
      <c r="V31" s="329"/>
      <c r="W31" s="439"/>
    </row>
    <row r="32" spans="2:27" ht="24.7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1560</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1594</v>
      </c>
      <c r="D4" s="288" t="s">
        <v>1593</v>
      </c>
      <c r="E4" s="288"/>
      <c r="F4" s="288"/>
      <c r="G4" s="288"/>
      <c r="H4" s="289"/>
      <c r="I4" s="18"/>
      <c r="J4" s="290" t="s">
        <v>6</v>
      </c>
      <c r="K4" s="288"/>
      <c r="L4" s="17" t="s">
        <v>1187</v>
      </c>
      <c r="M4" s="291" t="s">
        <v>1592</v>
      </c>
      <c r="N4" s="291"/>
      <c r="O4" s="291"/>
      <c r="P4" s="291"/>
      <c r="Q4" s="292"/>
      <c r="R4" s="19"/>
      <c r="S4" s="293" t="s">
        <v>9</v>
      </c>
      <c r="T4" s="294"/>
      <c r="U4" s="294"/>
      <c r="V4" s="295" t="s">
        <v>1591</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1583</v>
      </c>
      <c r="D6" s="297" t="s">
        <v>1590</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1589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1588</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1587</v>
      </c>
      <c r="C21" s="323"/>
      <c r="D21" s="323"/>
      <c r="E21" s="323"/>
      <c r="F21" s="323"/>
      <c r="G21" s="323"/>
      <c r="H21" s="323"/>
      <c r="I21" s="323"/>
      <c r="J21" s="323"/>
      <c r="K21" s="323"/>
      <c r="L21" s="323"/>
      <c r="M21" s="324" t="s">
        <v>1583</v>
      </c>
      <c r="N21" s="324"/>
      <c r="O21" s="324" t="s">
        <v>1586</v>
      </c>
      <c r="P21" s="324"/>
      <c r="Q21" s="325" t="s">
        <v>88</v>
      </c>
      <c r="R21" s="325"/>
      <c r="S21" s="34" t="s">
        <v>268</v>
      </c>
      <c r="T21" s="34" t="s">
        <v>87</v>
      </c>
      <c r="U21" s="34" t="s">
        <v>87</v>
      </c>
      <c r="V21" s="34" t="str">
        <f>+IF(ISERR(U21/T21*100),"N/A",ROUND(U21/T21*100,2))</f>
        <v>N/A</v>
      </c>
      <c r="W21" s="97" t="str">
        <f>+IF(ISERR(U21/S21*100),"N/A",ROUND(U21/S21*100,2))</f>
        <v>N/A</v>
      </c>
    </row>
    <row r="22" spans="2:27" ht="56.25" customHeight="1" x14ac:dyDescent="0.2">
      <c r="B22" s="437" t="s">
        <v>1585</v>
      </c>
      <c r="C22" s="323"/>
      <c r="D22" s="323"/>
      <c r="E22" s="323"/>
      <c r="F22" s="323"/>
      <c r="G22" s="323"/>
      <c r="H22" s="323"/>
      <c r="I22" s="323"/>
      <c r="J22" s="323"/>
      <c r="K22" s="323"/>
      <c r="L22" s="323"/>
      <c r="M22" s="324" t="s">
        <v>1583</v>
      </c>
      <c r="N22" s="324"/>
      <c r="O22" s="324" t="s">
        <v>51</v>
      </c>
      <c r="P22" s="324"/>
      <c r="Q22" s="325" t="s">
        <v>88</v>
      </c>
      <c r="R22" s="325"/>
      <c r="S22" s="34" t="s">
        <v>53</v>
      </c>
      <c r="T22" s="34" t="s">
        <v>87</v>
      </c>
      <c r="U22" s="34" t="s">
        <v>87</v>
      </c>
      <c r="V22" s="34" t="str">
        <f>+IF(ISERR(U22/T22*100),"N/A",ROUND(U22/T22*100,2))</f>
        <v>N/A</v>
      </c>
      <c r="W22" s="97" t="str">
        <f>+IF(ISERR(U22/S22*100),"N/A",ROUND(U22/S22*100,2))</f>
        <v>N/A</v>
      </c>
    </row>
    <row r="23" spans="2:27" ht="56.25" customHeight="1" thickBot="1" x14ac:dyDescent="0.25">
      <c r="B23" s="437" t="s">
        <v>1584</v>
      </c>
      <c r="C23" s="323"/>
      <c r="D23" s="323"/>
      <c r="E23" s="323"/>
      <c r="F23" s="323"/>
      <c r="G23" s="323"/>
      <c r="H23" s="323"/>
      <c r="I23" s="323"/>
      <c r="J23" s="323"/>
      <c r="K23" s="323"/>
      <c r="L23" s="323"/>
      <c r="M23" s="324" t="s">
        <v>1583</v>
      </c>
      <c r="N23" s="324"/>
      <c r="O23" s="324" t="s">
        <v>51</v>
      </c>
      <c r="P23" s="324"/>
      <c r="Q23" s="325" t="s">
        <v>88</v>
      </c>
      <c r="R23" s="325"/>
      <c r="S23" s="34" t="s">
        <v>53</v>
      </c>
      <c r="T23" s="34" t="s">
        <v>87</v>
      </c>
      <c r="U23" s="34" t="s">
        <v>87</v>
      </c>
      <c r="V23" s="34" t="str">
        <f>+IF(ISERR(U23/T23*100),"N/A",ROUND(U23/T23*100,2))</f>
        <v>N/A</v>
      </c>
      <c r="W23" s="97"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8" t="s">
        <v>1880</v>
      </c>
      <c r="C25" s="338"/>
      <c r="D25" s="338"/>
      <c r="E25" s="338"/>
      <c r="F25" s="338"/>
      <c r="G25" s="338"/>
      <c r="H25" s="338"/>
      <c r="I25" s="338"/>
      <c r="J25" s="338"/>
      <c r="K25" s="338"/>
      <c r="L25" s="338"/>
      <c r="M25" s="338"/>
      <c r="N25" s="338"/>
      <c r="O25" s="338"/>
      <c r="P25" s="338"/>
      <c r="Q25" s="339"/>
      <c r="R25" s="37" t="s">
        <v>44</v>
      </c>
      <c r="S25" s="309" t="s">
        <v>45</v>
      </c>
      <c r="T25" s="309"/>
      <c r="U25" s="71" t="s">
        <v>62</v>
      </c>
      <c r="V25" s="308" t="s">
        <v>63</v>
      </c>
      <c r="W25" s="412"/>
    </row>
    <row r="26" spans="2:27" ht="30.75" customHeight="1" thickBot="1" x14ac:dyDescent="0.25">
      <c r="B26" s="409"/>
      <c r="C26" s="410"/>
      <c r="D26" s="410"/>
      <c r="E26" s="410"/>
      <c r="F26" s="410"/>
      <c r="G26" s="410"/>
      <c r="H26" s="410"/>
      <c r="I26" s="410"/>
      <c r="J26" s="410"/>
      <c r="K26" s="410"/>
      <c r="L26" s="410"/>
      <c r="M26" s="410"/>
      <c r="N26" s="410"/>
      <c r="O26" s="410"/>
      <c r="P26" s="410"/>
      <c r="Q26" s="411"/>
      <c r="R26" s="96" t="s">
        <v>64</v>
      </c>
      <c r="S26" s="96" t="s">
        <v>64</v>
      </c>
      <c r="T26" s="96" t="s">
        <v>51</v>
      </c>
      <c r="U26" s="96" t="s">
        <v>64</v>
      </c>
      <c r="V26" s="96" t="s">
        <v>65</v>
      </c>
      <c r="W26" s="95" t="s">
        <v>66</v>
      </c>
      <c r="Y26" s="36"/>
    </row>
    <row r="27" spans="2:27" ht="23.25" customHeight="1" thickBot="1" x14ac:dyDescent="0.25">
      <c r="B27" s="445" t="s">
        <v>67</v>
      </c>
      <c r="C27" s="344"/>
      <c r="D27" s="344"/>
      <c r="E27" s="72" t="s">
        <v>1582</v>
      </c>
      <c r="F27" s="72"/>
      <c r="G27" s="72"/>
      <c r="H27" s="41"/>
      <c r="I27" s="41"/>
      <c r="J27" s="41"/>
      <c r="K27" s="41"/>
      <c r="L27" s="41"/>
      <c r="M27" s="41"/>
      <c r="N27" s="41"/>
      <c r="O27" s="41"/>
      <c r="P27" s="42"/>
      <c r="Q27" s="42"/>
      <c r="R27" s="43" t="s">
        <v>362</v>
      </c>
      <c r="S27" s="44" t="s">
        <v>11</v>
      </c>
      <c r="T27" s="42"/>
      <c r="U27" s="44" t="s">
        <v>54</v>
      </c>
      <c r="V27" s="42"/>
      <c r="W27" s="94">
        <f>+IF(ISERR(U27/R27*100),"N/A",ROUND(U27/R27*100,2))</f>
        <v>0</v>
      </c>
    </row>
    <row r="28" spans="2:27" ht="26.25" customHeight="1" thickBot="1" x14ac:dyDescent="0.25">
      <c r="B28" s="446" t="s">
        <v>70</v>
      </c>
      <c r="C28" s="447"/>
      <c r="D28" s="447"/>
      <c r="E28" s="93" t="s">
        <v>1582</v>
      </c>
      <c r="F28" s="93"/>
      <c r="G28" s="93"/>
      <c r="H28" s="92"/>
      <c r="I28" s="92"/>
      <c r="J28" s="92"/>
      <c r="K28" s="92"/>
      <c r="L28" s="92"/>
      <c r="M28" s="92"/>
      <c r="N28" s="92"/>
      <c r="O28" s="92"/>
      <c r="P28" s="91"/>
      <c r="Q28" s="91"/>
      <c r="R28" s="90" t="s">
        <v>1581</v>
      </c>
      <c r="S28" s="89" t="s">
        <v>54</v>
      </c>
      <c r="T28" s="88">
        <f>+IF(ISERR(S28/R28*100),"N/A",ROUND(S28/R28*100,2))</f>
        <v>0</v>
      </c>
      <c r="U28" s="89" t="s">
        <v>54</v>
      </c>
      <c r="V28" s="88" t="str">
        <f>+IF(ISERR(U28/S28*100),"N/A",ROUND(U28/S28*100,2))</f>
        <v>N/A</v>
      </c>
      <c r="W28" s="87">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38" t="s">
        <v>1230</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1229</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5" customHeight="1" thickBot="1" x14ac:dyDescent="0.25">
      <c r="B33" s="440"/>
      <c r="C33" s="332"/>
      <c r="D33" s="332"/>
      <c r="E33" s="332"/>
      <c r="F33" s="332"/>
      <c r="G33" s="332"/>
      <c r="H33" s="332"/>
      <c r="I33" s="332"/>
      <c r="J33" s="332"/>
      <c r="K33" s="332"/>
      <c r="L33" s="332"/>
      <c r="M33" s="332"/>
      <c r="N33" s="332"/>
      <c r="O33" s="332"/>
      <c r="P33" s="332"/>
      <c r="Q33" s="332"/>
      <c r="R33" s="332"/>
      <c r="S33" s="332"/>
      <c r="T33" s="332"/>
      <c r="U33" s="332"/>
      <c r="V33" s="332"/>
      <c r="W33" s="441"/>
    </row>
    <row r="34" spans="2:23" ht="37.5" customHeight="1" thickTop="1" x14ac:dyDescent="0.2">
      <c r="B34" s="438" t="s">
        <v>1228</v>
      </c>
      <c r="C34" s="329"/>
      <c r="D34" s="329"/>
      <c r="E34" s="329"/>
      <c r="F34" s="329"/>
      <c r="G34" s="329"/>
      <c r="H34" s="329"/>
      <c r="I34" s="329"/>
      <c r="J34" s="329"/>
      <c r="K34" s="329"/>
      <c r="L34" s="329"/>
      <c r="M34" s="329"/>
      <c r="N34" s="329"/>
      <c r="O34" s="329"/>
      <c r="P34" s="329"/>
      <c r="Q34" s="329"/>
      <c r="R34" s="329"/>
      <c r="S34" s="329"/>
      <c r="T34" s="329"/>
      <c r="U34" s="329"/>
      <c r="V34" s="329"/>
      <c r="W34" s="439"/>
    </row>
    <row r="35" spans="2:23" ht="13.5" thickBot="1" x14ac:dyDescent="0.25">
      <c r="B35" s="442"/>
      <c r="C35" s="443"/>
      <c r="D35" s="443"/>
      <c r="E35" s="443"/>
      <c r="F35" s="443"/>
      <c r="G35" s="443"/>
      <c r="H35" s="443"/>
      <c r="I35" s="443"/>
      <c r="J35" s="443"/>
      <c r="K35" s="443"/>
      <c r="L35" s="443"/>
      <c r="M35" s="443"/>
      <c r="N35" s="443"/>
      <c r="O35" s="443"/>
      <c r="P35" s="443"/>
      <c r="Q35" s="443"/>
      <c r="R35" s="443"/>
      <c r="S35" s="443"/>
      <c r="T35" s="443"/>
      <c r="U35" s="443"/>
      <c r="V35" s="443"/>
      <c r="W35" s="44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1594</v>
      </c>
      <c r="D4" s="288" t="s">
        <v>1593</v>
      </c>
      <c r="E4" s="288"/>
      <c r="F4" s="288"/>
      <c r="G4" s="288"/>
      <c r="H4" s="289"/>
      <c r="I4" s="18"/>
      <c r="J4" s="290" t="s">
        <v>6</v>
      </c>
      <c r="K4" s="288"/>
      <c r="L4" s="17" t="s">
        <v>1611</v>
      </c>
      <c r="M4" s="291" t="s">
        <v>1610</v>
      </c>
      <c r="N4" s="291"/>
      <c r="O4" s="291"/>
      <c r="P4" s="291"/>
      <c r="Q4" s="292"/>
      <c r="R4" s="19"/>
      <c r="S4" s="293" t="s">
        <v>9</v>
      </c>
      <c r="T4" s="294"/>
      <c r="U4" s="294"/>
      <c r="V4" s="295" t="s">
        <v>1609</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1600</v>
      </c>
      <c r="D6" s="297" t="s">
        <v>1608</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1607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1606</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1601</v>
      </c>
      <c r="C21" s="323"/>
      <c r="D21" s="323"/>
      <c r="E21" s="323"/>
      <c r="F21" s="323"/>
      <c r="G21" s="323"/>
      <c r="H21" s="323"/>
      <c r="I21" s="323"/>
      <c r="J21" s="323"/>
      <c r="K21" s="323"/>
      <c r="L21" s="323"/>
      <c r="M21" s="324" t="s">
        <v>1600</v>
      </c>
      <c r="N21" s="324"/>
      <c r="O21" s="324" t="s">
        <v>51</v>
      </c>
      <c r="P21" s="324"/>
      <c r="Q21" s="325" t="s">
        <v>52</v>
      </c>
      <c r="R21" s="325"/>
      <c r="S21" s="34" t="s">
        <v>677</v>
      </c>
      <c r="T21" s="34" t="s">
        <v>54</v>
      </c>
      <c r="U21" s="34" t="s">
        <v>54</v>
      </c>
      <c r="V21" s="34" t="str">
        <f>+IF(ISERR(U21/T21*100),"N/A",ROUND(U21/T21*100,2))</f>
        <v>N/A</v>
      </c>
      <c r="W21" s="97">
        <f>+IF(ISERR(U21/S21*100),"N/A",ROUND(U21/S21*100,2))</f>
        <v>0</v>
      </c>
    </row>
    <row r="22" spans="2:27" ht="56.25" customHeight="1" x14ac:dyDescent="0.2">
      <c r="B22" s="437" t="s">
        <v>1605</v>
      </c>
      <c r="C22" s="323"/>
      <c r="D22" s="323"/>
      <c r="E22" s="323"/>
      <c r="F22" s="323"/>
      <c r="G22" s="323"/>
      <c r="H22" s="323"/>
      <c r="I22" s="323"/>
      <c r="J22" s="323"/>
      <c r="K22" s="323"/>
      <c r="L22" s="323"/>
      <c r="M22" s="324" t="s">
        <v>1600</v>
      </c>
      <c r="N22" s="324"/>
      <c r="O22" s="324" t="s">
        <v>51</v>
      </c>
      <c r="P22" s="324"/>
      <c r="Q22" s="325" t="s">
        <v>52</v>
      </c>
      <c r="R22" s="325"/>
      <c r="S22" s="34" t="s">
        <v>1604</v>
      </c>
      <c r="T22" s="34" t="s">
        <v>54</v>
      </c>
      <c r="U22" s="34" t="s">
        <v>54</v>
      </c>
      <c r="V22" s="34" t="str">
        <f>+IF(ISERR(U22/T22*100),"N/A",ROUND(U22/T22*100,2))</f>
        <v>N/A</v>
      </c>
      <c r="W22" s="97">
        <f>+IF(ISERR(U22/S22*100),"N/A",ROUND(U22/S22*100,2))</f>
        <v>0</v>
      </c>
    </row>
    <row r="23" spans="2:27" ht="56.25" customHeight="1" x14ac:dyDescent="0.2">
      <c r="B23" s="437" t="s">
        <v>1603</v>
      </c>
      <c r="C23" s="323"/>
      <c r="D23" s="323"/>
      <c r="E23" s="323"/>
      <c r="F23" s="323"/>
      <c r="G23" s="323"/>
      <c r="H23" s="323"/>
      <c r="I23" s="323"/>
      <c r="J23" s="323"/>
      <c r="K23" s="323"/>
      <c r="L23" s="323"/>
      <c r="M23" s="324" t="s">
        <v>1600</v>
      </c>
      <c r="N23" s="324"/>
      <c r="O23" s="324" t="s">
        <v>51</v>
      </c>
      <c r="P23" s="324"/>
      <c r="Q23" s="325" t="s">
        <v>52</v>
      </c>
      <c r="R23" s="325"/>
      <c r="S23" s="34" t="s">
        <v>1602</v>
      </c>
      <c r="T23" s="34" t="s">
        <v>54</v>
      </c>
      <c r="U23" s="34" t="s">
        <v>54</v>
      </c>
      <c r="V23" s="34" t="str">
        <f>+IF(ISERR(U23/T23*100),"N/A",ROUND(U23/T23*100,2))</f>
        <v>N/A</v>
      </c>
      <c r="W23" s="97">
        <f>+IF(ISERR(U23/S23*100),"N/A",ROUND(U23/S23*100,2))</f>
        <v>0</v>
      </c>
    </row>
    <row r="24" spans="2:27" ht="56.25" customHeight="1" thickBot="1" x14ac:dyDescent="0.25">
      <c r="B24" s="437" t="s">
        <v>1601</v>
      </c>
      <c r="C24" s="323"/>
      <c r="D24" s="323"/>
      <c r="E24" s="323"/>
      <c r="F24" s="323"/>
      <c r="G24" s="323"/>
      <c r="H24" s="323"/>
      <c r="I24" s="323"/>
      <c r="J24" s="323"/>
      <c r="K24" s="323"/>
      <c r="L24" s="323"/>
      <c r="M24" s="324" t="s">
        <v>1600</v>
      </c>
      <c r="N24" s="324"/>
      <c r="O24" s="324" t="s">
        <v>51</v>
      </c>
      <c r="P24" s="324"/>
      <c r="Q24" s="325" t="s">
        <v>52</v>
      </c>
      <c r="R24" s="325"/>
      <c r="S24" s="34" t="s">
        <v>897</v>
      </c>
      <c r="T24" s="34" t="s">
        <v>54</v>
      </c>
      <c r="U24" s="34" t="s">
        <v>54</v>
      </c>
      <c r="V24" s="34" t="str">
        <f>+IF(ISERR(U24/T24*100),"N/A",ROUND(U24/T24*100,2))</f>
        <v>N/A</v>
      </c>
      <c r="W24" s="97">
        <f>+IF(ISERR(U24/S24*100),"N/A",ROUND(U24/S24*100,2))</f>
        <v>0</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08" t="s">
        <v>1880</v>
      </c>
      <c r="C26" s="338"/>
      <c r="D26" s="338"/>
      <c r="E26" s="338"/>
      <c r="F26" s="338"/>
      <c r="G26" s="338"/>
      <c r="H26" s="338"/>
      <c r="I26" s="338"/>
      <c r="J26" s="338"/>
      <c r="K26" s="338"/>
      <c r="L26" s="338"/>
      <c r="M26" s="338"/>
      <c r="N26" s="338"/>
      <c r="O26" s="338"/>
      <c r="P26" s="338"/>
      <c r="Q26" s="339"/>
      <c r="R26" s="37" t="s">
        <v>44</v>
      </c>
      <c r="S26" s="309" t="s">
        <v>45</v>
      </c>
      <c r="T26" s="309"/>
      <c r="U26" s="71" t="s">
        <v>62</v>
      </c>
      <c r="V26" s="308" t="s">
        <v>63</v>
      </c>
      <c r="W26" s="412"/>
    </row>
    <row r="27" spans="2:27" ht="30.75" customHeight="1" thickBot="1" x14ac:dyDescent="0.25">
      <c r="B27" s="409"/>
      <c r="C27" s="410"/>
      <c r="D27" s="410"/>
      <c r="E27" s="410"/>
      <c r="F27" s="410"/>
      <c r="G27" s="410"/>
      <c r="H27" s="410"/>
      <c r="I27" s="410"/>
      <c r="J27" s="410"/>
      <c r="K27" s="410"/>
      <c r="L27" s="410"/>
      <c r="M27" s="410"/>
      <c r="N27" s="410"/>
      <c r="O27" s="410"/>
      <c r="P27" s="410"/>
      <c r="Q27" s="411"/>
      <c r="R27" s="96" t="s">
        <v>64</v>
      </c>
      <c r="S27" s="96" t="s">
        <v>64</v>
      </c>
      <c r="T27" s="96" t="s">
        <v>51</v>
      </c>
      <c r="U27" s="96" t="s">
        <v>64</v>
      </c>
      <c r="V27" s="96" t="s">
        <v>65</v>
      </c>
      <c r="W27" s="95" t="s">
        <v>66</v>
      </c>
      <c r="Y27" s="36"/>
    </row>
    <row r="28" spans="2:27" ht="23.25" customHeight="1" thickBot="1" x14ac:dyDescent="0.25">
      <c r="B28" s="445" t="s">
        <v>67</v>
      </c>
      <c r="C28" s="344"/>
      <c r="D28" s="344"/>
      <c r="E28" s="72" t="s">
        <v>1599</v>
      </c>
      <c r="F28" s="72"/>
      <c r="G28" s="72"/>
      <c r="H28" s="41"/>
      <c r="I28" s="41"/>
      <c r="J28" s="41"/>
      <c r="K28" s="41"/>
      <c r="L28" s="41"/>
      <c r="M28" s="41"/>
      <c r="N28" s="41"/>
      <c r="O28" s="41"/>
      <c r="P28" s="42"/>
      <c r="Q28" s="42"/>
      <c r="R28" s="43" t="s">
        <v>1598</v>
      </c>
      <c r="S28" s="44" t="s">
        <v>11</v>
      </c>
      <c r="T28" s="42"/>
      <c r="U28" s="44" t="s">
        <v>707</v>
      </c>
      <c r="V28" s="42"/>
      <c r="W28" s="94">
        <f>+IF(ISERR(U28/R28*100),"N/A",ROUND(U28/R28*100,2))</f>
        <v>0.06</v>
      </c>
    </row>
    <row r="29" spans="2:27" ht="26.25" customHeight="1" thickBot="1" x14ac:dyDescent="0.25">
      <c r="B29" s="446" t="s">
        <v>70</v>
      </c>
      <c r="C29" s="447"/>
      <c r="D29" s="447"/>
      <c r="E29" s="93" t="s">
        <v>1599</v>
      </c>
      <c r="F29" s="93"/>
      <c r="G29" s="93"/>
      <c r="H29" s="92"/>
      <c r="I29" s="92"/>
      <c r="J29" s="92"/>
      <c r="K29" s="92"/>
      <c r="L29" s="92"/>
      <c r="M29" s="92"/>
      <c r="N29" s="92"/>
      <c r="O29" s="92"/>
      <c r="P29" s="91"/>
      <c r="Q29" s="91"/>
      <c r="R29" s="90" t="s">
        <v>1598</v>
      </c>
      <c r="S29" s="89" t="s">
        <v>707</v>
      </c>
      <c r="T29" s="88">
        <f>+IF(ISERR(S29/R29*100),"N/A",ROUND(S29/R29*100,2))</f>
        <v>0.06</v>
      </c>
      <c r="U29" s="89" t="s">
        <v>707</v>
      </c>
      <c r="V29" s="88">
        <f>+IF(ISERR(U29/S29*100),"N/A",ROUND(U29/S29*100,2))</f>
        <v>100</v>
      </c>
      <c r="W29" s="87">
        <f>+IF(ISERR(U29/R29*100),"N/A",ROUND(U29/R29*100,2))</f>
        <v>0.06</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438" t="s">
        <v>1597</v>
      </c>
      <c r="C31" s="329"/>
      <c r="D31" s="329"/>
      <c r="E31" s="329"/>
      <c r="F31" s="329"/>
      <c r="G31" s="329"/>
      <c r="H31" s="329"/>
      <c r="I31" s="329"/>
      <c r="J31" s="329"/>
      <c r="K31" s="329"/>
      <c r="L31" s="329"/>
      <c r="M31" s="329"/>
      <c r="N31" s="329"/>
      <c r="O31" s="329"/>
      <c r="P31" s="329"/>
      <c r="Q31" s="329"/>
      <c r="R31" s="329"/>
      <c r="S31" s="329"/>
      <c r="T31" s="329"/>
      <c r="U31" s="329"/>
      <c r="V31" s="329"/>
      <c r="W31" s="439"/>
    </row>
    <row r="32" spans="2:27" ht="1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1596</v>
      </c>
      <c r="C33" s="329"/>
      <c r="D33" s="329"/>
      <c r="E33" s="329"/>
      <c r="F33" s="329"/>
      <c r="G33" s="329"/>
      <c r="H33" s="329"/>
      <c r="I33" s="329"/>
      <c r="J33" s="329"/>
      <c r="K33" s="329"/>
      <c r="L33" s="329"/>
      <c r="M33" s="329"/>
      <c r="N33" s="329"/>
      <c r="O33" s="329"/>
      <c r="P33" s="329"/>
      <c r="Q33" s="329"/>
      <c r="R33" s="329"/>
      <c r="S33" s="329"/>
      <c r="T33" s="329"/>
      <c r="U33" s="329"/>
      <c r="V33" s="329"/>
      <c r="W33" s="439"/>
    </row>
    <row r="34" spans="2:23" ht="22.5" customHeight="1" thickBot="1" x14ac:dyDescent="0.25">
      <c r="B34" s="440"/>
      <c r="C34" s="332"/>
      <c r="D34" s="332"/>
      <c r="E34" s="332"/>
      <c r="F34" s="332"/>
      <c r="G34" s="332"/>
      <c r="H34" s="332"/>
      <c r="I34" s="332"/>
      <c r="J34" s="332"/>
      <c r="K34" s="332"/>
      <c r="L34" s="332"/>
      <c r="M34" s="332"/>
      <c r="N34" s="332"/>
      <c r="O34" s="332"/>
      <c r="P34" s="332"/>
      <c r="Q34" s="332"/>
      <c r="R34" s="332"/>
      <c r="S34" s="332"/>
      <c r="T34" s="332"/>
      <c r="U34" s="332"/>
      <c r="V34" s="332"/>
      <c r="W34" s="441"/>
    </row>
    <row r="35" spans="2:23" ht="37.5" customHeight="1" thickTop="1" x14ac:dyDescent="0.2">
      <c r="B35" s="438" t="s">
        <v>1595</v>
      </c>
      <c r="C35" s="329"/>
      <c r="D35" s="329"/>
      <c r="E35" s="329"/>
      <c r="F35" s="329"/>
      <c r="G35" s="329"/>
      <c r="H35" s="329"/>
      <c r="I35" s="329"/>
      <c r="J35" s="329"/>
      <c r="K35" s="329"/>
      <c r="L35" s="329"/>
      <c r="M35" s="329"/>
      <c r="N35" s="329"/>
      <c r="O35" s="329"/>
      <c r="P35" s="329"/>
      <c r="Q35" s="329"/>
      <c r="R35" s="329"/>
      <c r="S35" s="329"/>
      <c r="T35" s="329"/>
      <c r="U35" s="329"/>
      <c r="V35" s="329"/>
      <c r="W35" s="439"/>
    </row>
    <row r="36" spans="2:23" ht="13.5" thickBot="1" x14ac:dyDescent="0.25">
      <c r="B36" s="442"/>
      <c r="C36" s="443"/>
      <c r="D36" s="443"/>
      <c r="E36" s="443"/>
      <c r="F36" s="443"/>
      <c r="G36" s="443"/>
      <c r="H36" s="443"/>
      <c r="I36" s="443"/>
      <c r="J36" s="443"/>
      <c r="K36" s="443"/>
      <c r="L36" s="443"/>
      <c r="M36" s="443"/>
      <c r="N36" s="443"/>
      <c r="O36" s="443"/>
      <c r="P36" s="443"/>
      <c r="Q36" s="443"/>
      <c r="R36" s="443"/>
      <c r="S36" s="443"/>
      <c r="T36" s="443"/>
      <c r="U36" s="443"/>
      <c r="V36" s="443"/>
      <c r="W36" s="44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1594</v>
      </c>
      <c r="D4" s="288" t="s">
        <v>1593</v>
      </c>
      <c r="E4" s="288"/>
      <c r="F4" s="288"/>
      <c r="G4" s="288"/>
      <c r="H4" s="289"/>
      <c r="I4" s="18"/>
      <c r="J4" s="290" t="s">
        <v>6</v>
      </c>
      <c r="K4" s="288"/>
      <c r="L4" s="17" t="s">
        <v>1626</v>
      </c>
      <c r="M4" s="291" t="s">
        <v>1625</v>
      </c>
      <c r="N4" s="291"/>
      <c r="O4" s="291"/>
      <c r="P4" s="291"/>
      <c r="Q4" s="292"/>
      <c r="R4" s="19"/>
      <c r="S4" s="293" t="s">
        <v>9</v>
      </c>
      <c r="T4" s="294"/>
      <c r="U4" s="294"/>
      <c r="V4" s="295" t="s">
        <v>1624</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373</v>
      </c>
      <c r="D6" s="297" t="s">
        <v>1623</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1622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1588</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1621</v>
      </c>
      <c r="C21" s="323"/>
      <c r="D21" s="323"/>
      <c r="E21" s="323"/>
      <c r="F21" s="323"/>
      <c r="G21" s="323"/>
      <c r="H21" s="323"/>
      <c r="I21" s="323"/>
      <c r="J21" s="323"/>
      <c r="K21" s="323"/>
      <c r="L21" s="323"/>
      <c r="M21" s="324" t="s">
        <v>373</v>
      </c>
      <c r="N21" s="324"/>
      <c r="O21" s="324" t="s">
        <v>51</v>
      </c>
      <c r="P21" s="324"/>
      <c r="Q21" s="325" t="s">
        <v>52</v>
      </c>
      <c r="R21" s="325"/>
      <c r="S21" s="34" t="s">
        <v>1620</v>
      </c>
      <c r="T21" s="34" t="s">
        <v>54</v>
      </c>
      <c r="U21" s="34" t="s">
        <v>54</v>
      </c>
      <c r="V21" s="34" t="str">
        <f>+IF(ISERR(U21/T21*100),"N/A",ROUND(U21/T21*100,2))</f>
        <v>N/A</v>
      </c>
      <c r="W21" s="97">
        <f>+IF(ISERR(U21/S21*100),"N/A",ROUND(U21/S21*100,2))</f>
        <v>0</v>
      </c>
    </row>
    <row r="22" spans="2:27" ht="56.25" customHeight="1" thickBot="1" x14ac:dyDescent="0.25">
      <c r="B22" s="437" t="s">
        <v>1619</v>
      </c>
      <c r="C22" s="323"/>
      <c r="D22" s="323"/>
      <c r="E22" s="323"/>
      <c r="F22" s="323"/>
      <c r="G22" s="323"/>
      <c r="H22" s="323"/>
      <c r="I22" s="323"/>
      <c r="J22" s="323"/>
      <c r="K22" s="323"/>
      <c r="L22" s="323"/>
      <c r="M22" s="324" t="s">
        <v>373</v>
      </c>
      <c r="N22" s="324"/>
      <c r="O22" s="324" t="s">
        <v>1618</v>
      </c>
      <c r="P22" s="324"/>
      <c r="Q22" s="325" t="s">
        <v>52</v>
      </c>
      <c r="R22" s="325"/>
      <c r="S22" s="34" t="s">
        <v>1617</v>
      </c>
      <c r="T22" s="34" t="s">
        <v>54</v>
      </c>
      <c r="U22" s="34" t="s">
        <v>54</v>
      </c>
      <c r="V22" s="34" t="str">
        <f>+IF(ISERR(U22/T22*100),"N/A",ROUND(U22/T22*100,2))</f>
        <v>N/A</v>
      </c>
      <c r="W22" s="97">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364</v>
      </c>
      <c r="F26" s="72"/>
      <c r="G26" s="72"/>
      <c r="H26" s="41"/>
      <c r="I26" s="41"/>
      <c r="J26" s="41"/>
      <c r="K26" s="41"/>
      <c r="L26" s="41"/>
      <c r="M26" s="41"/>
      <c r="N26" s="41"/>
      <c r="O26" s="41"/>
      <c r="P26" s="42"/>
      <c r="Q26" s="42"/>
      <c r="R26" s="43" t="s">
        <v>1616</v>
      </c>
      <c r="S26" s="44" t="s">
        <v>11</v>
      </c>
      <c r="T26" s="42"/>
      <c r="U26" s="44" t="s">
        <v>54</v>
      </c>
      <c r="V26" s="42"/>
      <c r="W26" s="94">
        <f>+IF(ISERR(U26/R26*100),"N/A",ROUND(U26/R26*100,2))</f>
        <v>0</v>
      </c>
    </row>
    <row r="27" spans="2:27" ht="26.25" customHeight="1" thickBot="1" x14ac:dyDescent="0.25">
      <c r="B27" s="446" t="s">
        <v>70</v>
      </c>
      <c r="C27" s="447"/>
      <c r="D27" s="447"/>
      <c r="E27" s="93" t="s">
        <v>364</v>
      </c>
      <c r="F27" s="93"/>
      <c r="G27" s="93"/>
      <c r="H27" s="92"/>
      <c r="I27" s="92"/>
      <c r="J27" s="92"/>
      <c r="K27" s="92"/>
      <c r="L27" s="92"/>
      <c r="M27" s="92"/>
      <c r="N27" s="92"/>
      <c r="O27" s="92"/>
      <c r="P27" s="91"/>
      <c r="Q27" s="91"/>
      <c r="R27" s="90" t="s">
        <v>1615</v>
      </c>
      <c r="S27" s="89" t="s">
        <v>54</v>
      </c>
      <c r="T27" s="88">
        <f>+IF(ISERR(S27/R27*100),"N/A",ROUND(S27/R27*100,2))</f>
        <v>0</v>
      </c>
      <c r="U27" s="89" t="s">
        <v>54</v>
      </c>
      <c r="V27" s="88" t="str">
        <f>+IF(ISERR(U27/S27*100),"N/A",ROUND(U27/S27*100,2))</f>
        <v>N/A</v>
      </c>
      <c r="W27" s="87">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1614</v>
      </c>
      <c r="C29" s="329"/>
      <c r="D29" s="329"/>
      <c r="E29" s="329"/>
      <c r="F29" s="329"/>
      <c r="G29" s="329"/>
      <c r="H29" s="329"/>
      <c r="I29" s="329"/>
      <c r="J29" s="329"/>
      <c r="K29" s="329"/>
      <c r="L29" s="329"/>
      <c r="M29" s="329"/>
      <c r="N29" s="329"/>
      <c r="O29" s="329"/>
      <c r="P29" s="329"/>
      <c r="Q29" s="329"/>
      <c r="R29" s="329"/>
      <c r="S29" s="329"/>
      <c r="T29" s="329"/>
      <c r="U29" s="329"/>
      <c r="V29" s="329"/>
      <c r="W29" s="439"/>
    </row>
    <row r="30" spans="2:27" ht="22.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1613</v>
      </c>
      <c r="C31" s="329"/>
      <c r="D31" s="329"/>
      <c r="E31" s="329"/>
      <c r="F31" s="329"/>
      <c r="G31" s="329"/>
      <c r="H31" s="329"/>
      <c r="I31" s="329"/>
      <c r="J31" s="329"/>
      <c r="K31" s="329"/>
      <c r="L31" s="329"/>
      <c r="M31" s="329"/>
      <c r="N31" s="329"/>
      <c r="O31" s="329"/>
      <c r="P31" s="329"/>
      <c r="Q31" s="329"/>
      <c r="R31" s="329"/>
      <c r="S31" s="329"/>
      <c r="T31" s="329"/>
      <c r="U31" s="329"/>
      <c r="V31" s="329"/>
      <c r="W31" s="439"/>
    </row>
    <row r="32" spans="2:27" ht="22.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1612</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1594</v>
      </c>
      <c r="D4" s="288" t="s">
        <v>1593</v>
      </c>
      <c r="E4" s="288"/>
      <c r="F4" s="288"/>
      <c r="G4" s="288"/>
      <c r="H4" s="289"/>
      <c r="I4" s="18"/>
      <c r="J4" s="290" t="s">
        <v>6</v>
      </c>
      <c r="K4" s="288"/>
      <c r="L4" s="17" t="s">
        <v>1645</v>
      </c>
      <c r="M4" s="291" t="s">
        <v>1644</v>
      </c>
      <c r="N4" s="291"/>
      <c r="O4" s="291"/>
      <c r="P4" s="291"/>
      <c r="Q4" s="292"/>
      <c r="R4" s="19"/>
      <c r="S4" s="293" t="s">
        <v>9</v>
      </c>
      <c r="T4" s="294"/>
      <c r="U4" s="294"/>
      <c r="V4" s="295" t="s">
        <v>1643</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1638</v>
      </c>
      <c r="D6" s="297" t="s">
        <v>1642</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1641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1640</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37" t="s">
        <v>1639</v>
      </c>
      <c r="C21" s="323"/>
      <c r="D21" s="323"/>
      <c r="E21" s="323"/>
      <c r="F21" s="323"/>
      <c r="G21" s="323"/>
      <c r="H21" s="323"/>
      <c r="I21" s="323"/>
      <c r="J21" s="323"/>
      <c r="K21" s="323"/>
      <c r="L21" s="323"/>
      <c r="M21" s="324" t="s">
        <v>1638</v>
      </c>
      <c r="N21" s="324"/>
      <c r="O21" s="324" t="s">
        <v>51</v>
      </c>
      <c r="P21" s="324"/>
      <c r="Q21" s="325" t="s">
        <v>52</v>
      </c>
      <c r="R21" s="325"/>
      <c r="S21" s="34" t="s">
        <v>1637</v>
      </c>
      <c r="T21" s="34" t="s">
        <v>1636</v>
      </c>
      <c r="U21" s="34" t="s">
        <v>1635</v>
      </c>
      <c r="V21" s="34">
        <f>+IF(ISERR(U21/T21*100),"N/A",ROUND(U21/T21*100,2))</f>
        <v>37.69</v>
      </c>
      <c r="W21" s="97">
        <f>+IF(ISERR(U21/S21*100),"N/A",ROUND(U21/S21*100,2))</f>
        <v>21.68</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71"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96" t="s">
        <v>64</v>
      </c>
      <c r="S24" s="96" t="s">
        <v>64</v>
      </c>
      <c r="T24" s="96" t="s">
        <v>51</v>
      </c>
      <c r="U24" s="96" t="s">
        <v>64</v>
      </c>
      <c r="V24" s="96" t="s">
        <v>65</v>
      </c>
      <c r="W24" s="95" t="s">
        <v>66</v>
      </c>
      <c r="Y24" s="36"/>
    </row>
    <row r="25" spans="2:27" ht="23.25" customHeight="1" thickBot="1" x14ac:dyDescent="0.25">
      <c r="B25" s="445" t="s">
        <v>67</v>
      </c>
      <c r="C25" s="344"/>
      <c r="D25" s="344"/>
      <c r="E25" s="72" t="s">
        <v>1633</v>
      </c>
      <c r="F25" s="72"/>
      <c r="G25" s="72"/>
      <c r="H25" s="41"/>
      <c r="I25" s="41"/>
      <c r="J25" s="41"/>
      <c r="K25" s="41"/>
      <c r="L25" s="41"/>
      <c r="M25" s="41"/>
      <c r="N25" s="41"/>
      <c r="O25" s="41"/>
      <c r="P25" s="42"/>
      <c r="Q25" s="42"/>
      <c r="R25" s="43" t="s">
        <v>1634</v>
      </c>
      <c r="S25" s="44" t="s">
        <v>11</v>
      </c>
      <c r="T25" s="42"/>
      <c r="U25" s="44" t="s">
        <v>1630</v>
      </c>
      <c r="V25" s="42"/>
      <c r="W25" s="94">
        <f>+IF(ISERR(U25/R25*100),"N/A",ROUND(U25/R25*100,2))</f>
        <v>7.16</v>
      </c>
    </row>
    <row r="26" spans="2:27" ht="26.25" customHeight="1" thickBot="1" x14ac:dyDescent="0.25">
      <c r="B26" s="446" t="s">
        <v>70</v>
      </c>
      <c r="C26" s="447"/>
      <c r="D26" s="447"/>
      <c r="E26" s="93" t="s">
        <v>1633</v>
      </c>
      <c r="F26" s="93"/>
      <c r="G26" s="93"/>
      <c r="H26" s="92"/>
      <c r="I26" s="92"/>
      <c r="J26" s="92"/>
      <c r="K26" s="92"/>
      <c r="L26" s="92"/>
      <c r="M26" s="92"/>
      <c r="N26" s="92"/>
      <c r="O26" s="92"/>
      <c r="P26" s="91"/>
      <c r="Q26" s="91"/>
      <c r="R26" s="90" t="s">
        <v>1632</v>
      </c>
      <c r="S26" s="89" t="s">
        <v>1631</v>
      </c>
      <c r="T26" s="88">
        <f>+IF(ISERR(S26/R26*100),"N/A",ROUND(S26/R26*100,2))</f>
        <v>13.75</v>
      </c>
      <c r="U26" s="89" t="s">
        <v>1630</v>
      </c>
      <c r="V26" s="88">
        <f>+IF(ISERR(U26/S26*100),"N/A",ROUND(U26/S26*100,2))</f>
        <v>57.92</v>
      </c>
      <c r="W26" s="87">
        <f>+IF(ISERR(U26/R26*100),"N/A",ROUND(U26/R26*100,2))</f>
        <v>7.97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38" t="s">
        <v>1629</v>
      </c>
      <c r="C28" s="329"/>
      <c r="D28" s="329"/>
      <c r="E28" s="329"/>
      <c r="F28" s="329"/>
      <c r="G28" s="329"/>
      <c r="H28" s="329"/>
      <c r="I28" s="329"/>
      <c r="J28" s="329"/>
      <c r="K28" s="329"/>
      <c r="L28" s="329"/>
      <c r="M28" s="329"/>
      <c r="N28" s="329"/>
      <c r="O28" s="329"/>
      <c r="P28" s="329"/>
      <c r="Q28" s="329"/>
      <c r="R28" s="329"/>
      <c r="S28" s="329"/>
      <c r="T28" s="329"/>
      <c r="U28" s="329"/>
      <c r="V28" s="329"/>
      <c r="W28" s="439"/>
    </row>
    <row r="29" spans="2:27" ht="48"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1628</v>
      </c>
      <c r="C30" s="329"/>
      <c r="D30" s="329"/>
      <c r="E30" s="329"/>
      <c r="F30" s="329"/>
      <c r="G30" s="329"/>
      <c r="H30" s="329"/>
      <c r="I30" s="329"/>
      <c r="J30" s="329"/>
      <c r="K30" s="329"/>
      <c r="L30" s="329"/>
      <c r="M30" s="329"/>
      <c r="N30" s="329"/>
      <c r="O30" s="329"/>
      <c r="P30" s="329"/>
      <c r="Q30" s="329"/>
      <c r="R30" s="329"/>
      <c r="S30" s="329"/>
      <c r="T30" s="329"/>
      <c r="U30" s="329"/>
      <c r="V30" s="329"/>
      <c r="W30" s="439"/>
    </row>
    <row r="31" spans="2:27" ht="44.2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1627</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1594</v>
      </c>
      <c r="D4" s="288" t="s">
        <v>1593</v>
      </c>
      <c r="E4" s="288"/>
      <c r="F4" s="288"/>
      <c r="G4" s="288"/>
      <c r="H4" s="289"/>
      <c r="I4" s="18"/>
      <c r="J4" s="290" t="s">
        <v>6</v>
      </c>
      <c r="K4" s="288"/>
      <c r="L4" s="17" t="s">
        <v>1660</v>
      </c>
      <c r="M4" s="291" t="s">
        <v>1659</v>
      </c>
      <c r="N4" s="291"/>
      <c r="O4" s="291"/>
      <c r="P4" s="291"/>
      <c r="Q4" s="292"/>
      <c r="R4" s="19"/>
      <c r="S4" s="293" t="s">
        <v>9</v>
      </c>
      <c r="T4" s="294"/>
      <c r="U4" s="294"/>
      <c r="V4" s="295" t="s">
        <v>1658</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1583</v>
      </c>
      <c r="D6" s="297" t="s">
        <v>1590</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1657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1588</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1656</v>
      </c>
      <c r="C21" s="323"/>
      <c r="D21" s="323"/>
      <c r="E21" s="323"/>
      <c r="F21" s="323"/>
      <c r="G21" s="323"/>
      <c r="H21" s="323"/>
      <c r="I21" s="323"/>
      <c r="J21" s="323"/>
      <c r="K21" s="323"/>
      <c r="L21" s="323"/>
      <c r="M21" s="324" t="s">
        <v>1583</v>
      </c>
      <c r="N21" s="324"/>
      <c r="O21" s="324" t="s">
        <v>51</v>
      </c>
      <c r="P21" s="324"/>
      <c r="Q21" s="325" t="s">
        <v>66</v>
      </c>
      <c r="R21" s="325"/>
      <c r="S21" s="34" t="s">
        <v>1655</v>
      </c>
      <c r="T21" s="34" t="s">
        <v>87</v>
      </c>
      <c r="U21" s="34" t="s">
        <v>87</v>
      </c>
      <c r="V21" s="34" t="str">
        <f>+IF(ISERR(U21/T21*100),"N/A",ROUND(U21/T21*100,2))</f>
        <v>N/A</v>
      </c>
      <c r="W21" s="97" t="str">
        <f>+IF(ISERR(U21/S21*100),"N/A",ROUND(U21/S21*100,2))</f>
        <v>N/A</v>
      </c>
    </row>
    <row r="22" spans="2:27" ht="56.25" customHeight="1" x14ac:dyDescent="0.2">
      <c r="B22" s="437" t="s">
        <v>1654</v>
      </c>
      <c r="C22" s="323"/>
      <c r="D22" s="323"/>
      <c r="E22" s="323"/>
      <c r="F22" s="323"/>
      <c r="G22" s="323"/>
      <c r="H22" s="323"/>
      <c r="I22" s="323"/>
      <c r="J22" s="323"/>
      <c r="K22" s="323"/>
      <c r="L22" s="323"/>
      <c r="M22" s="324" t="s">
        <v>1583</v>
      </c>
      <c r="N22" s="324"/>
      <c r="O22" s="324" t="s">
        <v>51</v>
      </c>
      <c r="P22" s="324"/>
      <c r="Q22" s="325" t="s">
        <v>88</v>
      </c>
      <c r="R22" s="325"/>
      <c r="S22" s="34" t="s">
        <v>1653</v>
      </c>
      <c r="T22" s="34" t="s">
        <v>87</v>
      </c>
      <c r="U22" s="34" t="s">
        <v>87</v>
      </c>
      <c r="V22" s="34" t="str">
        <f>+IF(ISERR(U22/T22*100),"N/A",ROUND(U22/T22*100,2))</f>
        <v>N/A</v>
      </c>
      <c r="W22" s="97" t="str">
        <f>+IF(ISERR(U22/S22*100),"N/A",ROUND(U22/S22*100,2))</f>
        <v>N/A</v>
      </c>
    </row>
    <row r="23" spans="2:27" ht="56.25" customHeight="1" x14ac:dyDescent="0.2">
      <c r="B23" s="437" t="s">
        <v>1652</v>
      </c>
      <c r="C23" s="323"/>
      <c r="D23" s="323"/>
      <c r="E23" s="323"/>
      <c r="F23" s="323"/>
      <c r="G23" s="323"/>
      <c r="H23" s="323"/>
      <c r="I23" s="323"/>
      <c r="J23" s="323"/>
      <c r="K23" s="323"/>
      <c r="L23" s="323"/>
      <c r="M23" s="324" t="s">
        <v>1583</v>
      </c>
      <c r="N23" s="324"/>
      <c r="O23" s="324" t="s">
        <v>51</v>
      </c>
      <c r="P23" s="324"/>
      <c r="Q23" s="325" t="s">
        <v>88</v>
      </c>
      <c r="R23" s="325"/>
      <c r="S23" s="34" t="s">
        <v>1651</v>
      </c>
      <c r="T23" s="34" t="s">
        <v>87</v>
      </c>
      <c r="U23" s="34" t="s">
        <v>87</v>
      </c>
      <c r="V23" s="34" t="str">
        <f>+IF(ISERR(U23/T23*100),"N/A",ROUND(U23/T23*100,2))</f>
        <v>N/A</v>
      </c>
      <c r="W23" s="97" t="str">
        <f>+IF(ISERR(U23/S23*100),"N/A",ROUND(U23/S23*100,2))</f>
        <v>N/A</v>
      </c>
    </row>
    <row r="24" spans="2:27" ht="56.25" customHeight="1" thickBot="1" x14ac:dyDescent="0.25">
      <c r="B24" s="437" t="s">
        <v>1650</v>
      </c>
      <c r="C24" s="323"/>
      <c r="D24" s="323"/>
      <c r="E24" s="323"/>
      <c r="F24" s="323"/>
      <c r="G24" s="323"/>
      <c r="H24" s="323"/>
      <c r="I24" s="323"/>
      <c r="J24" s="323"/>
      <c r="K24" s="323"/>
      <c r="L24" s="323"/>
      <c r="M24" s="324" t="s">
        <v>1583</v>
      </c>
      <c r="N24" s="324"/>
      <c r="O24" s="324" t="s">
        <v>51</v>
      </c>
      <c r="P24" s="324"/>
      <c r="Q24" s="325" t="s">
        <v>88</v>
      </c>
      <c r="R24" s="325"/>
      <c r="S24" s="34" t="s">
        <v>53</v>
      </c>
      <c r="T24" s="34" t="s">
        <v>87</v>
      </c>
      <c r="U24" s="34" t="s">
        <v>87</v>
      </c>
      <c r="V24" s="34" t="str">
        <f>+IF(ISERR(U24/T24*100),"N/A",ROUND(U24/T24*100,2))</f>
        <v>N/A</v>
      </c>
      <c r="W24" s="97" t="str">
        <f>+IF(ISERR(U24/S24*100),"N/A",ROUND(U24/S24*100,2))</f>
        <v>N/A</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08" t="s">
        <v>1880</v>
      </c>
      <c r="C26" s="338"/>
      <c r="D26" s="338"/>
      <c r="E26" s="338"/>
      <c r="F26" s="338"/>
      <c r="G26" s="338"/>
      <c r="H26" s="338"/>
      <c r="I26" s="338"/>
      <c r="J26" s="338"/>
      <c r="K26" s="338"/>
      <c r="L26" s="338"/>
      <c r="M26" s="338"/>
      <c r="N26" s="338"/>
      <c r="O26" s="338"/>
      <c r="P26" s="338"/>
      <c r="Q26" s="339"/>
      <c r="R26" s="37" t="s">
        <v>44</v>
      </c>
      <c r="S26" s="309" t="s">
        <v>45</v>
      </c>
      <c r="T26" s="309"/>
      <c r="U26" s="71" t="s">
        <v>62</v>
      </c>
      <c r="V26" s="308" t="s">
        <v>63</v>
      </c>
      <c r="W26" s="412"/>
    </row>
    <row r="27" spans="2:27" ht="30.75" customHeight="1" thickBot="1" x14ac:dyDescent="0.25">
      <c r="B27" s="409"/>
      <c r="C27" s="410"/>
      <c r="D27" s="410"/>
      <c r="E27" s="410"/>
      <c r="F27" s="410"/>
      <c r="G27" s="410"/>
      <c r="H27" s="410"/>
      <c r="I27" s="410"/>
      <c r="J27" s="410"/>
      <c r="K27" s="410"/>
      <c r="L27" s="410"/>
      <c r="M27" s="410"/>
      <c r="N27" s="410"/>
      <c r="O27" s="410"/>
      <c r="P27" s="410"/>
      <c r="Q27" s="411"/>
      <c r="R27" s="96" t="s">
        <v>64</v>
      </c>
      <c r="S27" s="96" t="s">
        <v>64</v>
      </c>
      <c r="T27" s="96" t="s">
        <v>51</v>
      </c>
      <c r="U27" s="96" t="s">
        <v>64</v>
      </c>
      <c r="V27" s="96" t="s">
        <v>65</v>
      </c>
      <c r="W27" s="95" t="s">
        <v>66</v>
      </c>
      <c r="Y27" s="36"/>
    </row>
    <row r="28" spans="2:27" ht="23.25" customHeight="1" thickBot="1" x14ac:dyDescent="0.25">
      <c r="B28" s="445" t="s">
        <v>67</v>
      </c>
      <c r="C28" s="344"/>
      <c r="D28" s="344"/>
      <c r="E28" s="72" t="s">
        <v>1582</v>
      </c>
      <c r="F28" s="72"/>
      <c r="G28" s="72"/>
      <c r="H28" s="41"/>
      <c r="I28" s="41"/>
      <c r="J28" s="41"/>
      <c r="K28" s="41"/>
      <c r="L28" s="41"/>
      <c r="M28" s="41"/>
      <c r="N28" s="41"/>
      <c r="O28" s="41"/>
      <c r="P28" s="42"/>
      <c r="Q28" s="42"/>
      <c r="R28" s="43" t="s">
        <v>1649</v>
      </c>
      <c r="S28" s="44" t="s">
        <v>11</v>
      </c>
      <c r="T28" s="42"/>
      <c r="U28" s="44" t="s">
        <v>54</v>
      </c>
      <c r="V28" s="42"/>
      <c r="W28" s="94">
        <f>+IF(ISERR(U28/R28*100),"N/A",ROUND(U28/R28*100,2))</f>
        <v>0</v>
      </c>
    </row>
    <row r="29" spans="2:27" ht="26.25" customHeight="1" thickBot="1" x14ac:dyDescent="0.25">
      <c r="B29" s="446" t="s">
        <v>70</v>
      </c>
      <c r="C29" s="447"/>
      <c r="D29" s="447"/>
      <c r="E29" s="93" t="s">
        <v>1582</v>
      </c>
      <c r="F29" s="93"/>
      <c r="G29" s="93"/>
      <c r="H29" s="92"/>
      <c r="I29" s="92"/>
      <c r="J29" s="92"/>
      <c r="K29" s="92"/>
      <c r="L29" s="92"/>
      <c r="M29" s="92"/>
      <c r="N29" s="92"/>
      <c r="O29" s="92"/>
      <c r="P29" s="91"/>
      <c r="Q29" s="91"/>
      <c r="R29" s="90" t="s">
        <v>1649</v>
      </c>
      <c r="S29" s="89" t="s">
        <v>54</v>
      </c>
      <c r="T29" s="88">
        <f>+IF(ISERR(S29/R29*100),"N/A",ROUND(S29/R29*100,2))</f>
        <v>0</v>
      </c>
      <c r="U29" s="89" t="s">
        <v>54</v>
      </c>
      <c r="V29" s="88" t="str">
        <f>+IF(ISERR(U29/S29*100),"N/A",ROUND(U29/S29*100,2))</f>
        <v>N/A</v>
      </c>
      <c r="W29" s="87">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438" t="s">
        <v>1648</v>
      </c>
      <c r="C31" s="329"/>
      <c r="D31" s="329"/>
      <c r="E31" s="329"/>
      <c r="F31" s="329"/>
      <c r="G31" s="329"/>
      <c r="H31" s="329"/>
      <c r="I31" s="329"/>
      <c r="J31" s="329"/>
      <c r="K31" s="329"/>
      <c r="L31" s="329"/>
      <c r="M31" s="329"/>
      <c r="N31" s="329"/>
      <c r="O31" s="329"/>
      <c r="P31" s="329"/>
      <c r="Q31" s="329"/>
      <c r="R31" s="329"/>
      <c r="S31" s="329"/>
      <c r="T31" s="329"/>
      <c r="U31" s="329"/>
      <c r="V31" s="329"/>
      <c r="W31" s="439"/>
    </row>
    <row r="32" spans="2:27" ht="1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1647</v>
      </c>
      <c r="C33" s="329"/>
      <c r="D33" s="329"/>
      <c r="E33" s="329"/>
      <c r="F33" s="329"/>
      <c r="G33" s="329"/>
      <c r="H33" s="329"/>
      <c r="I33" s="329"/>
      <c r="J33" s="329"/>
      <c r="K33" s="329"/>
      <c r="L33" s="329"/>
      <c r="M33" s="329"/>
      <c r="N33" s="329"/>
      <c r="O33" s="329"/>
      <c r="P33" s="329"/>
      <c r="Q33" s="329"/>
      <c r="R33" s="329"/>
      <c r="S33" s="329"/>
      <c r="T33" s="329"/>
      <c r="U33" s="329"/>
      <c r="V33" s="329"/>
      <c r="W33" s="439"/>
    </row>
    <row r="34" spans="2:23" ht="47.25" customHeight="1" thickBot="1" x14ac:dyDescent="0.25">
      <c r="B34" s="440"/>
      <c r="C34" s="332"/>
      <c r="D34" s="332"/>
      <c r="E34" s="332"/>
      <c r="F34" s="332"/>
      <c r="G34" s="332"/>
      <c r="H34" s="332"/>
      <c r="I34" s="332"/>
      <c r="J34" s="332"/>
      <c r="K34" s="332"/>
      <c r="L34" s="332"/>
      <c r="M34" s="332"/>
      <c r="N34" s="332"/>
      <c r="O34" s="332"/>
      <c r="P34" s="332"/>
      <c r="Q34" s="332"/>
      <c r="R34" s="332"/>
      <c r="S34" s="332"/>
      <c r="T34" s="332"/>
      <c r="U34" s="332"/>
      <c r="V34" s="332"/>
      <c r="W34" s="441"/>
    </row>
    <row r="35" spans="2:23" ht="37.5" customHeight="1" thickTop="1" x14ac:dyDescent="0.2">
      <c r="B35" s="438" t="s">
        <v>1646</v>
      </c>
      <c r="C35" s="329"/>
      <c r="D35" s="329"/>
      <c r="E35" s="329"/>
      <c r="F35" s="329"/>
      <c r="G35" s="329"/>
      <c r="H35" s="329"/>
      <c r="I35" s="329"/>
      <c r="J35" s="329"/>
      <c r="K35" s="329"/>
      <c r="L35" s="329"/>
      <c r="M35" s="329"/>
      <c r="N35" s="329"/>
      <c r="O35" s="329"/>
      <c r="P35" s="329"/>
      <c r="Q35" s="329"/>
      <c r="R35" s="329"/>
      <c r="S35" s="329"/>
      <c r="T35" s="329"/>
      <c r="U35" s="329"/>
      <c r="V35" s="329"/>
      <c r="W35" s="439"/>
    </row>
    <row r="36" spans="2:23" ht="13.5" thickBot="1" x14ac:dyDescent="0.25">
      <c r="B36" s="442"/>
      <c r="C36" s="443"/>
      <c r="D36" s="443"/>
      <c r="E36" s="443"/>
      <c r="F36" s="443"/>
      <c r="G36" s="443"/>
      <c r="H36" s="443"/>
      <c r="I36" s="443"/>
      <c r="J36" s="443"/>
      <c r="K36" s="443"/>
      <c r="L36" s="443"/>
      <c r="M36" s="443"/>
      <c r="N36" s="443"/>
      <c r="O36" s="443"/>
      <c r="P36" s="443"/>
      <c r="Q36" s="443"/>
      <c r="R36" s="443"/>
      <c r="S36" s="443"/>
      <c r="T36" s="443"/>
      <c r="U36" s="443"/>
      <c r="V36" s="443"/>
      <c r="W36" s="44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1047</v>
      </c>
      <c r="D4" s="288" t="s">
        <v>1046</v>
      </c>
      <c r="E4" s="288"/>
      <c r="F4" s="288"/>
      <c r="G4" s="288"/>
      <c r="H4" s="289"/>
      <c r="I4" s="18"/>
      <c r="J4" s="290" t="s">
        <v>6</v>
      </c>
      <c r="K4" s="288"/>
      <c r="L4" s="17" t="s">
        <v>226</v>
      </c>
      <c r="M4" s="291" t="s">
        <v>1045</v>
      </c>
      <c r="N4" s="291"/>
      <c r="O4" s="291"/>
      <c r="P4" s="291"/>
      <c r="Q4" s="292"/>
      <c r="R4" s="19"/>
      <c r="S4" s="293" t="s">
        <v>9</v>
      </c>
      <c r="T4" s="294"/>
      <c r="U4" s="294"/>
      <c r="V4" s="295" t="s">
        <v>1044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1035</v>
      </c>
      <c r="D6" s="297" t="s">
        <v>1043</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1025</v>
      </c>
      <c r="D7" s="284" t="s">
        <v>1042</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16.25" customHeight="1" thickTop="1" thickBot="1" x14ac:dyDescent="0.25">
      <c r="B10" s="27" t="s">
        <v>24</v>
      </c>
      <c r="C10" s="295" t="s">
        <v>1041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1040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1039</v>
      </c>
      <c r="C21" s="323"/>
      <c r="D21" s="323"/>
      <c r="E21" s="323"/>
      <c r="F21" s="323"/>
      <c r="G21" s="323"/>
      <c r="H21" s="323"/>
      <c r="I21" s="323"/>
      <c r="J21" s="323"/>
      <c r="K21" s="323"/>
      <c r="L21" s="323"/>
      <c r="M21" s="324" t="s">
        <v>1035</v>
      </c>
      <c r="N21" s="324"/>
      <c r="O21" s="324" t="s">
        <v>51</v>
      </c>
      <c r="P21" s="324"/>
      <c r="Q21" s="325" t="s">
        <v>52</v>
      </c>
      <c r="R21" s="325"/>
      <c r="S21" s="34" t="s">
        <v>1038</v>
      </c>
      <c r="T21" s="34" t="s">
        <v>264</v>
      </c>
      <c r="U21" s="34" t="s">
        <v>1037</v>
      </c>
      <c r="V21" s="34">
        <f t="shared" ref="V21:V26" si="0">+IF(ISERR(U21/T21*100),"N/A",ROUND(U21/T21*100,2))</f>
        <v>107.11</v>
      </c>
      <c r="W21" s="83">
        <f t="shared" ref="W21:W26" si="1">+IF(ISERR(U21/S21*100),"N/A",ROUND(U21/S21*100,2))</f>
        <v>131.34</v>
      </c>
    </row>
    <row r="22" spans="2:27" ht="56.25" customHeight="1" x14ac:dyDescent="0.2">
      <c r="B22" s="459" t="s">
        <v>1036</v>
      </c>
      <c r="C22" s="323"/>
      <c r="D22" s="323"/>
      <c r="E22" s="323"/>
      <c r="F22" s="323"/>
      <c r="G22" s="323"/>
      <c r="H22" s="323"/>
      <c r="I22" s="323"/>
      <c r="J22" s="323"/>
      <c r="K22" s="323"/>
      <c r="L22" s="323"/>
      <c r="M22" s="324" t="s">
        <v>1035</v>
      </c>
      <c r="N22" s="324"/>
      <c r="O22" s="324" t="s">
        <v>51</v>
      </c>
      <c r="P22" s="324"/>
      <c r="Q22" s="325" t="s">
        <v>52</v>
      </c>
      <c r="R22" s="325"/>
      <c r="S22" s="34" t="s">
        <v>372</v>
      </c>
      <c r="T22" s="34" t="s">
        <v>372</v>
      </c>
      <c r="U22" s="34" t="s">
        <v>1034</v>
      </c>
      <c r="V22" s="34">
        <f t="shared" si="0"/>
        <v>177</v>
      </c>
      <c r="W22" s="83">
        <f t="shared" si="1"/>
        <v>177</v>
      </c>
    </row>
    <row r="23" spans="2:27" ht="56.25" customHeight="1" x14ac:dyDescent="0.2">
      <c r="B23" s="459" t="s">
        <v>1033</v>
      </c>
      <c r="C23" s="323"/>
      <c r="D23" s="323"/>
      <c r="E23" s="323"/>
      <c r="F23" s="323"/>
      <c r="G23" s="323"/>
      <c r="H23" s="323"/>
      <c r="I23" s="323"/>
      <c r="J23" s="323"/>
      <c r="K23" s="323"/>
      <c r="L23" s="323"/>
      <c r="M23" s="324" t="s">
        <v>1025</v>
      </c>
      <c r="N23" s="324"/>
      <c r="O23" s="324" t="s">
        <v>51</v>
      </c>
      <c r="P23" s="324"/>
      <c r="Q23" s="325" t="s">
        <v>52</v>
      </c>
      <c r="R23" s="325"/>
      <c r="S23" s="34" t="s">
        <v>564</v>
      </c>
      <c r="T23" s="34" t="s">
        <v>1032</v>
      </c>
      <c r="U23" s="34" t="s">
        <v>1031</v>
      </c>
      <c r="V23" s="34">
        <f t="shared" si="0"/>
        <v>133.66</v>
      </c>
      <c r="W23" s="83">
        <f t="shared" si="1"/>
        <v>45</v>
      </c>
    </row>
    <row r="24" spans="2:27" ht="56.25" customHeight="1" x14ac:dyDescent="0.2">
      <c r="B24" s="459" t="s">
        <v>1030</v>
      </c>
      <c r="C24" s="323"/>
      <c r="D24" s="323"/>
      <c r="E24" s="323"/>
      <c r="F24" s="323"/>
      <c r="G24" s="323"/>
      <c r="H24" s="323"/>
      <c r="I24" s="323"/>
      <c r="J24" s="323"/>
      <c r="K24" s="323"/>
      <c r="L24" s="323"/>
      <c r="M24" s="324" t="s">
        <v>1025</v>
      </c>
      <c r="N24" s="324"/>
      <c r="O24" s="324" t="s">
        <v>51</v>
      </c>
      <c r="P24" s="324"/>
      <c r="Q24" s="325" t="s">
        <v>52</v>
      </c>
      <c r="R24" s="325"/>
      <c r="S24" s="34" t="s">
        <v>53</v>
      </c>
      <c r="T24" s="34" t="s">
        <v>1029</v>
      </c>
      <c r="U24" s="34" t="s">
        <v>372</v>
      </c>
      <c r="V24" s="34">
        <f t="shared" si="0"/>
        <v>75.19</v>
      </c>
      <c r="W24" s="83">
        <f t="shared" si="1"/>
        <v>10</v>
      </c>
    </row>
    <row r="25" spans="2:27" ht="56.25" customHeight="1" x14ac:dyDescent="0.2">
      <c r="B25" s="459" t="s">
        <v>1028</v>
      </c>
      <c r="C25" s="323"/>
      <c r="D25" s="323"/>
      <c r="E25" s="323"/>
      <c r="F25" s="323"/>
      <c r="G25" s="323"/>
      <c r="H25" s="323"/>
      <c r="I25" s="323"/>
      <c r="J25" s="323"/>
      <c r="K25" s="323"/>
      <c r="L25" s="323"/>
      <c r="M25" s="324" t="s">
        <v>1025</v>
      </c>
      <c r="N25" s="324"/>
      <c r="O25" s="324" t="s">
        <v>51</v>
      </c>
      <c r="P25" s="324"/>
      <c r="Q25" s="325" t="s">
        <v>52</v>
      </c>
      <c r="R25" s="325"/>
      <c r="S25" s="34" t="s">
        <v>53</v>
      </c>
      <c r="T25" s="34" t="s">
        <v>346</v>
      </c>
      <c r="U25" s="34" t="s">
        <v>1027</v>
      </c>
      <c r="V25" s="34">
        <f t="shared" si="0"/>
        <v>900</v>
      </c>
      <c r="W25" s="83">
        <f t="shared" si="1"/>
        <v>135</v>
      </c>
    </row>
    <row r="26" spans="2:27" ht="56.25" customHeight="1" thickBot="1" x14ac:dyDescent="0.25">
      <c r="B26" s="459" t="s">
        <v>1026</v>
      </c>
      <c r="C26" s="323"/>
      <c r="D26" s="323"/>
      <c r="E26" s="323"/>
      <c r="F26" s="323"/>
      <c r="G26" s="323"/>
      <c r="H26" s="323"/>
      <c r="I26" s="323"/>
      <c r="J26" s="323"/>
      <c r="K26" s="323"/>
      <c r="L26" s="323"/>
      <c r="M26" s="324" t="s">
        <v>1025</v>
      </c>
      <c r="N26" s="324"/>
      <c r="O26" s="324" t="s">
        <v>51</v>
      </c>
      <c r="P26" s="324"/>
      <c r="Q26" s="325" t="s">
        <v>52</v>
      </c>
      <c r="R26" s="325"/>
      <c r="S26" s="34" t="s">
        <v>53</v>
      </c>
      <c r="T26" s="34" t="s">
        <v>787</v>
      </c>
      <c r="U26" s="34" t="s">
        <v>787</v>
      </c>
      <c r="V26" s="34">
        <f t="shared" si="0"/>
        <v>100</v>
      </c>
      <c r="W26" s="83">
        <f t="shared" si="1"/>
        <v>16.7</v>
      </c>
    </row>
    <row r="27" spans="2:27" ht="21.75" customHeight="1" thickTop="1" thickBot="1" x14ac:dyDescent="0.25">
      <c r="B27" s="11" t="s">
        <v>61</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460" t="s">
        <v>1880</v>
      </c>
      <c r="C28" s="338"/>
      <c r="D28" s="338"/>
      <c r="E28" s="338"/>
      <c r="F28" s="338"/>
      <c r="G28" s="338"/>
      <c r="H28" s="338"/>
      <c r="I28" s="338"/>
      <c r="J28" s="338"/>
      <c r="K28" s="338"/>
      <c r="L28" s="338"/>
      <c r="M28" s="338"/>
      <c r="N28" s="338"/>
      <c r="O28" s="338"/>
      <c r="P28" s="338"/>
      <c r="Q28" s="339"/>
      <c r="R28" s="37" t="s">
        <v>44</v>
      </c>
      <c r="S28" s="309" t="s">
        <v>45</v>
      </c>
      <c r="T28" s="309"/>
      <c r="U28" s="53" t="s">
        <v>62</v>
      </c>
      <c r="V28" s="308" t="s">
        <v>63</v>
      </c>
      <c r="W28" s="455"/>
    </row>
    <row r="29" spans="2:27" ht="30.75" customHeight="1" thickBot="1" x14ac:dyDescent="0.25">
      <c r="B29" s="461"/>
      <c r="C29" s="462"/>
      <c r="D29" s="462"/>
      <c r="E29" s="462"/>
      <c r="F29" s="462"/>
      <c r="G29" s="462"/>
      <c r="H29" s="462"/>
      <c r="I29" s="462"/>
      <c r="J29" s="462"/>
      <c r="K29" s="462"/>
      <c r="L29" s="462"/>
      <c r="M29" s="462"/>
      <c r="N29" s="462"/>
      <c r="O29" s="462"/>
      <c r="P29" s="462"/>
      <c r="Q29" s="463"/>
      <c r="R29" s="82" t="s">
        <v>64</v>
      </c>
      <c r="S29" s="82" t="s">
        <v>64</v>
      </c>
      <c r="T29" s="82" t="s">
        <v>51</v>
      </c>
      <c r="U29" s="82" t="s">
        <v>64</v>
      </c>
      <c r="V29" s="82" t="s">
        <v>65</v>
      </c>
      <c r="W29" s="81" t="s">
        <v>66</v>
      </c>
      <c r="Y29" s="36"/>
    </row>
    <row r="30" spans="2:27" ht="23.25" customHeight="1" thickBot="1" x14ac:dyDescent="0.25">
      <c r="B30" s="456" t="s">
        <v>67</v>
      </c>
      <c r="C30" s="344"/>
      <c r="D30" s="344"/>
      <c r="E30" s="54" t="s">
        <v>1024</v>
      </c>
      <c r="F30" s="54"/>
      <c r="G30" s="54"/>
      <c r="H30" s="41"/>
      <c r="I30" s="41"/>
      <c r="J30" s="41"/>
      <c r="K30" s="41"/>
      <c r="L30" s="41"/>
      <c r="M30" s="41"/>
      <c r="N30" s="41"/>
      <c r="O30" s="41"/>
      <c r="P30" s="42"/>
      <c r="Q30" s="42"/>
      <c r="R30" s="43" t="s">
        <v>284</v>
      </c>
      <c r="S30" s="44" t="s">
        <v>11</v>
      </c>
      <c r="T30" s="42"/>
      <c r="U30" s="44" t="s">
        <v>1022</v>
      </c>
      <c r="V30" s="42"/>
      <c r="W30" s="80">
        <f>+IF(ISERR(U30/R30*100),"N/A",ROUND(U30/R30*100,2))</f>
        <v>8</v>
      </c>
    </row>
    <row r="31" spans="2:27" ht="26.25" customHeight="1" x14ac:dyDescent="0.2">
      <c r="B31" s="457" t="s">
        <v>70</v>
      </c>
      <c r="C31" s="458"/>
      <c r="D31" s="458"/>
      <c r="E31" s="79" t="s">
        <v>1024</v>
      </c>
      <c r="F31" s="79"/>
      <c r="G31" s="79"/>
      <c r="H31" s="78"/>
      <c r="I31" s="78"/>
      <c r="J31" s="78"/>
      <c r="K31" s="78"/>
      <c r="L31" s="78"/>
      <c r="M31" s="78"/>
      <c r="N31" s="78"/>
      <c r="O31" s="78"/>
      <c r="P31" s="77"/>
      <c r="Q31" s="77"/>
      <c r="R31" s="76" t="s">
        <v>1023</v>
      </c>
      <c r="S31" s="75" t="s">
        <v>1022</v>
      </c>
      <c r="T31" s="74">
        <f>+IF(ISERR(S31/R31*100),"N/A",ROUND(S31/R31*100,2))</f>
        <v>8.2899999999999991</v>
      </c>
      <c r="U31" s="75" t="s">
        <v>1022</v>
      </c>
      <c r="V31" s="74">
        <f>+IF(ISERR(U31/S31*100),"N/A",ROUND(U31/S31*100,2))</f>
        <v>100</v>
      </c>
      <c r="W31" s="73">
        <f>+IF(ISERR(U31/R31*100),"N/A",ROUND(U31/R31*100,2))</f>
        <v>8.2899999999999991</v>
      </c>
    </row>
    <row r="32" spans="2:27" ht="23.25" customHeight="1" thickBot="1" x14ac:dyDescent="0.25">
      <c r="B32" s="456" t="s">
        <v>67</v>
      </c>
      <c r="C32" s="344"/>
      <c r="D32" s="344"/>
      <c r="E32" s="54" t="s">
        <v>1020</v>
      </c>
      <c r="F32" s="54"/>
      <c r="G32" s="54"/>
      <c r="H32" s="41"/>
      <c r="I32" s="41"/>
      <c r="J32" s="41"/>
      <c r="K32" s="41"/>
      <c r="L32" s="41"/>
      <c r="M32" s="41"/>
      <c r="N32" s="41"/>
      <c r="O32" s="41"/>
      <c r="P32" s="42"/>
      <c r="Q32" s="42"/>
      <c r="R32" s="43" t="s">
        <v>1021</v>
      </c>
      <c r="S32" s="44" t="s">
        <v>11</v>
      </c>
      <c r="T32" s="42"/>
      <c r="U32" s="44" t="s">
        <v>1017</v>
      </c>
      <c r="V32" s="42"/>
      <c r="W32" s="80">
        <f>+IF(ISERR(U32/R32*100),"N/A",ROUND(U32/R32*100,2))</f>
        <v>18.11</v>
      </c>
    </row>
    <row r="33" spans="2:23" ht="26.25" customHeight="1" thickBot="1" x14ac:dyDescent="0.25">
      <c r="B33" s="457" t="s">
        <v>70</v>
      </c>
      <c r="C33" s="458"/>
      <c r="D33" s="458"/>
      <c r="E33" s="79" t="s">
        <v>1020</v>
      </c>
      <c r="F33" s="79"/>
      <c r="G33" s="79"/>
      <c r="H33" s="78"/>
      <c r="I33" s="78"/>
      <c r="J33" s="78"/>
      <c r="K33" s="78"/>
      <c r="L33" s="78"/>
      <c r="M33" s="78"/>
      <c r="N33" s="78"/>
      <c r="O33" s="78"/>
      <c r="P33" s="77"/>
      <c r="Q33" s="77"/>
      <c r="R33" s="76" t="s">
        <v>1019</v>
      </c>
      <c r="S33" s="75" t="s">
        <v>1018</v>
      </c>
      <c r="T33" s="74">
        <f>+IF(ISERR(S33/R33*100),"N/A",ROUND(S33/R33*100,2))</f>
        <v>19.079999999999998</v>
      </c>
      <c r="U33" s="75" t="s">
        <v>1017</v>
      </c>
      <c r="V33" s="74">
        <f>+IF(ISERR(U33/S33*100),"N/A",ROUND(U33/S33*100,2))</f>
        <v>94.01</v>
      </c>
      <c r="W33" s="73">
        <f>+IF(ISERR(U33/R33*100),"N/A",ROUND(U33/R33*100,2))</f>
        <v>17.940000000000001</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448" t="s">
        <v>1016</v>
      </c>
      <c r="C35" s="329"/>
      <c r="D35" s="329"/>
      <c r="E35" s="329"/>
      <c r="F35" s="329"/>
      <c r="G35" s="329"/>
      <c r="H35" s="329"/>
      <c r="I35" s="329"/>
      <c r="J35" s="329"/>
      <c r="K35" s="329"/>
      <c r="L35" s="329"/>
      <c r="M35" s="329"/>
      <c r="N35" s="329"/>
      <c r="O35" s="329"/>
      <c r="P35" s="329"/>
      <c r="Q35" s="329"/>
      <c r="R35" s="329"/>
      <c r="S35" s="329"/>
      <c r="T35" s="329"/>
      <c r="U35" s="329"/>
      <c r="V35" s="329"/>
      <c r="W35" s="449"/>
    </row>
    <row r="36" spans="2:23" ht="142.5" customHeight="1" thickBot="1" x14ac:dyDescent="0.25">
      <c r="B36" s="450"/>
      <c r="C36" s="332"/>
      <c r="D36" s="332"/>
      <c r="E36" s="332"/>
      <c r="F36" s="332"/>
      <c r="G36" s="332"/>
      <c r="H36" s="332"/>
      <c r="I36" s="332"/>
      <c r="J36" s="332"/>
      <c r="K36" s="332"/>
      <c r="L36" s="332"/>
      <c r="M36" s="332"/>
      <c r="N36" s="332"/>
      <c r="O36" s="332"/>
      <c r="P36" s="332"/>
      <c r="Q36" s="332"/>
      <c r="R36" s="332"/>
      <c r="S36" s="332"/>
      <c r="T36" s="332"/>
      <c r="U36" s="332"/>
      <c r="V36" s="332"/>
      <c r="W36" s="451"/>
    </row>
    <row r="37" spans="2:23" ht="37.5" customHeight="1" thickTop="1" x14ac:dyDescent="0.2">
      <c r="B37" s="448" t="s">
        <v>1015</v>
      </c>
      <c r="C37" s="329"/>
      <c r="D37" s="329"/>
      <c r="E37" s="329"/>
      <c r="F37" s="329"/>
      <c r="G37" s="329"/>
      <c r="H37" s="329"/>
      <c r="I37" s="329"/>
      <c r="J37" s="329"/>
      <c r="K37" s="329"/>
      <c r="L37" s="329"/>
      <c r="M37" s="329"/>
      <c r="N37" s="329"/>
      <c r="O37" s="329"/>
      <c r="P37" s="329"/>
      <c r="Q37" s="329"/>
      <c r="R37" s="329"/>
      <c r="S37" s="329"/>
      <c r="T37" s="329"/>
      <c r="U37" s="329"/>
      <c r="V37" s="329"/>
      <c r="W37" s="449"/>
    </row>
    <row r="38" spans="2:23" ht="125.25" customHeight="1" thickBot="1" x14ac:dyDescent="0.25">
      <c r="B38" s="450"/>
      <c r="C38" s="332"/>
      <c r="D38" s="332"/>
      <c r="E38" s="332"/>
      <c r="F38" s="332"/>
      <c r="G38" s="332"/>
      <c r="H38" s="332"/>
      <c r="I38" s="332"/>
      <c r="J38" s="332"/>
      <c r="K38" s="332"/>
      <c r="L38" s="332"/>
      <c r="M38" s="332"/>
      <c r="N38" s="332"/>
      <c r="O38" s="332"/>
      <c r="P38" s="332"/>
      <c r="Q38" s="332"/>
      <c r="R38" s="332"/>
      <c r="S38" s="332"/>
      <c r="T38" s="332"/>
      <c r="U38" s="332"/>
      <c r="V38" s="332"/>
      <c r="W38" s="451"/>
    </row>
    <row r="39" spans="2:23" ht="37.5" customHeight="1" thickTop="1" x14ac:dyDescent="0.2">
      <c r="B39" s="448" t="s">
        <v>1014</v>
      </c>
      <c r="C39" s="329"/>
      <c r="D39" s="329"/>
      <c r="E39" s="329"/>
      <c r="F39" s="329"/>
      <c r="G39" s="329"/>
      <c r="H39" s="329"/>
      <c r="I39" s="329"/>
      <c r="J39" s="329"/>
      <c r="K39" s="329"/>
      <c r="L39" s="329"/>
      <c r="M39" s="329"/>
      <c r="N39" s="329"/>
      <c r="O39" s="329"/>
      <c r="P39" s="329"/>
      <c r="Q39" s="329"/>
      <c r="R39" s="329"/>
      <c r="S39" s="329"/>
      <c r="T39" s="329"/>
      <c r="U39" s="329"/>
      <c r="V39" s="329"/>
      <c r="W39" s="449"/>
    </row>
    <row r="40" spans="2:23" ht="88.5" customHeight="1" thickBot="1" x14ac:dyDescent="0.25">
      <c r="B40" s="452"/>
      <c r="C40" s="453"/>
      <c r="D40" s="453"/>
      <c r="E40" s="453"/>
      <c r="F40" s="453"/>
      <c r="G40" s="453"/>
      <c r="H40" s="453"/>
      <c r="I40" s="453"/>
      <c r="J40" s="453"/>
      <c r="K40" s="453"/>
      <c r="L40" s="453"/>
      <c r="M40" s="453"/>
      <c r="N40" s="453"/>
      <c r="O40" s="453"/>
      <c r="P40" s="453"/>
      <c r="Q40" s="453"/>
      <c r="R40" s="453"/>
      <c r="S40" s="453"/>
      <c r="T40" s="453"/>
      <c r="U40" s="453"/>
      <c r="V40" s="453"/>
      <c r="W40" s="454"/>
    </row>
  </sheetData>
  <mergeCells count="7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S28:T28"/>
    <mergeCell ref="B37:W38"/>
    <mergeCell ref="B39:W40"/>
    <mergeCell ref="V28:W28"/>
    <mergeCell ref="B30:D30"/>
    <mergeCell ref="B31:D31"/>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1047</v>
      </c>
      <c r="D4" s="288" t="s">
        <v>1046</v>
      </c>
      <c r="E4" s="288"/>
      <c r="F4" s="288"/>
      <c r="G4" s="288"/>
      <c r="H4" s="289"/>
      <c r="I4" s="18"/>
      <c r="J4" s="290" t="s">
        <v>6</v>
      </c>
      <c r="K4" s="288"/>
      <c r="L4" s="17" t="s">
        <v>650</v>
      </c>
      <c r="M4" s="291" t="s">
        <v>1079</v>
      </c>
      <c r="N4" s="291"/>
      <c r="O4" s="291"/>
      <c r="P4" s="291"/>
      <c r="Q4" s="292"/>
      <c r="R4" s="19"/>
      <c r="S4" s="293" t="s">
        <v>9</v>
      </c>
      <c r="T4" s="294"/>
      <c r="U4" s="294"/>
      <c r="V4" s="295" t="s">
        <v>1078</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184</v>
      </c>
      <c r="D6" s="297" t="s">
        <v>1077</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1066</v>
      </c>
      <c r="D7" s="284" t="s">
        <v>1076</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1062</v>
      </c>
      <c r="D8" s="284" t="s">
        <v>1075</v>
      </c>
      <c r="E8" s="284"/>
      <c r="F8" s="284"/>
      <c r="G8" s="284"/>
      <c r="H8" s="284"/>
      <c r="I8" s="55"/>
      <c r="J8" s="26" t="s">
        <v>23</v>
      </c>
      <c r="K8" s="26" t="s">
        <v>23</v>
      </c>
      <c r="L8" s="26" t="s">
        <v>1074</v>
      </c>
      <c r="M8" s="26" t="s">
        <v>1073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65" customHeight="1" thickTop="1" thickBot="1" x14ac:dyDescent="0.25">
      <c r="B10" s="27" t="s">
        <v>24</v>
      </c>
      <c r="C10" s="295" t="s">
        <v>1072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1071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1067</v>
      </c>
      <c r="C21" s="323"/>
      <c r="D21" s="323"/>
      <c r="E21" s="323"/>
      <c r="F21" s="323"/>
      <c r="G21" s="323"/>
      <c r="H21" s="323"/>
      <c r="I21" s="323"/>
      <c r="J21" s="323"/>
      <c r="K21" s="323"/>
      <c r="L21" s="323"/>
      <c r="M21" s="324" t="s">
        <v>184</v>
      </c>
      <c r="N21" s="324"/>
      <c r="O21" s="324" t="s">
        <v>51</v>
      </c>
      <c r="P21" s="324"/>
      <c r="Q21" s="325" t="s">
        <v>52</v>
      </c>
      <c r="R21" s="325"/>
      <c r="S21" s="34" t="s">
        <v>1070</v>
      </c>
      <c r="T21" s="34" t="s">
        <v>1069</v>
      </c>
      <c r="U21" s="34" t="s">
        <v>1068</v>
      </c>
      <c r="V21" s="34">
        <f>+IF(ISERR(U21/T21*100),"N/A",ROUND(U21/T21*100,2))</f>
        <v>118.02</v>
      </c>
      <c r="W21" s="83">
        <f>+IF(ISERR(U21/S21*100),"N/A",ROUND(U21/S21*100,2))</f>
        <v>109.15</v>
      </c>
    </row>
    <row r="22" spans="2:27" ht="56.25" customHeight="1" x14ac:dyDescent="0.2">
      <c r="B22" s="459" t="s">
        <v>1067</v>
      </c>
      <c r="C22" s="323"/>
      <c r="D22" s="323"/>
      <c r="E22" s="323"/>
      <c r="F22" s="323"/>
      <c r="G22" s="323"/>
      <c r="H22" s="323"/>
      <c r="I22" s="323"/>
      <c r="J22" s="323"/>
      <c r="K22" s="323"/>
      <c r="L22" s="323"/>
      <c r="M22" s="324" t="s">
        <v>1066</v>
      </c>
      <c r="N22" s="324"/>
      <c r="O22" s="324" t="s">
        <v>51</v>
      </c>
      <c r="P22" s="324"/>
      <c r="Q22" s="325" t="s">
        <v>52</v>
      </c>
      <c r="R22" s="325"/>
      <c r="S22" s="34" t="s">
        <v>1065</v>
      </c>
      <c r="T22" s="34" t="s">
        <v>137</v>
      </c>
      <c r="U22" s="34" t="s">
        <v>791</v>
      </c>
      <c r="V22" s="34">
        <f>+IF(ISERR(U22/T22*100),"N/A",ROUND(U22/T22*100,2))</f>
        <v>112.5</v>
      </c>
      <c r="W22" s="83">
        <f>+IF(ISERR(U22/S22*100),"N/A",ROUND(U22/S22*100,2))</f>
        <v>97.4</v>
      </c>
    </row>
    <row r="23" spans="2:27" ht="56.25" customHeight="1" x14ac:dyDescent="0.2">
      <c r="B23" s="459" t="s">
        <v>1064</v>
      </c>
      <c r="C23" s="323"/>
      <c r="D23" s="323"/>
      <c r="E23" s="323"/>
      <c r="F23" s="323"/>
      <c r="G23" s="323"/>
      <c r="H23" s="323"/>
      <c r="I23" s="323"/>
      <c r="J23" s="323"/>
      <c r="K23" s="323"/>
      <c r="L23" s="323"/>
      <c r="M23" s="324" t="s">
        <v>1062</v>
      </c>
      <c r="N23" s="324"/>
      <c r="O23" s="324" t="s">
        <v>51</v>
      </c>
      <c r="P23" s="324"/>
      <c r="Q23" s="325" t="s">
        <v>52</v>
      </c>
      <c r="R23" s="325"/>
      <c r="S23" s="34" t="s">
        <v>53</v>
      </c>
      <c r="T23" s="34" t="s">
        <v>54</v>
      </c>
      <c r="U23" s="34" t="s">
        <v>54</v>
      </c>
      <c r="V23" s="34" t="str">
        <f>+IF(ISERR(U23/T23*100),"N/A",ROUND(U23/T23*100,2))</f>
        <v>N/A</v>
      </c>
      <c r="W23" s="83">
        <f>+IF(ISERR(U23/S23*100),"N/A",ROUND(U23/S23*100,2))</f>
        <v>0</v>
      </c>
    </row>
    <row r="24" spans="2:27" ht="56.25" customHeight="1" thickBot="1" x14ac:dyDescent="0.25">
      <c r="B24" s="459" t="s">
        <v>1063</v>
      </c>
      <c r="C24" s="323"/>
      <c r="D24" s="323"/>
      <c r="E24" s="323"/>
      <c r="F24" s="323"/>
      <c r="G24" s="323"/>
      <c r="H24" s="323"/>
      <c r="I24" s="323"/>
      <c r="J24" s="323"/>
      <c r="K24" s="323"/>
      <c r="L24" s="323"/>
      <c r="M24" s="324" t="s">
        <v>1062</v>
      </c>
      <c r="N24" s="324"/>
      <c r="O24" s="324" t="s">
        <v>51</v>
      </c>
      <c r="P24" s="324"/>
      <c r="Q24" s="325" t="s">
        <v>52</v>
      </c>
      <c r="R24" s="325"/>
      <c r="S24" s="34" t="s">
        <v>53</v>
      </c>
      <c r="T24" s="34" t="s">
        <v>54</v>
      </c>
      <c r="U24" s="34" t="s">
        <v>54</v>
      </c>
      <c r="V24" s="34" t="str">
        <f>+IF(ISERR(U24/T24*100),"N/A",ROUND(U24/T24*100,2))</f>
        <v>N/A</v>
      </c>
      <c r="W24" s="83">
        <f>+IF(ISERR(U24/S24*100),"N/A",ROUND(U24/S24*100,2))</f>
        <v>0</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60" t="s">
        <v>1880</v>
      </c>
      <c r="C26" s="338"/>
      <c r="D26" s="338"/>
      <c r="E26" s="338"/>
      <c r="F26" s="338"/>
      <c r="G26" s="338"/>
      <c r="H26" s="338"/>
      <c r="I26" s="338"/>
      <c r="J26" s="338"/>
      <c r="K26" s="338"/>
      <c r="L26" s="338"/>
      <c r="M26" s="338"/>
      <c r="N26" s="338"/>
      <c r="O26" s="338"/>
      <c r="P26" s="338"/>
      <c r="Q26" s="339"/>
      <c r="R26" s="37" t="s">
        <v>44</v>
      </c>
      <c r="S26" s="309" t="s">
        <v>45</v>
      </c>
      <c r="T26" s="309"/>
      <c r="U26" s="53" t="s">
        <v>62</v>
      </c>
      <c r="V26" s="308" t="s">
        <v>63</v>
      </c>
      <c r="W26" s="455"/>
    </row>
    <row r="27" spans="2:27" ht="30.75" customHeight="1" thickBot="1" x14ac:dyDescent="0.25">
      <c r="B27" s="461"/>
      <c r="C27" s="462"/>
      <c r="D27" s="462"/>
      <c r="E27" s="462"/>
      <c r="F27" s="462"/>
      <c r="G27" s="462"/>
      <c r="H27" s="462"/>
      <c r="I27" s="462"/>
      <c r="J27" s="462"/>
      <c r="K27" s="462"/>
      <c r="L27" s="462"/>
      <c r="M27" s="462"/>
      <c r="N27" s="462"/>
      <c r="O27" s="462"/>
      <c r="P27" s="462"/>
      <c r="Q27" s="463"/>
      <c r="R27" s="82" t="s">
        <v>64</v>
      </c>
      <c r="S27" s="82" t="s">
        <v>64</v>
      </c>
      <c r="T27" s="82" t="s">
        <v>51</v>
      </c>
      <c r="U27" s="82" t="s">
        <v>64</v>
      </c>
      <c r="V27" s="82" t="s">
        <v>65</v>
      </c>
      <c r="W27" s="81" t="s">
        <v>66</v>
      </c>
      <c r="Y27" s="36"/>
    </row>
    <row r="28" spans="2:27" ht="23.25" customHeight="1" thickBot="1" x14ac:dyDescent="0.25">
      <c r="B28" s="456" t="s">
        <v>67</v>
      </c>
      <c r="C28" s="344"/>
      <c r="D28" s="344"/>
      <c r="E28" s="54" t="s">
        <v>1060</v>
      </c>
      <c r="F28" s="54"/>
      <c r="G28" s="54"/>
      <c r="H28" s="41"/>
      <c r="I28" s="41"/>
      <c r="J28" s="41"/>
      <c r="K28" s="41"/>
      <c r="L28" s="41"/>
      <c r="M28" s="41"/>
      <c r="N28" s="41"/>
      <c r="O28" s="41"/>
      <c r="P28" s="42"/>
      <c r="Q28" s="42"/>
      <c r="R28" s="43" t="s">
        <v>1061</v>
      </c>
      <c r="S28" s="44" t="s">
        <v>11</v>
      </c>
      <c r="T28" s="42"/>
      <c r="U28" s="44" t="s">
        <v>1058</v>
      </c>
      <c r="V28" s="42"/>
      <c r="W28" s="80">
        <f t="shared" ref="W28:W33" si="0">+IF(ISERR(U28/R28*100),"N/A",ROUND(U28/R28*100,2))</f>
        <v>23.71</v>
      </c>
    </row>
    <row r="29" spans="2:27" ht="26.25" customHeight="1" x14ac:dyDescent="0.2">
      <c r="B29" s="457" t="s">
        <v>70</v>
      </c>
      <c r="C29" s="458"/>
      <c r="D29" s="458"/>
      <c r="E29" s="79" t="s">
        <v>1060</v>
      </c>
      <c r="F29" s="79"/>
      <c r="G29" s="79"/>
      <c r="H29" s="78"/>
      <c r="I29" s="78"/>
      <c r="J29" s="78"/>
      <c r="K29" s="78"/>
      <c r="L29" s="78"/>
      <c r="M29" s="78"/>
      <c r="N29" s="78"/>
      <c r="O29" s="78"/>
      <c r="P29" s="77"/>
      <c r="Q29" s="77"/>
      <c r="R29" s="76" t="s">
        <v>1059</v>
      </c>
      <c r="S29" s="75" t="s">
        <v>1058</v>
      </c>
      <c r="T29" s="74">
        <f>+IF(ISERR(S29/R29*100),"N/A",ROUND(S29/R29*100,2))</f>
        <v>23.56</v>
      </c>
      <c r="U29" s="75" t="s">
        <v>1058</v>
      </c>
      <c r="V29" s="74">
        <f>+IF(ISERR(U29/S29*100),"N/A",ROUND(U29/S29*100,2))</f>
        <v>100</v>
      </c>
      <c r="W29" s="73">
        <f t="shared" si="0"/>
        <v>23.56</v>
      </c>
    </row>
    <row r="30" spans="2:27" ht="23.25" customHeight="1" thickBot="1" x14ac:dyDescent="0.25">
      <c r="B30" s="456" t="s">
        <v>67</v>
      </c>
      <c r="C30" s="344"/>
      <c r="D30" s="344"/>
      <c r="E30" s="54" t="s">
        <v>1056</v>
      </c>
      <c r="F30" s="54"/>
      <c r="G30" s="54"/>
      <c r="H30" s="41"/>
      <c r="I30" s="41"/>
      <c r="J30" s="41"/>
      <c r="K30" s="41"/>
      <c r="L30" s="41"/>
      <c r="M30" s="41"/>
      <c r="N30" s="41"/>
      <c r="O30" s="41"/>
      <c r="P30" s="42"/>
      <c r="Q30" s="42"/>
      <c r="R30" s="43" t="s">
        <v>1057</v>
      </c>
      <c r="S30" s="44" t="s">
        <v>11</v>
      </c>
      <c r="T30" s="42"/>
      <c r="U30" s="44" t="s">
        <v>920</v>
      </c>
      <c r="V30" s="42"/>
      <c r="W30" s="80">
        <f t="shared" si="0"/>
        <v>17.22</v>
      </c>
    </row>
    <row r="31" spans="2:27" ht="26.25" customHeight="1" x14ac:dyDescent="0.2">
      <c r="B31" s="457" t="s">
        <v>70</v>
      </c>
      <c r="C31" s="458"/>
      <c r="D31" s="458"/>
      <c r="E31" s="79" t="s">
        <v>1056</v>
      </c>
      <c r="F31" s="79"/>
      <c r="G31" s="79"/>
      <c r="H31" s="78"/>
      <c r="I31" s="78"/>
      <c r="J31" s="78"/>
      <c r="K31" s="78"/>
      <c r="L31" s="78"/>
      <c r="M31" s="78"/>
      <c r="N31" s="78"/>
      <c r="O31" s="78"/>
      <c r="P31" s="77"/>
      <c r="Q31" s="77"/>
      <c r="R31" s="76" t="s">
        <v>1055</v>
      </c>
      <c r="S31" s="75" t="s">
        <v>1054</v>
      </c>
      <c r="T31" s="74">
        <f>+IF(ISERR(S31/R31*100),"N/A",ROUND(S31/R31*100,2))</f>
        <v>18.989999999999998</v>
      </c>
      <c r="U31" s="75" t="s">
        <v>920</v>
      </c>
      <c r="V31" s="74">
        <f>+IF(ISERR(U31/S31*100),"N/A",ROUND(U31/S31*100,2))</f>
        <v>90.54</v>
      </c>
      <c r="W31" s="73">
        <f t="shared" si="0"/>
        <v>17.2</v>
      </c>
    </row>
    <row r="32" spans="2:27" ht="23.25" customHeight="1" thickBot="1" x14ac:dyDescent="0.25">
      <c r="B32" s="456" t="s">
        <v>67</v>
      </c>
      <c r="C32" s="344"/>
      <c r="D32" s="344"/>
      <c r="E32" s="54" t="s">
        <v>1052</v>
      </c>
      <c r="F32" s="54"/>
      <c r="G32" s="54"/>
      <c r="H32" s="41"/>
      <c r="I32" s="41"/>
      <c r="J32" s="41"/>
      <c r="K32" s="41"/>
      <c r="L32" s="41"/>
      <c r="M32" s="41"/>
      <c r="N32" s="41"/>
      <c r="O32" s="41"/>
      <c r="P32" s="42"/>
      <c r="Q32" s="42"/>
      <c r="R32" s="43" t="s">
        <v>1053</v>
      </c>
      <c r="S32" s="44" t="s">
        <v>11</v>
      </c>
      <c r="T32" s="42"/>
      <c r="U32" s="44" t="s">
        <v>54</v>
      </c>
      <c r="V32" s="42"/>
      <c r="W32" s="80">
        <f t="shared" si="0"/>
        <v>0</v>
      </c>
    </row>
    <row r="33" spans="2:23" ht="26.25" customHeight="1" thickBot="1" x14ac:dyDescent="0.25">
      <c r="B33" s="457" t="s">
        <v>70</v>
      </c>
      <c r="C33" s="458"/>
      <c r="D33" s="458"/>
      <c r="E33" s="79" t="s">
        <v>1052</v>
      </c>
      <c r="F33" s="79"/>
      <c r="G33" s="79"/>
      <c r="H33" s="78"/>
      <c r="I33" s="78"/>
      <c r="J33" s="78"/>
      <c r="K33" s="78"/>
      <c r="L33" s="78"/>
      <c r="M33" s="78"/>
      <c r="N33" s="78"/>
      <c r="O33" s="78"/>
      <c r="P33" s="77"/>
      <c r="Q33" s="77"/>
      <c r="R33" s="76" t="s">
        <v>1051</v>
      </c>
      <c r="S33" s="75" t="s">
        <v>54</v>
      </c>
      <c r="T33" s="74">
        <f>+IF(ISERR(S33/R33*100),"N/A",ROUND(S33/R33*100,2))</f>
        <v>0</v>
      </c>
      <c r="U33" s="75" t="s">
        <v>54</v>
      </c>
      <c r="V33" s="74" t="str">
        <f>+IF(ISERR(U33/S33*100),"N/A",ROUND(U33/S33*100,2))</f>
        <v>N/A</v>
      </c>
      <c r="W33" s="73">
        <f t="shared" si="0"/>
        <v>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448" t="s">
        <v>1050</v>
      </c>
      <c r="C35" s="329"/>
      <c r="D35" s="329"/>
      <c r="E35" s="329"/>
      <c r="F35" s="329"/>
      <c r="G35" s="329"/>
      <c r="H35" s="329"/>
      <c r="I35" s="329"/>
      <c r="J35" s="329"/>
      <c r="K35" s="329"/>
      <c r="L35" s="329"/>
      <c r="M35" s="329"/>
      <c r="N35" s="329"/>
      <c r="O35" s="329"/>
      <c r="P35" s="329"/>
      <c r="Q35" s="329"/>
      <c r="R35" s="329"/>
      <c r="S35" s="329"/>
      <c r="T35" s="329"/>
      <c r="U35" s="329"/>
      <c r="V35" s="329"/>
      <c r="W35" s="449"/>
    </row>
    <row r="36" spans="2:23" ht="133.5" customHeight="1" thickBot="1" x14ac:dyDescent="0.25">
      <c r="B36" s="450"/>
      <c r="C36" s="332"/>
      <c r="D36" s="332"/>
      <c r="E36" s="332"/>
      <c r="F36" s="332"/>
      <c r="G36" s="332"/>
      <c r="H36" s="332"/>
      <c r="I36" s="332"/>
      <c r="J36" s="332"/>
      <c r="K36" s="332"/>
      <c r="L36" s="332"/>
      <c r="M36" s="332"/>
      <c r="N36" s="332"/>
      <c r="O36" s="332"/>
      <c r="P36" s="332"/>
      <c r="Q36" s="332"/>
      <c r="R36" s="332"/>
      <c r="S36" s="332"/>
      <c r="T36" s="332"/>
      <c r="U36" s="332"/>
      <c r="V36" s="332"/>
      <c r="W36" s="451"/>
    </row>
    <row r="37" spans="2:23" ht="37.5" customHeight="1" thickTop="1" x14ac:dyDescent="0.2">
      <c r="B37" s="448" t="s">
        <v>1049</v>
      </c>
      <c r="C37" s="329"/>
      <c r="D37" s="329"/>
      <c r="E37" s="329"/>
      <c r="F37" s="329"/>
      <c r="G37" s="329"/>
      <c r="H37" s="329"/>
      <c r="I37" s="329"/>
      <c r="J37" s="329"/>
      <c r="K37" s="329"/>
      <c r="L37" s="329"/>
      <c r="M37" s="329"/>
      <c r="N37" s="329"/>
      <c r="O37" s="329"/>
      <c r="P37" s="329"/>
      <c r="Q37" s="329"/>
      <c r="R37" s="329"/>
      <c r="S37" s="329"/>
      <c r="T37" s="329"/>
      <c r="U37" s="329"/>
      <c r="V37" s="329"/>
      <c r="W37" s="449"/>
    </row>
    <row r="38" spans="2:23" ht="132.75" customHeight="1" thickBot="1" x14ac:dyDescent="0.25">
      <c r="B38" s="450"/>
      <c r="C38" s="332"/>
      <c r="D38" s="332"/>
      <c r="E38" s="332"/>
      <c r="F38" s="332"/>
      <c r="G38" s="332"/>
      <c r="H38" s="332"/>
      <c r="I38" s="332"/>
      <c r="J38" s="332"/>
      <c r="K38" s="332"/>
      <c r="L38" s="332"/>
      <c r="M38" s="332"/>
      <c r="N38" s="332"/>
      <c r="O38" s="332"/>
      <c r="P38" s="332"/>
      <c r="Q38" s="332"/>
      <c r="R38" s="332"/>
      <c r="S38" s="332"/>
      <c r="T38" s="332"/>
      <c r="U38" s="332"/>
      <c r="V38" s="332"/>
      <c r="W38" s="451"/>
    </row>
    <row r="39" spans="2:23" ht="37.5" customHeight="1" thickTop="1" x14ac:dyDescent="0.2">
      <c r="B39" s="448" t="s">
        <v>1048</v>
      </c>
      <c r="C39" s="329"/>
      <c r="D39" s="329"/>
      <c r="E39" s="329"/>
      <c r="F39" s="329"/>
      <c r="G39" s="329"/>
      <c r="H39" s="329"/>
      <c r="I39" s="329"/>
      <c r="J39" s="329"/>
      <c r="K39" s="329"/>
      <c r="L39" s="329"/>
      <c r="M39" s="329"/>
      <c r="N39" s="329"/>
      <c r="O39" s="329"/>
      <c r="P39" s="329"/>
      <c r="Q39" s="329"/>
      <c r="R39" s="329"/>
      <c r="S39" s="329"/>
      <c r="T39" s="329"/>
      <c r="U39" s="329"/>
      <c r="V39" s="329"/>
      <c r="W39" s="449"/>
    </row>
    <row r="40" spans="2:23" ht="93.75" customHeight="1" thickBot="1" x14ac:dyDescent="0.25">
      <c r="B40" s="452"/>
      <c r="C40" s="453"/>
      <c r="D40" s="453"/>
      <c r="E40" s="453"/>
      <c r="F40" s="453"/>
      <c r="G40" s="453"/>
      <c r="H40" s="453"/>
      <c r="I40" s="453"/>
      <c r="J40" s="453"/>
      <c r="K40" s="453"/>
      <c r="L40" s="453"/>
      <c r="M40" s="453"/>
      <c r="N40" s="453"/>
      <c r="O40" s="453"/>
      <c r="P40" s="453"/>
      <c r="Q40" s="453"/>
      <c r="R40" s="453"/>
      <c r="S40" s="453"/>
      <c r="T40" s="453"/>
      <c r="U40" s="453"/>
      <c r="V40" s="453"/>
      <c r="W40" s="454"/>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1047</v>
      </c>
      <c r="D4" s="288" t="s">
        <v>1046</v>
      </c>
      <c r="E4" s="288"/>
      <c r="F4" s="288"/>
      <c r="G4" s="288"/>
      <c r="H4" s="289"/>
      <c r="I4" s="18"/>
      <c r="J4" s="290" t="s">
        <v>6</v>
      </c>
      <c r="K4" s="288"/>
      <c r="L4" s="17" t="s">
        <v>1095</v>
      </c>
      <c r="M4" s="291" t="s">
        <v>1094</v>
      </c>
      <c r="N4" s="291"/>
      <c r="O4" s="291"/>
      <c r="P4" s="291"/>
      <c r="Q4" s="292"/>
      <c r="R4" s="19"/>
      <c r="S4" s="293" t="s">
        <v>9</v>
      </c>
      <c r="T4" s="294"/>
      <c r="U4" s="294"/>
      <c r="V4" s="295" t="s">
        <v>73</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1025</v>
      </c>
      <c r="D6" s="297" t="s">
        <v>1042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228</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1093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1092</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1091</v>
      </c>
      <c r="C21" s="323"/>
      <c r="D21" s="323"/>
      <c r="E21" s="323"/>
      <c r="F21" s="323"/>
      <c r="G21" s="323"/>
      <c r="H21" s="323"/>
      <c r="I21" s="323"/>
      <c r="J21" s="323"/>
      <c r="K21" s="323"/>
      <c r="L21" s="323"/>
      <c r="M21" s="324" t="s">
        <v>1025</v>
      </c>
      <c r="N21" s="324"/>
      <c r="O21" s="324" t="s">
        <v>51</v>
      </c>
      <c r="P21" s="324"/>
      <c r="Q21" s="325" t="s">
        <v>52</v>
      </c>
      <c r="R21" s="325"/>
      <c r="S21" s="34" t="s">
        <v>53</v>
      </c>
      <c r="T21" s="34" t="s">
        <v>252</v>
      </c>
      <c r="U21" s="34" t="s">
        <v>564</v>
      </c>
      <c r="V21" s="34">
        <f>+IF(ISERR(U21/T21*100),"N/A",ROUND(U21/T21*100,2))</f>
        <v>150</v>
      </c>
      <c r="W21" s="83">
        <f>+IF(ISERR(U21/S21*100),"N/A",ROUND(U21/S21*100,2))</f>
        <v>30</v>
      </c>
    </row>
    <row r="22" spans="2:27" ht="56.25" customHeight="1" x14ac:dyDescent="0.2">
      <c r="B22" s="459" t="s">
        <v>1090</v>
      </c>
      <c r="C22" s="323"/>
      <c r="D22" s="323"/>
      <c r="E22" s="323"/>
      <c r="F22" s="323"/>
      <c r="G22" s="323"/>
      <c r="H22" s="323"/>
      <c r="I22" s="323"/>
      <c r="J22" s="323"/>
      <c r="K22" s="323"/>
      <c r="L22" s="323"/>
      <c r="M22" s="324" t="s">
        <v>1025</v>
      </c>
      <c r="N22" s="324"/>
      <c r="O22" s="324" t="s">
        <v>51</v>
      </c>
      <c r="P22" s="324"/>
      <c r="Q22" s="325" t="s">
        <v>52</v>
      </c>
      <c r="R22" s="325"/>
      <c r="S22" s="34" t="s">
        <v>53</v>
      </c>
      <c r="T22" s="34" t="s">
        <v>252</v>
      </c>
      <c r="U22" s="34" t="s">
        <v>1089</v>
      </c>
      <c r="V22" s="34">
        <f>+IF(ISERR(U22/T22*100),"N/A",ROUND(U22/T22*100,2))</f>
        <v>610</v>
      </c>
      <c r="W22" s="83">
        <f>+IF(ISERR(U22/S22*100),"N/A",ROUND(U22/S22*100,2))</f>
        <v>122</v>
      </c>
    </row>
    <row r="23" spans="2:27" ht="56.25" customHeight="1" x14ac:dyDescent="0.2">
      <c r="B23" s="459" t="s">
        <v>1088</v>
      </c>
      <c r="C23" s="323"/>
      <c r="D23" s="323"/>
      <c r="E23" s="323"/>
      <c r="F23" s="323"/>
      <c r="G23" s="323"/>
      <c r="H23" s="323"/>
      <c r="I23" s="323"/>
      <c r="J23" s="323"/>
      <c r="K23" s="323"/>
      <c r="L23" s="323"/>
      <c r="M23" s="324" t="s">
        <v>1025</v>
      </c>
      <c r="N23" s="324"/>
      <c r="O23" s="324" t="s">
        <v>51</v>
      </c>
      <c r="P23" s="324"/>
      <c r="Q23" s="325" t="s">
        <v>52</v>
      </c>
      <c r="R23" s="325"/>
      <c r="S23" s="34" t="s">
        <v>53</v>
      </c>
      <c r="T23" s="34" t="s">
        <v>60</v>
      </c>
      <c r="U23" s="34" t="s">
        <v>564</v>
      </c>
      <c r="V23" s="34">
        <f>+IF(ISERR(U23/T23*100),"N/A",ROUND(U23/T23*100,2))</f>
        <v>90.09</v>
      </c>
      <c r="W23" s="83">
        <f>+IF(ISERR(U23/S23*100),"N/A",ROUND(U23/S23*100,2))</f>
        <v>30</v>
      </c>
    </row>
    <row r="24" spans="2:27" ht="56.25" customHeight="1" thickBot="1" x14ac:dyDescent="0.25">
      <c r="B24" s="459" t="s">
        <v>1087</v>
      </c>
      <c r="C24" s="323"/>
      <c r="D24" s="323"/>
      <c r="E24" s="323"/>
      <c r="F24" s="323"/>
      <c r="G24" s="323"/>
      <c r="H24" s="323"/>
      <c r="I24" s="323"/>
      <c r="J24" s="323"/>
      <c r="K24" s="323"/>
      <c r="L24" s="323"/>
      <c r="M24" s="324" t="s">
        <v>1025</v>
      </c>
      <c r="N24" s="324"/>
      <c r="O24" s="324" t="s">
        <v>51</v>
      </c>
      <c r="P24" s="324"/>
      <c r="Q24" s="325" t="s">
        <v>52</v>
      </c>
      <c r="R24" s="325"/>
      <c r="S24" s="34" t="s">
        <v>53</v>
      </c>
      <c r="T24" s="34" t="s">
        <v>53</v>
      </c>
      <c r="U24" s="34" t="s">
        <v>1086</v>
      </c>
      <c r="V24" s="34">
        <f>+IF(ISERR(U24/T24*100),"N/A",ROUND(U24/T24*100,2))</f>
        <v>72.8</v>
      </c>
      <c r="W24" s="83">
        <f>+IF(ISERR(U24/S24*100),"N/A",ROUND(U24/S24*100,2))</f>
        <v>72.8</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60" t="s">
        <v>1880</v>
      </c>
      <c r="C26" s="338"/>
      <c r="D26" s="338"/>
      <c r="E26" s="338"/>
      <c r="F26" s="338"/>
      <c r="G26" s="338"/>
      <c r="H26" s="338"/>
      <c r="I26" s="338"/>
      <c r="J26" s="338"/>
      <c r="K26" s="338"/>
      <c r="L26" s="338"/>
      <c r="M26" s="338"/>
      <c r="N26" s="338"/>
      <c r="O26" s="338"/>
      <c r="P26" s="338"/>
      <c r="Q26" s="339"/>
      <c r="R26" s="37" t="s">
        <v>44</v>
      </c>
      <c r="S26" s="309" t="s">
        <v>45</v>
      </c>
      <c r="T26" s="309"/>
      <c r="U26" s="53" t="s">
        <v>62</v>
      </c>
      <c r="V26" s="308" t="s">
        <v>63</v>
      </c>
      <c r="W26" s="455"/>
    </row>
    <row r="27" spans="2:27" ht="30.75" customHeight="1" thickBot="1" x14ac:dyDescent="0.25">
      <c r="B27" s="461"/>
      <c r="C27" s="462"/>
      <c r="D27" s="462"/>
      <c r="E27" s="462"/>
      <c r="F27" s="462"/>
      <c r="G27" s="462"/>
      <c r="H27" s="462"/>
      <c r="I27" s="462"/>
      <c r="J27" s="462"/>
      <c r="K27" s="462"/>
      <c r="L27" s="462"/>
      <c r="M27" s="462"/>
      <c r="N27" s="462"/>
      <c r="O27" s="462"/>
      <c r="P27" s="462"/>
      <c r="Q27" s="463"/>
      <c r="R27" s="82" t="s">
        <v>64</v>
      </c>
      <c r="S27" s="82" t="s">
        <v>64</v>
      </c>
      <c r="T27" s="82" t="s">
        <v>51</v>
      </c>
      <c r="U27" s="82" t="s">
        <v>64</v>
      </c>
      <c r="V27" s="82" t="s">
        <v>65</v>
      </c>
      <c r="W27" s="81" t="s">
        <v>66</v>
      </c>
      <c r="Y27" s="36"/>
    </row>
    <row r="28" spans="2:27" ht="23.25" customHeight="1" thickBot="1" x14ac:dyDescent="0.25">
      <c r="B28" s="456" t="s">
        <v>67</v>
      </c>
      <c r="C28" s="344"/>
      <c r="D28" s="344"/>
      <c r="E28" s="54" t="s">
        <v>1020</v>
      </c>
      <c r="F28" s="54"/>
      <c r="G28" s="54"/>
      <c r="H28" s="41"/>
      <c r="I28" s="41"/>
      <c r="J28" s="41"/>
      <c r="K28" s="41"/>
      <c r="L28" s="41"/>
      <c r="M28" s="41"/>
      <c r="N28" s="41"/>
      <c r="O28" s="41"/>
      <c r="P28" s="42"/>
      <c r="Q28" s="42"/>
      <c r="R28" s="43" t="s">
        <v>1085</v>
      </c>
      <c r="S28" s="44" t="s">
        <v>11</v>
      </c>
      <c r="T28" s="42"/>
      <c r="U28" s="44" t="s">
        <v>1083</v>
      </c>
      <c r="V28" s="42"/>
      <c r="W28" s="80">
        <f>+IF(ISERR(U28/R28*100),"N/A",ROUND(U28/R28*100,2))</f>
        <v>1.72</v>
      </c>
    </row>
    <row r="29" spans="2:27" ht="26.25" customHeight="1" thickBot="1" x14ac:dyDescent="0.25">
      <c r="B29" s="457" t="s">
        <v>70</v>
      </c>
      <c r="C29" s="458"/>
      <c r="D29" s="458"/>
      <c r="E29" s="79" t="s">
        <v>1020</v>
      </c>
      <c r="F29" s="79"/>
      <c r="G29" s="79"/>
      <c r="H29" s="78"/>
      <c r="I29" s="78"/>
      <c r="J29" s="78"/>
      <c r="K29" s="78"/>
      <c r="L29" s="78"/>
      <c r="M29" s="78"/>
      <c r="N29" s="78"/>
      <c r="O29" s="78"/>
      <c r="P29" s="77"/>
      <c r="Q29" s="77"/>
      <c r="R29" s="76" t="s">
        <v>1084</v>
      </c>
      <c r="S29" s="75" t="s">
        <v>191</v>
      </c>
      <c r="T29" s="74">
        <f>+IF(ISERR(S29/R29*100),"N/A",ROUND(S29/R29*100,2))</f>
        <v>2.11</v>
      </c>
      <c r="U29" s="75" t="s">
        <v>1083</v>
      </c>
      <c r="V29" s="74">
        <f>+IF(ISERR(U29/S29*100),"N/A",ROUND(U29/S29*100,2))</f>
        <v>87.5</v>
      </c>
      <c r="W29" s="73">
        <f>+IF(ISERR(U29/R29*100),"N/A",ROUND(U29/R29*100,2))</f>
        <v>1.85</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448" t="s">
        <v>1082</v>
      </c>
      <c r="C31" s="329"/>
      <c r="D31" s="329"/>
      <c r="E31" s="329"/>
      <c r="F31" s="329"/>
      <c r="G31" s="329"/>
      <c r="H31" s="329"/>
      <c r="I31" s="329"/>
      <c r="J31" s="329"/>
      <c r="K31" s="329"/>
      <c r="L31" s="329"/>
      <c r="M31" s="329"/>
      <c r="N31" s="329"/>
      <c r="O31" s="329"/>
      <c r="P31" s="329"/>
      <c r="Q31" s="329"/>
      <c r="R31" s="329"/>
      <c r="S31" s="329"/>
      <c r="T31" s="329"/>
      <c r="U31" s="329"/>
      <c r="V31" s="329"/>
      <c r="W31" s="449"/>
    </row>
    <row r="32" spans="2:27" ht="102"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1081</v>
      </c>
      <c r="C33" s="329"/>
      <c r="D33" s="329"/>
      <c r="E33" s="329"/>
      <c r="F33" s="329"/>
      <c r="G33" s="329"/>
      <c r="H33" s="329"/>
      <c r="I33" s="329"/>
      <c r="J33" s="329"/>
      <c r="K33" s="329"/>
      <c r="L33" s="329"/>
      <c r="M33" s="329"/>
      <c r="N33" s="329"/>
      <c r="O33" s="329"/>
      <c r="P33" s="329"/>
      <c r="Q33" s="329"/>
      <c r="R33" s="329"/>
      <c r="S33" s="329"/>
      <c r="T33" s="329"/>
      <c r="U33" s="329"/>
      <c r="V33" s="329"/>
      <c r="W33" s="449"/>
    </row>
    <row r="34" spans="2:23" ht="90" customHeight="1" thickBot="1" x14ac:dyDescent="0.25">
      <c r="B34" s="450"/>
      <c r="C34" s="332"/>
      <c r="D34" s="332"/>
      <c r="E34" s="332"/>
      <c r="F34" s="332"/>
      <c r="G34" s="332"/>
      <c r="H34" s="332"/>
      <c r="I34" s="332"/>
      <c r="J34" s="332"/>
      <c r="K34" s="332"/>
      <c r="L34" s="332"/>
      <c r="M34" s="332"/>
      <c r="N34" s="332"/>
      <c r="O34" s="332"/>
      <c r="P34" s="332"/>
      <c r="Q34" s="332"/>
      <c r="R34" s="332"/>
      <c r="S34" s="332"/>
      <c r="T34" s="332"/>
      <c r="U34" s="332"/>
      <c r="V34" s="332"/>
      <c r="W34" s="451"/>
    </row>
    <row r="35" spans="2:23" ht="37.5" customHeight="1" thickTop="1" x14ac:dyDescent="0.2">
      <c r="B35" s="448" t="s">
        <v>1080</v>
      </c>
      <c r="C35" s="329"/>
      <c r="D35" s="329"/>
      <c r="E35" s="329"/>
      <c r="F35" s="329"/>
      <c r="G35" s="329"/>
      <c r="H35" s="329"/>
      <c r="I35" s="329"/>
      <c r="J35" s="329"/>
      <c r="K35" s="329"/>
      <c r="L35" s="329"/>
      <c r="M35" s="329"/>
      <c r="N35" s="329"/>
      <c r="O35" s="329"/>
      <c r="P35" s="329"/>
      <c r="Q35" s="329"/>
      <c r="R35" s="329"/>
      <c r="S35" s="329"/>
      <c r="T35" s="329"/>
      <c r="U35" s="329"/>
      <c r="V35" s="329"/>
      <c r="W35" s="449"/>
    </row>
    <row r="36" spans="2:23" ht="46.5" customHeight="1" thickBot="1" x14ac:dyDescent="0.25">
      <c r="B36" s="452"/>
      <c r="C36" s="453"/>
      <c r="D36" s="453"/>
      <c r="E36" s="453"/>
      <c r="F36" s="453"/>
      <c r="G36" s="453"/>
      <c r="H36" s="453"/>
      <c r="I36" s="453"/>
      <c r="J36" s="453"/>
      <c r="K36" s="453"/>
      <c r="L36" s="453"/>
      <c r="M36" s="453"/>
      <c r="N36" s="453"/>
      <c r="O36" s="453"/>
      <c r="P36" s="453"/>
      <c r="Q36" s="453"/>
      <c r="R36" s="453"/>
      <c r="S36" s="453"/>
      <c r="T36" s="453"/>
      <c r="U36" s="453"/>
      <c r="V36" s="453"/>
      <c r="W36" s="454"/>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1047</v>
      </c>
      <c r="D4" s="288" t="s">
        <v>1046</v>
      </c>
      <c r="E4" s="288"/>
      <c r="F4" s="288"/>
      <c r="G4" s="288"/>
      <c r="H4" s="289"/>
      <c r="I4" s="18"/>
      <c r="J4" s="290" t="s">
        <v>6</v>
      </c>
      <c r="K4" s="288"/>
      <c r="L4" s="17" t="s">
        <v>1130</v>
      </c>
      <c r="M4" s="291" t="s">
        <v>1129</v>
      </c>
      <c r="N4" s="291"/>
      <c r="O4" s="291"/>
      <c r="P4" s="291"/>
      <c r="Q4" s="292"/>
      <c r="R4" s="19"/>
      <c r="S4" s="293" t="s">
        <v>9</v>
      </c>
      <c r="T4" s="294"/>
      <c r="U4" s="294"/>
      <c r="V4" s="295" t="s">
        <v>1128</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1115</v>
      </c>
      <c r="D6" s="297" t="s">
        <v>1127</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1107</v>
      </c>
      <c r="D7" s="284" t="s">
        <v>1126</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1125</v>
      </c>
      <c r="K8" s="26" t="s">
        <v>1124</v>
      </c>
      <c r="L8" s="26" t="s">
        <v>1123</v>
      </c>
      <c r="M8" s="26" t="s">
        <v>1122</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98.25" customHeight="1" thickTop="1" thickBot="1" x14ac:dyDescent="0.25">
      <c r="B10" s="27" t="s">
        <v>24</v>
      </c>
      <c r="C10" s="295" t="s">
        <v>1121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1120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1119</v>
      </c>
      <c r="C21" s="323"/>
      <c r="D21" s="323"/>
      <c r="E21" s="323"/>
      <c r="F21" s="323"/>
      <c r="G21" s="323"/>
      <c r="H21" s="323"/>
      <c r="I21" s="323"/>
      <c r="J21" s="323"/>
      <c r="K21" s="323"/>
      <c r="L21" s="323"/>
      <c r="M21" s="324" t="s">
        <v>1115</v>
      </c>
      <c r="N21" s="324"/>
      <c r="O21" s="324" t="s">
        <v>51</v>
      </c>
      <c r="P21" s="324"/>
      <c r="Q21" s="325" t="s">
        <v>52</v>
      </c>
      <c r="R21" s="325"/>
      <c r="S21" s="34" t="s">
        <v>1037</v>
      </c>
      <c r="T21" s="34" t="s">
        <v>1118</v>
      </c>
      <c r="U21" s="34" t="s">
        <v>1118</v>
      </c>
      <c r="V21" s="34">
        <f>+IF(ISERR(U21/T21*100),"N/A",ROUND(U21/T21*100,2))</f>
        <v>100</v>
      </c>
      <c r="W21" s="83">
        <f>+IF(ISERR(U21/S21*100),"N/A",ROUND(U21/S21*100,2))</f>
        <v>96.27</v>
      </c>
    </row>
    <row r="22" spans="2:27" ht="56.25" customHeight="1" x14ac:dyDescent="0.2">
      <c r="B22" s="459" t="s">
        <v>1117</v>
      </c>
      <c r="C22" s="323"/>
      <c r="D22" s="323"/>
      <c r="E22" s="323"/>
      <c r="F22" s="323"/>
      <c r="G22" s="323"/>
      <c r="H22" s="323"/>
      <c r="I22" s="323"/>
      <c r="J22" s="323"/>
      <c r="K22" s="323"/>
      <c r="L22" s="323"/>
      <c r="M22" s="324" t="s">
        <v>1115</v>
      </c>
      <c r="N22" s="324"/>
      <c r="O22" s="324" t="s">
        <v>51</v>
      </c>
      <c r="P22" s="324"/>
      <c r="Q22" s="325" t="s">
        <v>52</v>
      </c>
      <c r="R22" s="325"/>
      <c r="S22" s="34" t="s">
        <v>677</v>
      </c>
      <c r="T22" s="34" t="s">
        <v>1065</v>
      </c>
      <c r="U22" s="34" t="s">
        <v>677</v>
      </c>
      <c r="V22" s="34">
        <f>+IF(ISERR(U22/T22*100),"N/A",ROUND(U22/T22*100,2))</f>
        <v>108.23</v>
      </c>
      <c r="W22" s="83">
        <f>+IF(ISERR(U22/S22*100),"N/A",ROUND(U22/S22*100,2))</f>
        <v>100</v>
      </c>
    </row>
    <row r="23" spans="2:27" ht="56.25" customHeight="1" x14ac:dyDescent="0.2">
      <c r="B23" s="459" t="s">
        <v>1116</v>
      </c>
      <c r="C23" s="323"/>
      <c r="D23" s="323"/>
      <c r="E23" s="323"/>
      <c r="F23" s="323"/>
      <c r="G23" s="323"/>
      <c r="H23" s="323"/>
      <c r="I23" s="323"/>
      <c r="J23" s="323"/>
      <c r="K23" s="323"/>
      <c r="L23" s="323"/>
      <c r="M23" s="324" t="s">
        <v>1115</v>
      </c>
      <c r="N23" s="324"/>
      <c r="O23" s="324" t="s">
        <v>51</v>
      </c>
      <c r="P23" s="324"/>
      <c r="Q23" s="325" t="s">
        <v>52</v>
      </c>
      <c r="R23" s="325"/>
      <c r="S23" s="34" t="s">
        <v>1114</v>
      </c>
      <c r="T23" s="34" t="s">
        <v>1113</v>
      </c>
      <c r="U23" s="34" t="s">
        <v>1109</v>
      </c>
      <c r="V23" s="34">
        <f>+IF(ISERR(U23/T23*100),"N/A",ROUND(U23/T23*100,2))</f>
        <v>103.19</v>
      </c>
      <c r="W23" s="83">
        <f>+IF(ISERR(U23/S23*100),"N/A",ROUND(U23/S23*100,2))</f>
        <v>122.01</v>
      </c>
    </row>
    <row r="24" spans="2:27" ht="56.25" customHeight="1" x14ac:dyDescent="0.2">
      <c r="B24" s="459" t="s">
        <v>1112</v>
      </c>
      <c r="C24" s="323"/>
      <c r="D24" s="323"/>
      <c r="E24" s="323"/>
      <c r="F24" s="323"/>
      <c r="G24" s="323"/>
      <c r="H24" s="323"/>
      <c r="I24" s="323"/>
      <c r="J24" s="323"/>
      <c r="K24" s="323"/>
      <c r="L24" s="323"/>
      <c r="M24" s="324" t="s">
        <v>1107</v>
      </c>
      <c r="N24" s="324"/>
      <c r="O24" s="324" t="s">
        <v>51</v>
      </c>
      <c r="P24" s="324"/>
      <c r="Q24" s="325" t="s">
        <v>52</v>
      </c>
      <c r="R24" s="325"/>
      <c r="S24" s="34" t="s">
        <v>1111</v>
      </c>
      <c r="T24" s="34" t="s">
        <v>1110</v>
      </c>
      <c r="U24" s="34" t="s">
        <v>1109</v>
      </c>
      <c r="V24" s="34">
        <f>+IF(ISERR(U24/T24*100),"N/A",ROUND(U24/T24*100,2))</f>
        <v>94.63</v>
      </c>
      <c r="W24" s="83">
        <f>+IF(ISERR(U24/S24*100),"N/A",ROUND(U24/S24*100,2))</f>
        <v>23.72</v>
      </c>
    </row>
    <row r="25" spans="2:27" ht="56.25" customHeight="1" thickBot="1" x14ac:dyDescent="0.25">
      <c r="B25" s="459" t="s">
        <v>1108</v>
      </c>
      <c r="C25" s="323"/>
      <c r="D25" s="323"/>
      <c r="E25" s="323"/>
      <c r="F25" s="323"/>
      <c r="G25" s="323"/>
      <c r="H25" s="323"/>
      <c r="I25" s="323"/>
      <c r="J25" s="323"/>
      <c r="K25" s="323"/>
      <c r="L25" s="323"/>
      <c r="M25" s="324" t="s">
        <v>1107</v>
      </c>
      <c r="N25" s="324"/>
      <c r="O25" s="324" t="s">
        <v>51</v>
      </c>
      <c r="P25" s="324"/>
      <c r="Q25" s="325" t="s">
        <v>52</v>
      </c>
      <c r="R25" s="325"/>
      <c r="S25" s="34" t="s">
        <v>251</v>
      </c>
      <c r="T25" s="34" t="s">
        <v>346</v>
      </c>
      <c r="U25" s="34" t="s">
        <v>1106</v>
      </c>
      <c r="V25" s="34">
        <f>+IF(ISERR(U25/T25*100),"N/A",ROUND(U25/T25*100,2))</f>
        <v>136</v>
      </c>
      <c r="W25" s="83">
        <f>+IF(ISERR(U25/S25*100),"N/A",ROUND(U25/S25*100,2))</f>
        <v>34</v>
      </c>
    </row>
    <row r="26" spans="2:27" ht="21.75" customHeight="1" thickTop="1" thickBot="1" x14ac:dyDescent="0.25">
      <c r="B26" s="11" t="s">
        <v>61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460" t="s">
        <v>1880</v>
      </c>
      <c r="C27" s="338"/>
      <c r="D27" s="338"/>
      <c r="E27" s="338"/>
      <c r="F27" s="338"/>
      <c r="G27" s="338"/>
      <c r="H27" s="338"/>
      <c r="I27" s="338"/>
      <c r="J27" s="338"/>
      <c r="K27" s="338"/>
      <c r="L27" s="338"/>
      <c r="M27" s="338"/>
      <c r="N27" s="338"/>
      <c r="O27" s="338"/>
      <c r="P27" s="338"/>
      <c r="Q27" s="339"/>
      <c r="R27" s="37" t="s">
        <v>44</v>
      </c>
      <c r="S27" s="309" t="s">
        <v>45</v>
      </c>
      <c r="T27" s="309"/>
      <c r="U27" s="53" t="s">
        <v>62</v>
      </c>
      <c r="V27" s="308" t="s">
        <v>63</v>
      </c>
      <c r="W27" s="455"/>
    </row>
    <row r="28" spans="2:27" ht="30.75" customHeight="1" thickBot="1" x14ac:dyDescent="0.25">
      <c r="B28" s="461"/>
      <c r="C28" s="462"/>
      <c r="D28" s="462"/>
      <c r="E28" s="462"/>
      <c r="F28" s="462"/>
      <c r="G28" s="462"/>
      <c r="H28" s="462"/>
      <c r="I28" s="462"/>
      <c r="J28" s="462"/>
      <c r="K28" s="462"/>
      <c r="L28" s="462"/>
      <c r="M28" s="462"/>
      <c r="N28" s="462"/>
      <c r="O28" s="462"/>
      <c r="P28" s="462"/>
      <c r="Q28" s="463"/>
      <c r="R28" s="82" t="s">
        <v>64</v>
      </c>
      <c r="S28" s="82" t="s">
        <v>64</v>
      </c>
      <c r="T28" s="82" t="s">
        <v>51</v>
      </c>
      <c r="U28" s="82" t="s">
        <v>64</v>
      </c>
      <c r="V28" s="82" t="s">
        <v>65</v>
      </c>
      <c r="W28" s="81" t="s">
        <v>66</v>
      </c>
      <c r="Y28" s="36"/>
    </row>
    <row r="29" spans="2:27" ht="23.25" customHeight="1" thickBot="1" x14ac:dyDescent="0.25">
      <c r="B29" s="456" t="s">
        <v>67</v>
      </c>
      <c r="C29" s="344"/>
      <c r="D29" s="344"/>
      <c r="E29" s="54" t="s">
        <v>1104</v>
      </c>
      <c r="F29" s="54"/>
      <c r="G29" s="54"/>
      <c r="H29" s="41"/>
      <c r="I29" s="41"/>
      <c r="J29" s="41"/>
      <c r="K29" s="41"/>
      <c r="L29" s="41"/>
      <c r="M29" s="41"/>
      <c r="N29" s="41"/>
      <c r="O29" s="41"/>
      <c r="P29" s="42"/>
      <c r="Q29" s="42"/>
      <c r="R29" s="43" t="s">
        <v>1105</v>
      </c>
      <c r="S29" s="44" t="s">
        <v>11</v>
      </c>
      <c r="T29" s="42"/>
      <c r="U29" s="44" t="s">
        <v>1102</v>
      </c>
      <c r="V29" s="42"/>
      <c r="W29" s="80">
        <f>+IF(ISERR(U29/R29*100),"N/A",ROUND(U29/R29*100,2))</f>
        <v>70.22</v>
      </c>
    </row>
    <row r="30" spans="2:27" ht="26.25" customHeight="1" x14ac:dyDescent="0.2">
      <c r="B30" s="457" t="s">
        <v>70</v>
      </c>
      <c r="C30" s="458"/>
      <c r="D30" s="458"/>
      <c r="E30" s="79" t="s">
        <v>1104</v>
      </c>
      <c r="F30" s="79"/>
      <c r="G30" s="79"/>
      <c r="H30" s="78"/>
      <c r="I30" s="78"/>
      <c r="J30" s="78"/>
      <c r="K30" s="78"/>
      <c r="L30" s="78"/>
      <c r="M30" s="78"/>
      <c r="N30" s="78"/>
      <c r="O30" s="78"/>
      <c r="P30" s="77"/>
      <c r="Q30" s="77"/>
      <c r="R30" s="76" t="s">
        <v>1103</v>
      </c>
      <c r="S30" s="75" t="s">
        <v>1102</v>
      </c>
      <c r="T30" s="74">
        <f>+IF(ISERR(S30/R30*100),"N/A",ROUND(S30/R30*100,2))</f>
        <v>24.84</v>
      </c>
      <c r="U30" s="75" t="s">
        <v>1102</v>
      </c>
      <c r="V30" s="74">
        <f>+IF(ISERR(U30/S30*100),"N/A",ROUND(U30/S30*100,2))</f>
        <v>100</v>
      </c>
      <c r="W30" s="73">
        <f>+IF(ISERR(U30/R30*100),"N/A",ROUND(U30/R30*100,2))</f>
        <v>24.84</v>
      </c>
    </row>
    <row r="31" spans="2:27" ht="23.25" customHeight="1" thickBot="1" x14ac:dyDescent="0.25">
      <c r="B31" s="456" t="s">
        <v>67</v>
      </c>
      <c r="C31" s="344"/>
      <c r="D31" s="344"/>
      <c r="E31" s="54" t="s">
        <v>1101</v>
      </c>
      <c r="F31" s="54"/>
      <c r="G31" s="54"/>
      <c r="H31" s="41"/>
      <c r="I31" s="41"/>
      <c r="J31" s="41"/>
      <c r="K31" s="41"/>
      <c r="L31" s="41"/>
      <c r="M31" s="41"/>
      <c r="N31" s="41"/>
      <c r="O31" s="41"/>
      <c r="P31" s="42"/>
      <c r="Q31" s="42"/>
      <c r="R31" s="43" t="s">
        <v>1100</v>
      </c>
      <c r="S31" s="44" t="s">
        <v>11</v>
      </c>
      <c r="T31" s="42"/>
      <c r="U31" s="44" t="s">
        <v>1099</v>
      </c>
      <c r="V31" s="42"/>
      <c r="W31" s="80">
        <f>+IF(ISERR(U31/R31*100),"N/A",ROUND(U31/R31*100,2))</f>
        <v>32.130000000000003</v>
      </c>
    </row>
    <row r="32" spans="2:27" ht="26.25" customHeight="1" thickBot="1" x14ac:dyDescent="0.25">
      <c r="B32" s="457" t="s">
        <v>70</v>
      </c>
      <c r="C32" s="458"/>
      <c r="D32" s="458"/>
      <c r="E32" s="79" t="s">
        <v>1101</v>
      </c>
      <c r="F32" s="79"/>
      <c r="G32" s="79"/>
      <c r="H32" s="78"/>
      <c r="I32" s="78"/>
      <c r="J32" s="78"/>
      <c r="K32" s="78"/>
      <c r="L32" s="78"/>
      <c r="M32" s="78"/>
      <c r="N32" s="78"/>
      <c r="O32" s="78"/>
      <c r="P32" s="77"/>
      <c r="Q32" s="77"/>
      <c r="R32" s="76" t="s">
        <v>1100</v>
      </c>
      <c r="S32" s="75" t="s">
        <v>1099</v>
      </c>
      <c r="T32" s="74">
        <f>+IF(ISERR(S32/R32*100),"N/A",ROUND(S32/R32*100,2))</f>
        <v>32.130000000000003</v>
      </c>
      <c r="U32" s="75" t="s">
        <v>1099</v>
      </c>
      <c r="V32" s="74">
        <f>+IF(ISERR(U32/S32*100),"N/A",ROUND(U32/S32*100,2))</f>
        <v>100</v>
      </c>
      <c r="W32" s="73">
        <f>+IF(ISERR(U32/R32*100),"N/A",ROUND(U32/R32*100,2))</f>
        <v>32.130000000000003</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448" t="s">
        <v>1098</v>
      </c>
      <c r="C34" s="329"/>
      <c r="D34" s="329"/>
      <c r="E34" s="329"/>
      <c r="F34" s="329"/>
      <c r="G34" s="329"/>
      <c r="H34" s="329"/>
      <c r="I34" s="329"/>
      <c r="J34" s="329"/>
      <c r="K34" s="329"/>
      <c r="L34" s="329"/>
      <c r="M34" s="329"/>
      <c r="N34" s="329"/>
      <c r="O34" s="329"/>
      <c r="P34" s="329"/>
      <c r="Q34" s="329"/>
      <c r="R34" s="329"/>
      <c r="S34" s="329"/>
      <c r="T34" s="329"/>
      <c r="U34" s="329"/>
      <c r="V34" s="329"/>
      <c r="W34" s="449"/>
    </row>
    <row r="35" spans="2:23" ht="75.75" customHeight="1" thickBot="1" x14ac:dyDescent="0.25">
      <c r="B35" s="450"/>
      <c r="C35" s="332"/>
      <c r="D35" s="332"/>
      <c r="E35" s="332"/>
      <c r="F35" s="332"/>
      <c r="G35" s="332"/>
      <c r="H35" s="332"/>
      <c r="I35" s="332"/>
      <c r="J35" s="332"/>
      <c r="K35" s="332"/>
      <c r="L35" s="332"/>
      <c r="M35" s="332"/>
      <c r="N35" s="332"/>
      <c r="O35" s="332"/>
      <c r="P35" s="332"/>
      <c r="Q35" s="332"/>
      <c r="R35" s="332"/>
      <c r="S35" s="332"/>
      <c r="T35" s="332"/>
      <c r="U35" s="332"/>
      <c r="V35" s="332"/>
      <c r="W35" s="451"/>
    </row>
    <row r="36" spans="2:23" ht="37.5" customHeight="1" thickTop="1" x14ac:dyDescent="0.2">
      <c r="B36" s="448" t="s">
        <v>1097</v>
      </c>
      <c r="C36" s="329"/>
      <c r="D36" s="329"/>
      <c r="E36" s="329"/>
      <c r="F36" s="329"/>
      <c r="G36" s="329"/>
      <c r="H36" s="329"/>
      <c r="I36" s="329"/>
      <c r="J36" s="329"/>
      <c r="K36" s="329"/>
      <c r="L36" s="329"/>
      <c r="M36" s="329"/>
      <c r="N36" s="329"/>
      <c r="O36" s="329"/>
      <c r="P36" s="329"/>
      <c r="Q36" s="329"/>
      <c r="R36" s="329"/>
      <c r="S36" s="329"/>
      <c r="T36" s="329"/>
      <c r="U36" s="329"/>
      <c r="V36" s="329"/>
      <c r="W36" s="449"/>
    </row>
    <row r="37" spans="2:23" ht="68.25" customHeight="1" thickBot="1" x14ac:dyDescent="0.25">
      <c r="B37" s="450"/>
      <c r="C37" s="332"/>
      <c r="D37" s="332"/>
      <c r="E37" s="332"/>
      <c r="F37" s="332"/>
      <c r="G37" s="332"/>
      <c r="H37" s="332"/>
      <c r="I37" s="332"/>
      <c r="J37" s="332"/>
      <c r="K37" s="332"/>
      <c r="L37" s="332"/>
      <c r="M37" s="332"/>
      <c r="N37" s="332"/>
      <c r="O37" s="332"/>
      <c r="P37" s="332"/>
      <c r="Q37" s="332"/>
      <c r="R37" s="332"/>
      <c r="S37" s="332"/>
      <c r="T37" s="332"/>
      <c r="U37" s="332"/>
      <c r="V37" s="332"/>
      <c r="W37" s="451"/>
    </row>
    <row r="38" spans="2:23" ht="37.5" customHeight="1" thickTop="1" x14ac:dyDescent="0.2">
      <c r="B38" s="448" t="s">
        <v>1096</v>
      </c>
      <c r="C38" s="329"/>
      <c r="D38" s="329"/>
      <c r="E38" s="329"/>
      <c r="F38" s="329"/>
      <c r="G38" s="329"/>
      <c r="H38" s="329"/>
      <c r="I38" s="329"/>
      <c r="J38" s="329"/>
      <c r="K38" s="329"/>
      <c r="L38" s="329"/>
      <c r="M38" s="329"/>
      <c r="N38" s="329"/>
      <c r="O38" s="329"/>
      <c r="P38" s="329"/>
      <c r="Q38" s="329"/>
      <c r="R38" s="329"/>
      <c r="S38" s="329"/>
      <c r="T38" s="329"/>
      <c r="U38" s="329"/>
      <c r="V38" s="329"/>
      <c r="W38" s="449"/>
    </row>
    <row r="39" spans="2:23" ht="67.5" customHeight="1" thickBot="1" x14ac:dyDescent="0.25">
      <c r="B39" s="452"/>
      <c r="C39" s="453"/>
      <c r="D39" s="453"/>
      <c r="E39" s="453"/>
      <c r="F39" s="453"/>
      <c r="G39" s="453"/>
      <c r="H39" s="453"/>
      <c r="I39" s="453"/>
      <c r="J39" s="453"/>
      <c r="K39" s="453"/>
      <c r="L39" s="453"/>
      <c r="M39" s="453"/>
      <c r="N39" s="453"/>
      <c r="O39" s="453"/>
      <c r="P39" s="453"/>
      <c r="Q39" s="453"/>
      <c r="R39" s="453"/>
      <c r="S39" s="453"/>
      <c r="T39" s="453"/>
      <c r="U39" s="453"/>
      <c r="V39" s="453"/>
      <c r="W39" s="454"/>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1047</v>
      </c>
      <c r="D4" s="288" t="s">
        <v>1046</v>
      </c>
      <c r="E4" s="288"/>
      <c r="F4" s="288"/>
      <c r="G4" s="288"/>
      <c r="H4" s="289"/>
      <c r="I4" s="18"/>
      <c r="J4" s="290" t="s">
        <v>6</v>
      </c>
      <c r="K4" s="288"/>
      <c r="L4" s="17" t="s">
        <v>242</v>
      </c>
      <c r="M4" s="291" t="s">
        <v>241</v>
      </c>
      <c r="N4" s="291"/>
      <c r="O4" s="291"/>
      <c r="P4" s="291"/>
      <c r="Q4" s="292"/>
      <c r="R4" s="19"/>
      <c r="S4" s="293" t="s">
        <v>9</v>
      </c>
      <c r="T4" s="294"/>
      <c r="U4" s="294"/>
      <c r="V4" s="295" t="s">
        <v>1143</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1136</v>
      </c>
      <c r="D6" s="297" t="s">
        <v>1142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1141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1140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1139</v>
      </c>
      <c r="C21" s="323"/>
      <c r="D21" s="323"/>
      <c r="E21" s="323"/>
      <c r="F21" s="323"/>
      <c r="G21" s="323"/>
      <c r="H21" s="323"/>
      <c r="I21" s="323"/>
      <c r="J21" s="323"/>
      <c r="K21" s="323"/>
      <c r="L21" s="323"/>
      <c r="M21" s="324" t="s">
        <v>1136</v>
      </c>
      <c r="N21" s="324"/>
      <c r="O21" s="324" t="s">
        <v>51</v>
      </c>
      <c r="P21" s="324"/>
      <c r="Q21" s="325" t="s">
        <v>88</v>
      </c>
      <c r="R21" s="325"/>
      <c r="S21" s="34" t="s">
        <v>53</v>
      </c>
      <c r="T21" s="34" t="s">
        <v>87</v>
      </c>
      <c r="U21" s="34" t="s">
        <v>87</v>
      </c>
      <c r="V21" s="34" t="str">
        <f>+IF(ISERR(U21/T21*100),"N/A",ROUND(U21/T21*100,2))</f>
        <v>N/A</v>
      </c>
      <c r="W21" s="83" t="str">
        <f>+IF(ISERR(U21/S21*100),"N/A",ROUND(U21/S21*100,2))</f>
        <v>N/A</v>
      </c>
    </row>
    <row r="22" spans="2:27" ht="56.25" customHeight="1" x14ac:dyDescent="0.2">
      <c r="B22" s="459" t="s">
        <v>1138</v>
      </c>
      <c r="C22" s="323"/>
      <c r="D22" s="323"/>
      <c r="E22" s="323"/>
      <c r="F22" s="323"/>
      <c r="G22" s="323"/>
      <c r="H22" s="323"/>
      <c r="I22" s="323"/>
      <c r="J22" s="323"/>
      <c r="K22" s="323"/>
      <c r="L22" s="323"/>
      <c r="M22" s="324" t="s">
        <v>1136</v>
      </c>
      <c r="N22" s="324"/>
      <c r="O22" s="324" t="s">
        <v>51</v>
      </c>
      <c r="P22" s="324"/>
      <c r="Q22" s="325" t="s">
        <v>66</v>
      </c>
      <c r="R22" s="325"/>
      <c r="S22" s="34" t="s">
        <v>53</v>
      </c>
      <c r="T22" s="34" t="s">
        <v>87</v>
      </c>
      <c r="U22" s="34" t="s">
        <v>87</v>
      </c>
      <c r="V22" s="34" t="str">
        <f>+IF(ISERR(U22/T22*100),"N/A",ROUND(U22/T22*100,2))</f>
        <v>N/A</v>
      </c>
      <c r="W22" s="83" t="str">
        <f>+IF(ISERR(U22/S22*100),"N/A",ROUND(U22/S22*100,2))</f>
        <v>N/A</v>
      </c>
    </row>
    <row r="23" spans="2:27" ht="56.25" customHeight="1" thickBot="1" x14ac:dyDescent="0.25">
      <c r="B23" s="459" t="s">
        <v>1137</v>
      </c>
      <c r="C23" s="323"/>
      <c r="D23" s="323"/>
      <c r="E23" s="323"/>
      <c r="F23" s="323"/>
      <c r="G23" s="323"/>
      <c r="H23" s="323"/>
      <c r="I23" s="323"/>
      <c r="J23" s="323"/>
      <c r="K23" s="323"/>
      <c r="L23" s="323"/>
      <c r="M23" s="324" t="s">
        <v>1136</v>
      </c>
      <c r="N23" s="324"/>
      <c r="O23" s="324" t="s">
        <v>51</v>
      </c>
      <c r="P23" s="324"/>
      <c r="Q23" s="325" t="s">
        <v>66</v>
      </c>
      <c r="R23" s="325"/>
      <c r="S23" s="34" t="s">
        <v>53</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1135</v>
      </c>
      <c r="F27" s="54"/>
      <c r="G27" s="54"/>
      <c r="H27" s="41"/>
      <c r="I27" s="41"/>
      <c r="J27" s="41"/>
      <c r="K27" s="41"/>
      <c r="L27" s="41"/>
      <c r="M27" s="41"/>
      <c r="N27" s="41"/>
      <c r="O27" s="41"/>
      <c r="P27" s="42"/>
      <c r="Q27" s="42"/>
      <c r="R27" s="43" t="s">
        <v>1134</v>
      </c>
      <c r="S27" s="44" t="s">
        <v>11</v>
      </c>
      <c r="T27" s="42"/>
      <c r="U27" s="44" t="s">
        <v>1099</v>
      </c>
      <c r="V27" s="42"/>
      <c r="W27" s="80">
        <f>+IF(ISERR(U27/R27*100),"N/A",ROUND(U27/R27*100,2))</f>
        <v>6.9</v>
      </c>
    </row>
    <row r="28" spans="2:27" ht="26.25" customHeight="1" thickBot="1" x14ac:dyDescent="0.25">
      <c r="B28" s="457" t="s">
        <v>70</v>
      </c>
      <c r="C28" s="458"/>
      <c r="D28" s="458"/>
      <c r="E28" s="79" t="s">
        <v>1135</v>
      </c>
      <c r="F28" s="79"/>
      <c r="G28" s="79"/>
      <c r="H28" s="78"/>
      <c r="I28" s="78"/>
      <c r="J28" s="78"/>
      <c r="K28" s="78"/>
      <c r="L28" s="78"/>
      <c r="M28" s="78"/>
      <c r="N28" s="78"/>
      <c r="O28" s="78"/>
      <c r="P28" s="77"/>
      <c r="Q28" s="77"/>
      <c r="R28" s="76" t="s">
        <v>1134</v>
      </c>
      <c r="S28" s="75" t="s">
        <v>1099</v>
      </c>
      <c r="T28" s="74">
        <f>+IF(ISERR(S28/R28*100),"N/A",ROUND(S28/R28*100,2))</f>
        <v>6.9</v>
      </c>
      <c r="U28" s="75" t="s">
        <v>1099</v>
      </c>
      <c r="V28" s="74">
        <f>+IF(ISERR(U28/S28*100),"N/A",ROUND(U28/S28*100,2))</f>
        <v>100</v>
      </c>
      <c r="W28" s="73">
        <f>+IF(ISERR(U28/R28*100),"N/A",ROUND(U28/R28*100,2))</f>
        <v>6.9</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1133</v>
      </c>
      <c r="C30" s="329"/>
      <c r="D30" s="329"/>
      <c r="E30" s="329"/>
      <c r="F30" s="329"/>
      <c r="G30" s="329"/>
      <c r="H30" s="329"/>
      <c r="I30" s="329"/>
      <c r="J30" s="329"/>
      <c r="K30" s="329"/>
      <c r="L30" s="329"/>
      <c r="M30" s="329"/>
      <c r="N30" s="329"/>
      <c r="O30" s="329"/>
      <c r="P30" s="329"/>
      <c r="Q30" s="329"/>
      <c r="R30" s="329"/>
      <c r="S30" s="329"/>
      <c r="T30" s="329"/>
      <c r="U30" s="329"/>
      <c r="V30" s="329"/>
      <c r="W30" s="449"/>
    </row>
    <row r="31" spans="2:27" ht="73.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1132</v>
      </c>
      <c r="C32" s="329"/>
      <c r="D32" s="329"/>
      <c r="E32" s="329"/>
      <c r="F32" s="329"/>
      <c r="G32" s="329"/>
      <c r="H32" s="329"/>
      <c r="I32" s="329"/>
      <c r="J32" s="329"/>
      <c r="K32" s="329"/>
      <c r="L32" s="329"/>
      <c r="M32" s="329"/>
      <c r="N32" s="329"/>
      <c r="O32" s="329"/>
      <c r="P32" s="329"/>
      <c r="Q32" s="329"/>
      <c r="R32" s="329"/>
      <c r="S32" s="329"/>
      <c r="T32" s="329"/>
      <c r="U32" s="329"/>
      <c r="V32" s="329"/>
      <c r="W32" s="449"/>
    </row>
    <row r="33" spans="2:23" ht="24"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1131</v>
      </c>
      <c r="C34" s="329"/>
      <c r="D34" s="329"/>
      <c r="E34" s="329"/>
      <c r="F34" s="329"/>
      <c r="G34" s="329"/>
      <c r="H34" s="329"/>
      <c r="I34" s="329"/>
      <c r="J34" s="329"/>
      <c r="K34" s="329"/>
      <c r="L34" s="329"/>
      <c r="M34" s="329"/>
      <c r="N34" s="329"/>
      <c r="O34" s="329"/>
      <c r="P34" s="329"/>
      <c r="Q34" s="329"/>
      <c r="R34" s="329"/>
      <c r="S34" s="329"/>
      <c r="T34" s="329"/>
      <c r="U34" s="329"/>
      <c r="V34" s="329"/>
      <c r="W34" s="449"/>
    </row>
    <row r="35" spans="2:23" ht="36.75" customHeight="1"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1156</v>
      </c>
      <c r="D4" s="288" t="s">
        <v>1155</v>
      </c>
      <c r="E4" s="288"/>
      <c r="F4" s="288"/>
      <c r="G4" s="288"/>
      <c r="H4" s="289"/>
      <c r="I4" s="18"/>
      <c r="J4" s="290" t="s">
        <v>6</v>
      </c>
      <c r="K4" s="288"/>
      <c r="L4" s="17" t="s">
        <v>1154</v>
      </c>
      <c r="M4" s="291" t="s">
        <v>1153</v>
      </c>
      <c r="N4" s="291"/>
      <c r="O4" s="291"/>
      <c r="P4" s="291"/>
      <c r="Q4" s="292"/>
      <c r="R4" s="19"/>
      <c r="S4" s="293" t="s">
        <v>9</v>
      </c>
      <c r="T4" s="294"/>
      <c r="U4" s="294"/>
      <c r="V4" s="295" t="s">
        <v>1147</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626</v>
      </c>
      <c r="D6" s="297" t="s">
        <v>1152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1151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1150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1149</v>
      </c>
      <c r="C21" s="323"/>
      <c r="D21" s="323"/>
      <c r="E21" s="323"/>
      <c r="F21" s="323"/>
      <c r="G21" s="323"/>
      <c r="H21" s="323"/>
      <c r="I21" s="323"/>
      <c r="J21" s="323"/>
      <c r="K21" s="323"/>
      <c r="L21" s="323"/>
      <c r="M21" s="324" t="s">
        <v>626</v>
      </c>
      <c r="N21" s="324"/>
      <c r="O21" s="324" t="s">
        <v>51</v>
      </c>
      <c r="P21" s="324"/>
      <c r="Q21" s="325" t="s">
        <v>52</v>
      </c>
      <c r="R21" s="325"/>
      <c r="S21" s="34" t="s">
        <v>252</v>
      </c>
      <c r="T21" s="34" t="s">
        <v>54</v>
      </c>
      <c r="U21" s="34" t="s">
        <v>54</v>
      </c>
      <c r="V21" s="34" t="str">
        <f>+IF(ISERR(U21/T21*100),"N/A",ROUND(U21/T21*100,2))</f>
        <v>N/A</v>
      </c>
      <c r="W21" s="83">
        <f>+IF(ISERR(U21/S21*100),"N/A",ROUND(U21/S21*100,2))</f>
        <v>0</v>
      </c>
    </row>
    <row r="22" spans="2:27" ht="56.25" customHeight="1" thickBot="1" x14ac:dyDescent="0.25">
      <c r="B22" s="459" t="s">
        <v>1148</v>
      </c>
      <c r="C22" s="323"/>
      <c r="D22" s="323"/>
      <c r="E22" s="323"/>
      <c r="F22" s="323"/>
      <c r="G22" s="323"/>
      <c r="H22" s="323"/>
      <c r="I22" s="323"/>
      <c r="J22" s="323"/>
      <c r="K22" s="323"/>
      <c r="L22" s="323"/>
      <c r="M22" s="324" t="s">
        <v>626</v>
      </c>
      <c r="N22" s="324"/>
      <c r="O22" s="324" t="s">
        <v>51</v>
      </c>
      <c r="P22" s="324"/>
      <c r="Q22" s="325" t="s">
        <v>52</v>
      </c>
      <c r="R22" s="325"/>
      <c r="S22" s="34" t="s">
        <v>252</v>
      </c>
      <c r="T22" s="34" t="s">
        <v>54</v>
      </c>
      <c r="U22" s="34" t="s">
        <v>54</v>
      </c>
      <c r="V22" s="34" t="str">
        <f>+IF(ISERR(U22/T22*100),"N/A",ROUND(U22/T22*100,2))</f>
        <v>N/A</v>
      </c>
      <c r="W22" s="83">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60" t="s">
        <v>1880</v>
      </c>
      <c r="C24" s="338"/>
      <c r="D24" s="338"/>
      <c r="E24" s="338"/>
      <c r="F24" s="338"/>
      <c r="G24" s="338"/>
      <c r="H24" s="338"/>
      <c r="I24" s="338"/>
      <c r="J24" s="338"/>
      <c r="K24" s="338"/>
      <c r="L24" s="338"/>
      <c r="M24" s="338"/>
      <c r="N24" s="338"/>
      <c r="O24" s="338"/>
      <c r="P24" s="338"/>
      <c r="Q24" s="339"/>
      <c r="R24" s="37" t="s">
        <v>44</v>
      </c>
      <c r="S24" s="309" t="s">
        <v>45</v>
      </c>
      <c r="T24" s="309"/>
      <c r="U24" s="53" t="s">
        <v>62</v>
      </c>
      <c r="V24" s="308" t="s">
        <v>63</v>
      </c>
      <c r="W24" s="455"/>
    </row>
    <row r="25" spans="2:27" ht="30.75" customHeight="1" thickBot="1" x14ac:dyDescent="0.25">
      <c r="B25" s="461"/>
      <c r="C25" s="462"/>
      <c r="D25" s="462"/>
      <c r="E25" s="462"/>
      <c r="F25" s="462"/>
      <c r="G25" s="462"/>
      <c r="H25" s="462"/>
      <c r="I25" s="462"/>
      <c r="J25" s="462"/>
      <c r="K25" s="462"/>
      <c r="L25" s="462"/>
      <c r="M25" s="462"/>
      <c r="N25" s="462"/>
      <c r="O25" s="462"/>
      <c r="P25" s="462"/>
      <c r="Q25" s="463"/>
      <c r="R25" s="82" t="s">
        <v>64</v>
      </c>
      <c r="S25" s="82" t="s">
        <v>64</v>
      </c>
      <c r="T25" s="82" t="s">
        <v>51</v>
      </c>
      <c r="U25" s="82" t="s">
        <v>64</v>
      </c>
      <c r="V25" s="82" t="s">
        <v>65</v>
      </c>
      <c r="W25" s="81" t="s">
        <v>66</v>
      </c>
      <c r="Y25" s="36"/>
    </row>
    <row r="26" spans="2:27" ht="23.25" customHeight="1" thickBot="1" x14ac:dyDescent="0.25">
      <c r="B26" s="456" t="s">
        <v>67</v>
      </c>
      <c r="C26" s="344"/>
      <c r="D26" s="344"/>
      <c r="E26" s="54" t="s">
        <v>623</v>
      </c>
      <c r="F26" s="54"/>
      <c r="G26" s="54"/>
      <c r="H26" s="41"/>
      <c r="I26" s="41"/>
      <c r="J26" s="41"/>
      <c r="K26" s="41"/>
      <c r="L26" s="41"/>
      <c r="M26" s="41"/>
      <c r="N26" s="41"/>
      <c r="O26" s="41"/>
      <c r="P26" s="42"/>
      <c r="Q26" s="42"/>
      <c r="R26" s="43" t="s">
        <v>1147</v>
      </c>
      <c r="S26" s="44" t="s">
        <v>11</v>
      </c>
      <c r="T26" s="42"/>
      <c r="U26" s="44" t="s">
        <v>54</v>
      </c>
      <c r="V26" s="42"/>
      <c r="W26" s="80">
        <f>+IF(ISERR(U26/R26*100),"N/A",ROUND(U26/R26*100,2))</f>
        <v>0</v>
      </c>
    </row>
    <row r="27" spans="2:27" ht="26.25" customHeight="1" thickBot="1" x14ac:dyDescent="0.25">
      <c r="B27" s="457" t="s">
        <v>70</v>
      </c>
      <c r="C27" s="458"/>
      <c r="D27" s="458"/>
      <c r="E27" s="79" t="s">
        <v>623</v>
      </c>
      <c r="F27" s="79"/>
      <c r="G27" s="79"/>
      <c r="H27" s="78"/>
      <c r="I27" s="78"/>
      <c r="J27" s="78"/>
      <c r="K27" s="78"/>
      <c r="L27" s="78"/>
      <c r="M27" s="78"/>
      <c r="N27" s="78"/>
      <c r="O27" s="78"/>
      <c r="P27" s="77"/>
      <c r="Q27" s="77"/>
      <c r="R27" s="76" t="s">
        <v>1147</v>
      </c>
      <c r="S27" s="75" t="s">
        <v>54</v>
      </c>
      <c r="T27" s="74">
        <f>+IF(ISERR(S27/R27*100),"N/A",ROUND(S27/R27*100,2))</f>
        <v>0</v>
      </c>
      <c r="U27" s="75" t="s">
        <v>54</v>
      </c>
      <c r="V27" s="74" t="str">
        <f>+IF(ISERR(U27/S27*100),"N/A",ROUND(U27/S27*100,2))</f>
        <v>N/A</v>
      </c>
      <c r="W27" s="73">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48" t="s">
        <v>1146</v>
      </c>
      <c r="C29" s="329"/>
      <c r="D29" s="329"/>
      <c r="E29" s="329"/>
      <c r="F29" s="329"/>
      <c r="G29" s="329"/>
      <c r="H29" s="329"/>
      <c r="I29" s="329"/>
      <c r="J29" s="329"/>
      <c r="K29" s="329"/>
      <c r="L29" s="329"/>
      <c r="M29" s="329"/>
      <c r="N29" s="329"/>
      <c r="O29" s="329"/>
      <c r="P29" s="329"/>
      <c r="Q29" s="329"/>
      <c r="R29" s="329"/>
      <c r="S29" s="329"/>
      <c r="T29" s="329"/>
      <c r="U29" s="329"/>
      <c r="V29" s="329"/>
      <c r="W29" s="449"/>
    </row>
    <row r="30" spans="2:27" ht="36" customHeight="1" thickBot="1" x14ac:dyDescent="0.25">
      <c r="B30" s="450"/>
      <c r="C30" s="332"/>
      <c r="D30" s="332"/>
      <c r="E30" s="332"/>
      <c r="F30" s="332"/>
      <c r="G30" s="332"/>
      <c r="H30" s="332"/>
      <c r="I30" s="332"/>
      <c r="J30" s="332"/>
      <c r="K30" s="332"/>
      <c r="L30" s="332"/>
      <c r="M30" s="332"/>
      <c r="N30" s="332"/>
      <c r="O30" s="332"/>
      <c r="P30" s="332"/>
      <c r="Q30" s="332"/>
      <c r="R30" s="332"/>
      <c r="S30" s="332"/>
      <c r="T30" s="332"/>
      <c r="U30" s="332"/>
      <c r="V30" s="332"/>
      <c r="W30" s="451"/>
    </row>
    <row r="31" spans="2:27" ht="37.5" customHeight="1" thickTop="1" x14ac:dyDescent="0.2">
      <c r="B31" s="448" t="s">
        <v>1145</v>
      </c>
      <c r="C31" s="329"/>
      <c r="D31" s="329"/>
      <c r="E31" s="329"/>
      <c r="F31" s="329"/>
      <c r="G31" s="329"/>
      <c r="H31" s="329"/>
      <c r="I31" s="329"/>
      <c r="J31" s="329"/>
      <c r="K31" s="329"/>
      <c r="L31" s="329"/>
      <c r="M31" s="329"/>
      <c r="N31" s="329"/>
      <c r="O31" s="329"/>
      <c r="P31" s="329"/>
      <c r="Q31" s="329"/>
      <c r="R31" s="329"/>
      <c r="S31" s="329"/>
      <c r="T31" s="329"/>
      <c r="U31" s="329"/>
      <c r="V31" s="329"/>
      <c r="W31" s="449"/>
    </row>
    <row r="32" spans="2:27" ht="15"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1144</v>
      </c>
      <c r="C33" s="329"/>
      <c r="D33" s="329"/>
      <c r="E33" s="329"/>
      <c r="F33" s="329"/>
      <c r="G33" s="329"/>
      <c r="H33" s="329"/>
      <c r="I33" s="329"/>
      <c r="J33" s="329"/>
      <c r="K33" s="329"/>
      <c r="L33" s="329"/>
      <c r="M33" s="329"/>
      <c r="N33" s="329"/>
      <c r="O33" s="329"/>
      <c r="P33" s="329"/>
      <c r="Q33" s="329"/>
      <c r="R33" s="329"/>
      <c r="S33" s="329"/>
      <c r="T33" s="329"/>
      <c r="U33" s="329"/>
      <c r="V33" s="329"/>
      <c r="W33" s="449"/>
    </row>
    <row r="34" spans="2:23" ht="13.5" thickBot="1" x14ac:dyDescent="0.25">
      <c r="B34" s="452"/>
      <c r="C34" s="453"/>
      <c r="D34" s="453"/>
      <c r="E34" s="453"/>
      <c r="F34" s="453"/>
      <c r="G34" s="453"/>
      <c r="H34" s="453"/>
      <c r="I34" s="453"/>
      <c r="J34" s="453"/>
      <c r="K34" s="453"/>
      <c r="L34" s="453"/>
      <c r="M34" s="453"/>
      <c r="N34" s="453"/>
      <c r="O34" s="453"/>
      <c r="P34" s="453"/>
      <c r="Q34" s="453"/>
      <c r="R34" s="453"/>
      <c r="S34" s="453"/>
      <c r="T34" s="453"/>
      <c r="U34" s="453"/>
      <c r="V34" s="453"/>
      <c r="W34" s="454"/>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1156</v>
      </c>
      <c r="D4" s="288" t="s">
        <v>1155</v>
      </c>
      <c r="E4" s="288"/>
      <c r="F4" s="288"/>
      <c r="G4" s="288"/>
      <c r="H4" s="289"/>
      <c r="I4" s="18"/>
      <c r="J4" s="290" t="s">
        <v>6</v>
      </c>
      <c r="K4" s="288"/>
      <c r="L4" s="17" t="s">
        <v>242</v>
      </c>
      <c r="M4" s="291" t="s">
        <v>241</v>
      </c>
      <c r="N4" s="291"/>
      <c r="O4" s="291"/>
      <c r="P4" s="291"/>
      <c r="Q4" s="292"/>
      <c r="R4" s="19"/>
      <c r="S4" s="293" t="s">
        <v>9</v>
      </c>
      <c r="T4" s="294"/>
      <c r="U4" s="294"/>
      <c r="V4" s="295" t="s">
        <v>73</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184</v>
      </c>
      <c r="D6" s="297" t="s">
        <v>1176</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645</v>
      </c>
      <c r="D7" s="284" t="s">
        <v>1175</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373</v>
      </c>
      <c r="D8" s="284" t="s">
        <v>1174</v>
      </c>
      <c r="E8" s="284"/>
      <c r="F8" s="284"/>
      <c r="G8" s="284"/>
      <c r="H8" s="284"/>
      <c r="I8" s="55"/>
      <c r="J8" s="26" t="s">
        <v>1173</v>
      </c>
      <c r="K8" s="26" t="s">
        <v>1172</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278.25" customHeight="1" thickTop="1" thickBot="1" x14ac:dyDescent="0.25">
      <c r="B10" s="27" t="s">
        <v>24</v>
      </c>
      <c r="C10" s="295" t="s">
        <v>1171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1170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1169</v>
      </c>
      <c r="C21" s="323"/>
      <c r="D21" s="323"/>
      <c r="E21" s="323"/>
      <c r="F21" s="323"/>
      <c r="G21" s="323"/>
      <c r="H21" s="323"/>
      <c r="I21" s="323"/>
      <c r="J21" s="323"/>
      <c r="K21" s="323"/>
      <c r="L21" s="323"/>
      <c r="M21" s="324" t="s">
        <v>184</v>
      </c>
      <c r="N21" s="324"/>
      <c r="O21" s="324" t="s">
        <v>51</v>
      </c>
      <c r="P21" s="324"/>
      <c r="Q21" s="325" t="s">
        <v>88</v>
      </c>
      <c r="R21" s="325"/>
      <c r="S21" s="34" t="s">
        <v>53</v>
      </c>
      <c r="T21" s="34" t="s">
        <v>87</v>
      </c>
      <c r="U21" s="34" t="s">
        <v>87</v>
      </c>
      <c r="V21" s="34" t="str">
        <f>+IF(ISERR(U21/T21*100),"N/A",ROUND(U21/T21*100,2))</f>
        <v>N/A</v>
      </c>
      <c r="W21" s="83" t="str">
        <f>+IF(ISERR(U21/S21*100),"N/A",ROUND(U21/S21*100,2))</f>
        <v>N/A</v>
      </c>
    </row>
    <row r="22" spans="2:27" ht="56.25" customHeight="1" x14ac:dyDescent="0.2">
      <c r="B22" s="459" t="s">
        <v>1168</v>
      </c>
      <c r="C22" s="323"/>
      <c r="D22" s="323"/>
      <c r="E22" s="323"/>
      <c r="F22" s="323"/>
      <c r="G22" s="323"/>
      <c r="H22" s="323"/>
      <c r="I22" s="323"/>
      <c r="J22" s="323"/>
      <c r="K22" s="323"/>
      <c r="L22" s="323"/>
      <c r="M22" s="324" t="s">
        <v>645</v>
      </c>
      <c r="N22" s="324"/>
      <c r="O22" s="324" t="s">
        <v>51</v>
      </c>
      <c r="P22" s="324"/>
      <c r="Q22" s="325" t="s">
        <v>52</v>
      </c>
      <c r="R22" s="325"/>
      <c r="S22" s="34" t="s">
        <v>372</v>
      </c>
      <c r="T22" s="34" t="s">
        <v>54</v>
      </c>
      <c r="U22" s="34" t="s">
        <v>54</v>
      </c>
      <c r="V22" s="34" t="str">
        <f>+IF(ISERR(U22/T22*100),"N/A",ROUND(U22/T22*100,2))</f>
        <v>N/A</v>
      </c>
      <c r="W22" s="83">
        <f>+IF(ISERR(U22/S22*100),"N/A",ROUND(U22/S22*100,2))</f>
        <v>0</v>
      </c>
    </row>
    <row r="23" spans="2:27" ht="56.25" customHeight="1" x14ac:dyDescent="0.2">
      <c r="B23" s="459" t="s">
        <v>1167</v>
      </c>
      <c r="C23" s="323"/>
      <c r="D23" s="323"/>
      <c r="E23" s="323"/>
      <c r="F23" s="323"/>
      <c r="G23" s="323"/>
      <c r="H23" s="323"/>
      <c r="I23" s="323"/>
      <c r="J23" s="323"/>
      <c r="K23" s="323"/>
      <c r="L23" s="323"/>
      <c r="M23" s="324" t="s">
        <v>645</v>
      </c>
      <c r="N23" s="324"/>
      <c r="O23" s="324" t="s">
        <v>51</v>
      </c>
      <c r="P23" s="324"/>
      <c r="Q23" s="325" t="s">
        <v>52</v>
      </c>
      <c r="R23" s="325"/>
      <c r="S23" s="34" t="s">
        <v>1166</v>
      </c>
      <c r="T23" s="34" t="s">
        <v>54</v>
      </c>
      <c r="U23" s="34" t="s">
        <v>54</v>
      </c>
      <c r="V23" s="34" t="str">
        <f>+IF(ISERR(U23/T23*100),"N/A",ROUND(U23/T23*100,2))</f>
        <v>N/A</v>
      </c>
      <c r="W23" s="83">
        <f>+IF(ISERR(U23/S23*100),"N/A",ROUND(U23/S23*100,2))</f>
        <v>0</v>
      </c>
    </row>
    <row r="24" spans="2:27" ht="56.25" customHeight="1" thickBot="1" x14ac:dyDescent="0.25">
      <c r="B24" s="459" t="s">
        <v>1165</v>
      </c>
      <c r="C24" s="323"/>
      <c r="D24" s="323"/>
      <c r="E24" s="323"/>
      <c r="F24" s="323"/>
      <c r="G24" s="323"/>
      <c r="H24" s="323"/>
      <c r="I24" s="323"/>
      <c r="J24" s="323"/>
      <c r="K24" s="323"/>
      <c r="L24" s="323"/>
      <c r="M24" s="324" t="s">
        <v>373</v>
      </c>
      <c r="N24" s="324"/>
      <c r="O24" s="324" t="s">
        <v>51</v>
      </c>
      <c r="P24" s="324"/>
      <c r="Q24" s="325" t="s">
        <v>88</v>
      </c>
      <c r="R24" s="325"/>
      <c r="S24" s="34" t="s">
        <v>53</v>
      </c>
      <c r="T24" s="34" t="s">
        <v>87</v>
      </c>
      <c r="U24" s="34" t="s">
        <v>87</v>
      </c>
      <c r="V24" s="34" t="str">
        <f>+IF(ISERR(U24/T24*100),"N/A",ROUND(U24/T24*100,2))</f>
        <v>N/A</v>
      </c>
      <c r="W24" s="83" t="str">
        <f>+IF(ISERR(U24/S24*100),"N/A",ROUND(U24/S24*100,2))</f>
        <v>N/A</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60" t="s">
        <v>1880</v>
      </c>
      <c r="C26" s="338"/>
      <c r="D26" s="338"/>
      <c r="E26" s="338"/>
      <c r="F26" s="338"/>
      <c r="G26" s="338"/>
      <c r="H26" s="338"/>
      <c r="I26" s="338"/>
      <c r="J26" s="338"/>
      <c r="K26" s="338"/>
      <c r="L26" s="338"/>
      <c r="M26" s="338"/>
      <c r="N26" s="338"/>
      <c r="O26" s="338"/>
      <c r="P26" s="338"/>
      <c r="Q26" s="339"/>
      <c r="R26" s="37" t="s">
        <v>44</v>
      </c>
      <c r="S26" s="309" t="s">
        <v>45</v>
      </c>
      <c r="T26" s="309"/>
      <c r="U26" s="53" t="s">
        <v>62</v>
      </c>
      <c r="V26" s="308" t="s">
        <v>63</v>
      </c>
      <c r="W26" s="455"/>
    </row>
    <row r="27" spans="2:27" ht="30.75" customHeight="1" thickBot="1" x14ac:dyDescent="0.25">
      <c r="B27" s="461"/>
      <c r="C27" s="462"/>
      <c r="D27" s="462"/>
      <c r="E27" s="462"/>
      <c r="F27" s="462"/>
      <c r="G27" s="462"/>
      <c r="H27" s="462"/>
      <c r="I27" s="462"/>
      <c r="J27" s="462"/>
      <c r="K27" s="462"/>
      <c r="L27" s="462"/>
      <c r="M27" s="462"/>
      <c r="N27" s="462"/>
      <c r="O27" s="462"/>
      <c r="P27" s="462"/>
      <c r="Q27" s="463"/>
      <c r="R27" s="82" t="s">
        <v>64</v>
      </c>
      <c r="S27" s="82" t="s">
        <v>64</v>
      </c>
      <c r="T27" s="82" t="s">
        <v>51</v>
      </c>
      <c r="U27" s="82" t="s">
        <v>64</v>
      </c>
      <c r="V27" s="82" t="s">
        <v>65</v>
      </c>
      <c r="W27" s="81" t="s">
        <v>66</v>
      </c>
      <c r="Y27" s="36"/>
    </row>
    <row r="28" spans="2:27" ht="23.25" customHeight="1" thickBot="1" x14ac:dyDescent="0.25">
      <c r="B28" s="456" t="s">
        <v>67</v>
      </c>
      <c r="C28" s="344"/>
      <c r="D28" s="344"/>
      <c r="E28" s="54" t="s">
        <v>1060</v>
      </c>
      <c r="F28" s="54"/>
      <c r="G28" s="54"/>
      <c r="H28" s="41"/>
      <c r="I28" s="41"/>
      <c r="J28" s="41"/>
      <c r="K28" s="41"/>
      <c r="L28" s="41"/>
      <c r="M28" s="41"/>
      <c r="N28" s="41"/>
      <c r="O28" s="41"/>
      <c r="P28" s="42"/>
      <c r="Q28" s="42"/>
      <c r="R28" s="43" t="s">
        <v>1164</v>
      </c>
      <c r="S28" s="44" t="s">
        <v>11</v>
      </c>
      <c r="T28" s="42"/>
      <c r="U28" s="44" t="s">
        <v>54</v>
      </c>
      <c r="V28" s="42"/>
      <c r="W28" s="80">
        <f t="shared" ref="W28:W33" si="0">+IF(ISERR(U28/R28*100),"N/A",ROUND(U28/R28*100,2))</f>
        <v>0</v>
      </c>
    </row>
    <row r="29" spans="2:27" ht="26.25" customHeight="1" x14ac:dyDescent="0.2">
      <c r="B29" s="457" t="s">
        <v>70</v>
      </c>
      <c r="C29" s="458"/>
      <c r="D29" s="458"/>
      <c r="E29" s="79" t="s">
        <v>1060</v>
      </c>
      <c r="F29" s="79"/>
      <c r="G29" s="79"/>
      <c r="H29" s="78"/>
      <c r="I29" s="78"/>
      <c r="J29" s="78"/>
      <c r="K29" s="78"/>
      <c r="L29" s="78"/>
      <c r="M29" s="78"/>
      <c r="N29" s="78"/>
      <c r="O29" s="78"/>
      <c r="P29" s="77"/>
      <c r="Q29" s="77"/>
      <c r="R29" s="76" t="s">
        <v>1163</v>
      </c>
      <c r="S29" s="75" t="s">
        <v>54</v>
      </c>
      <c r="T29" s="74">
        <f>+IF(ISERR(S29/R29*100),"N/A",ROUND(S29/R29*100,2))</f>
        <v>0</v>
      </c>
      <c r="U29" s="75" t="s">
        <v>54</v>
      </c>
      <c r="V29" s="74" t="str">
        <f>+IF(ISERR(U29/S29*100),"N/A",ROUND(U29/S29*100,2))</f>
        <v>N/A</v>
      </c>
      <c r="W29" s="73">
        <f t="shared" si="0"/>
        <v>0</v>
      </c>
    </row>
    <row r="30" spans="2:27" ht="23.25" customHeight="1" thickBot="1" x14ac:dyDescent="0.25">
      <c r="B30" s="456" t="s">
        <v>67</v>
      </c>
      <c r="C30" s="344"/>
      <c r="D30" s="344"/>
      <c r="E30" s="54" t="s">
        <v>639</v>
      </c>
      <c r="F30" s="54"/>
      <c r="G30" s="54"/>
      <c r="H30" s="41"/>
      <c r="I30" s="41"/>
      <c r="J30" s="41"/>
      <c r="K30" s="41"/>
      <c r="L30" s="41"/>
      <c r="M30" s="41"/>
      <c r="N30" s="41"/>
      <c r="O30" s="41"/>
      <c r="P30" s="42"/>
      <c r="Q30" s="42"/>
      <c r="R30" s="43" t="s">
        <v>1162</v>
      </c>
      <c r="S30" s="44" t="s">
        <v>11</v>
      </c>
      <c r="T30" s="42"/>
      <c r="U30" s="44" t="s">
        <v>54</v>
      </c>
      <c r="V30" s="42"/>
      <c r="W30" s="80">
        <f t="shared" si="0"/>
        <v>0</v>
      </c>
    </row>
    <row r="31" spans="2:27" ht="26.25" customHeight="1" x14ac:dyDescent="0.2">
      <c r="B31" s="457" t="s">
        <v>70</v>
      </c>
      <c r="C31" s="458"/>
      <c r="D31" s="458"/>
      <c r="E31" s="79" t="s">
        <v>639</v>
      </c>
      <c r="F31" s="79"/>
      <c r="G31" s="79"/>
      <c r="H31" s="78"/>
      <c r="I31" s="78"/>
      <c r="J31" s="78"/>
      <c r="K31" s="78"/>
      <c r="L31" s="78"/>
      <c r="M31" s="78"/>
      <c r="N31" s="78"/>
      <c r="O31" s="78"/>
      <c r="P31" s="77"/>
      <c r="Q31" s="77"/>
      <c r="R31" s="76" t="s">
        <v>1162</v>
      </c>
      <c r="S31" s="75" t="s">
        <v>54</v>
      </c>
      <c r="T31" s="74">
        <f>+IF(ISERR(S31/R31*100),"N/A",ROUND(S31/R31*100,2))</f>
        <v>0</v>
      </c>
      <c r="U31" s="75" t="s">
        <v>54</v>
      </c>
      <c r="V31" s="74" t="str">
        <f>+IF(ISERR(U31/S31*100),"N/A",ROUND(U31/S31*100,2))</f>
        <v>N/A</v>
      </c>
      <c r="W31" s="73">
        <f t="shared" si="0"/>
        <v>0</v>
      </c>
    </row>
    <row r="32" spans="2:27" ht="23.25" customHeight="1" thickBot="1" x14ac:dyDescent="0.25">
      <c r="B32" s="456" t="s">
        <v>67</v>
      </c>
      <c r="C32" s="344"/>
      <c r="D32" s="344"/>
      <c r="E32" s="54" t="s">
        <v>364</v>
      </c>
      <c r="F32" s="54"/>
      <c r="G32" s="54"/>
      <c r="H32" s="41"/>
      <c r="I32" s="41"/>
      <c r="J32" s="41"/>
      <c r="K32" s="41"/>
      <c r="L32" s="41"/>
      <c r="M32" s="41"/>
      <c r="N32" s="41"/>
      <c r="O32" s="41"/>
      <c r="P32" s="42"/>
      <c r="Q32" s="42"/>
      <c r="R32" s="43" t="s">
        <v>1161</v>
      </c>
      <c r="S32" s="44" t="s">
        <v>11</v>
      </c>
      <c r="T32" s="42"/>
      <c r="U32" s="44" t="s">
        <v>54</v>
      </c>
      <c r="V32" s="42"/>
      <c r="W32" s="80">
        <f t="shared" si="0"/>
        <v>0</v>
      </c>
    </row>
    <row r="33" spans="2:23" ht="26.25" customHeight="1" thickBot="1" x14ac:dyDescent="0.25">
      <c r="B33" s="457" t="s">
        <v>70</v>
      </c>
      <c r="C33" s="458"/>
      <c r="D33" s="458"/>
      <c r="E33" s="79" t="s">
        <v>364</v>
      </c>
      <c r="F33" s="79"/>
      <c r="G33" s="79"/>
      <c r="H33" s="78"/>
      <c r="I33" s="78"/>
      <c r="J33" s="78"/>
      <c r="K33" s="78"/>
      <c r="L33" s="78"/>
      <c r="M33" s="78"/>
      <c r="N33" s="78"/>
      <c r="O33" s="78"/>
      <c r="P33" s="77"/>
      <c r="Q33" s="77"/>
      <c r="R33" s="76" t="s">
        <v>1160</v>
      </c>
      <c r="S33" s="75" t="s">
        <v>54</v>
      </c>
      <c r="T33" s="74">
        <f>+IF(ISERR(S33/R33*100),"N/A",ROUND(S33/R33*100,2))</f>
        <v>0</v>
      </c>
      <c r="U33" s="75" t="s">
        <v>54</v>
      </c>
      <c r="V33" s="74" t="str">
        <f>+IF(ISERR(U33/S33*100),"N/A",ROUND(U33/S33*100,2))</f>
        <v>N/A</v>
      </c>
      <c r="W33" s="73">
        <f t="shared" si="0"/>
        <v>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448" t="s">
        <v>1159</v>
      </c>
      <c r="C35" s="329"/>
      <c r="D35" s="329"/>
      <c r="E35" s="329"/>
      <c r="F35" s="329"/>
      <c r="G35" s="329"/>
      <c r="H35" s="329"/>
      <c r="I35" s="329"/>
      <c r="J35" s="329"/>
      <c r="K35" s="329"/>
      <c r="L35" s="329"/>
      <c r="M35" s="329"/>
      <c r="N35" s="329"/>
      <c r="O35" s="329"/>
      <c r="P35" s="329"/>
      <c r="Q35" s="329"/>
      <c r="R35" s="329"/>
      <c r="S35" s="329"/>
      <c r="T35" s="329"/>
      <c r="U35" s="329"/>
      <c r="V35" s="329"/>
      <c r="W35" s="449"/>
    </row>
    <row r="36" spans="2:23" ht="90.75" customHeight="1" thickBot="1" x14ac:dyDescent="0.25">
      <c r="B36" s="450"/>
      <c r="C36" s="332"/>
      <c r="D36" s="332"/>
      <c r="E36" s="332"/>
      <c r="F36" s="332"/>
      <c r="G36" s="332"/>
      <c r="H36" s="332"/>
      <c r="I36" s="332"/>
      <c r="J36" s="332"/>
      <c r="K36" s="332"/>
      <c r="L36" s="332"/>
      <c r="M36" s="332"/>
      <c r="N36" s="332"/>
      <c r="O36" s="332"/>
      <c r="P36" s="332"/>
      <c r="Q36" s="332"/>
      <c r="R36" s="332"/>
      <c r="S36" s="332"/>
      <c r="T36" s="332"/>
      <c r="U36" s="332"/>
      <c r="V36" s="332"/>
      <c r="W36" s="451"/>
    </row>
    <row r="37" spans="2:23" ht="37.5" customHeight="1" thickTop="1" x14ac:dyDescent="0.2">
      <c r="B37" s="448" t="s">
        <v>1158</v>
      </c>
      <c r="C37" s="329"/>
      <c r="D37" s="329"/>
      <c r="E37" s="329"/>
      <c r="F37" s="329"/>
      <c r="G37" s="329"/>
      <c r="H37" s="329"/>
      <c r="I37" s="329"/>
      <c r="J37" s="329"/>
      <c r="K37" s="329"/>
      <c r="L37" s="329"/>
      <c r="M37" s="329"/>
      <c r="N37" s="329"/>
      <c r="O37" s="329"/>
      <c r="P37" s="329"/>
      <c r="Q37" s="329"/>
      <c r="R37" s="329"/>
      <c r="S37" s="329"/>
      <c r="T37" s="329"/>
      <c r="U37" s="329"/>
      <c r="V37" s="329"/>
      <c r="W37" s="449"/>
    </row>
    <row r="38" spans="2:23" ht="63" customHeight="1" thickBot="1" x14ac:dyDescent="0.25">
      <c r="B38" s="450"/>
      <c r="C38" s="332"/>
      <c r="D38" s="332"/>
      <c r="E38" s="332"/>
      <c r="F38" s="332"/>
      <c r="G38" s="332"/>
      <c r="H38" s="332"/>
      <c r="I38" s="332"/>
      <c r="J38" s="332"/>
      <c r="K38" s="332"/>
      <c r="L38" s="332"/>
      <c r="M38" s="332"/>
      <c r="N38" s="332"/>
      <c r="O38" s="332"/>
      <c r="P38" s="332"/>
      <c r="Q38" s="332"/>
      <c r="R38" s="332"/>
      <c r="S38" s="332"/>
      <c r="T38" s="332"/>
      <c r="U38" s="332"/>
      <c r="V38" s="332"/>
      <c r="W38" s="451"/>
    </row>
    <row r="39" spans="2:23" ht="37.5" customHeight="1" thickTop="1" x14ac:dyDescent="0.2">
      <c r="B39" s="448" t="s">
        <v>1157</v>
      </c>
      <c r="C39" s="329"/>
      <c r="D39" s="329"/>
      <c r="E39" s="329"/>
      <c r="F39" s="329"/>
      <c r="G39" s="329"/>
      <c r="H39" s="329"/>
      <c r="I39" s="329"/>
      <c r="J39" s="329"/>
      <c r="K39" s="329"/>
      <c r="L39" s="329"/>
      <c r="M39" s="329"/>
      <c r="N39" s="329"/>
      <c r="O39" s="329"/>
      <c r="P39" s="329"/>
      <c r="Q39" s="329"/>
      <c r="R39" s="329"/>
      <c r="S39" s="329"/>
      <c r="T39" s="329"/>
      <c r="U39" s="329"/>
      <c r="V39" s="329"/>
      <c r="W39" s="449"/>
    </row>
    <row r="40" spans="2:23" ht="99" customHeight="1" thickBot="1" x14ac:dyDescent="0.25">
      <c r="B40" s="452"/>
      <c r="C40" s="453"/>
      <c r="D40" s="453"/>
      <c r="E40" s="453"/>
      <c r="F40" s="453"/>
      <c r="G40" s="453"/>
      <c r="H40" s="453"/>
      <c r="I40" s="453"/>
      <c r="J40" s="453"/>
      <c r="K40" s="453"/>
      <c r="L40" s="453"/>
      <c r="M40" s="453"/>
      <c r="N40" s="453"/>
      <c r="O40" s="453"/>
      <c r="P40" s="453"/>
      <c r="Q40" s="453"/>
      <c r="R40" s="453"/>
      <c r="S40" s="453"/>
      <c r="T40" s="453"/>
      <c r="U40" s="453"/>
      <c r="V40" s="453"/>
      <c r="W40" s="454"/>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1156</v>
      </c>
      <c r="D4" s="288" t="s">
        <v>1155</v>
      </c>
      <c r="E4" s="288"/>
      <c r="F4" s="288"/>
      <c r="G4" s="288"/>
      <c r="H4" s="289"/>
      <c r="I4" s="18"/>
      <c r="J4" s="290" t="s">
        <v>6</v>
      </c>
      <c r="K4" s="288"/>
      <c r="L4" s="17" t="s">
        <v>1187</v>
      </c>
      <c r="M4" s="291" t="s">
        <v>1186</v>
      </c>
      <c r="N4" s="291"/>
      <c r="O4" s="291"/>
      <c r="P4" s="291"/>
      <c r="Q4" s="292"/>
      <c r="R4" s="19"/>
      <c r="S4" s="293" t="s">
        <v>9</v>
      </c>
      <c r="T4" s="294"/>
      <c r="U4" s="294"/>
      <c r="V4" s="295" t="s">
        <v>1185</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239</v>
      </c>
      <c r="D6" s="297" t="s">
        <v>1184</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539</v>
      </c>
      <c r="K8" s="26" t="s">
        <v>1183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1182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1170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thickBot="1" x14ac:dyDescent="0.25">
      <c r="B21" s="459" t="s">
        <v>1181</v>
      </c>
      <c r="C21" s="323"/>
      <c r="D21" s="323"/>
      <c r="E21" s="323"/>
      <c r="F21" s="323"/>
      <c r="G21" s="323"/>
      <c r="H21" s="323"/>
      <c r="I21" s="323"/>
      <c r="J21" s="323"/>
      <c r="K21" s="323"/>
      <c r="L21" s="323"/>
      <c r="M21" s="324" t="s">
        <v>239</v>
      </c>
      <c r="N21" s="324"/>
      <c r="O21" s="324" t="s">
        <v>51</v>
      </c>
      <c r="P21" s="324"/>
      <c r="Q21" s="325" t="s">
        <v>88</v>
      </c>
      <c r="R21" s="325"/>
      <c r="S21" s="34" t="s">
        <v>53</v>
      </c>
      <c r="T21" s="34" t="s">
        <v>87</v>
      </c>
      <c r="U21" s="34" t="s">
        <v>87</v>
      </c>
      <c r="V21" s="34" t="str">
        <f>+IF(ISERR(U21/T21*100),"N/A",ROUND(U21/T21*100,2))</f>
        <v>N/A</v>
      </c>
      <c r="W21" s="83"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60" t="s">
        <v>1880</v>
      </c>
      <c r="C23" s="338"/>
      <c r="D23" s="338"/>
      <c r="E23" s="338"/>
      <c r="F23" s="338"/>
      <c r="G23" s="338"/>
      <c r="H23" s="338"/>
      <c r="I23" s="338"/>
      <c r="J23" s="338"/>
      <c r="K23" s="338"/>
      <c r="L23" s="338"/>
      <c r="M23" s="338"/>
      <c r="N23" s="338"/>
      <c r="O23" s="338"/>
      <c r="P23" s="338"/>
      <c r="Q23" s="339"/>
      <c r="R23" s="37" t="s">
        <v>44</v>
      </c>
      <c r="S23" s="309" t="s">
        <v>45</v>
      </c>
      <c r="T23" s="309"/>
      <c r="U23" s="53" t="s">
        <v>62</v>
      </c>
      <c r="V23" s="308" t="s">
        <v>63</v>
      </c>
      <c r="W23" s="455"/>
    </row>
    <row r="24" spans="2:27" ht="30.75" customHeight="1" thickBot="1" x14ac:dyDescent="0.25">
      <c r="B24" s="461"/>
      <c r="C24" s="462"/>
      <c r="D24" s="462"/>
      <c r="E24" s="462"/>
      <c r="F24" s="462"/>
      <c r="G24" s="462"/>
      <c r="H24" s="462"/>
      <c r="I24" s="462"/>
      <c r="J24" s="462"/>
      <c r="K24" s="462"/>
      <c r="L24" s="462"/>
      <c r="M24" s="462"/>
      <c r="N24" s="462"/>
      <c r="O24" s="462"/>
      <c r="P24" s="462"/>
      <c r="Q24" s="463"/>
      <c r="R24" s="82" t="s">
        <v>64</v>
      </c>
      <c r="S24" s="82" t="s">
        <v>64</v>
      </c>
      <c r="T24" s="82" t="s">
        <v>51</v>
      </c>
      <c r="U24" s="82" t="s">
        <v>64</v>
      </c>
      <c r="V24" s="82" t="s">
        <v>65</v>
      </c>
      <c r="W24" s="81" t="s">
        <v>66</v>
      </c>
      <c r="Y24" s="36"/>
    </row>
    <row r="25" spans="2:27" ht="23.25" customHeight="1" thickBot="1" x14ac:dyDescent="0.25">
      <c r="B25" s="456" t="s">
        <v>67</v>
      </c>
      <c r="C25" s="344"/>
      <c r="D25" s="344"/>
      <c r="E25" s="54" t="s">
        <v>395</v>
      </c>
      <c r="F25" s="54"/>
      <c r="G25" s="54"/>
      <c r="H25" s="41"/>
      <c r="I25" s="41"/>
      <c r="J25" s="41"/>
      <c r="K25" s="41"/>
      <c r="L25" s="41"/>
      <c r="M25" s="41"/>
      <c r="N25" s="41"/>
      <c r="O25" s="41"/>
      <c r="P25" s="42"/>
      <c r="Q25" s="42"/>
      <c r="R25" s="43" t="s">
        <v>1180</v>
      </c>
      <c r="S25" s="44" t="s">
        <v>11</v>
      </c>
      <c r="T25" s="42"/>
      <c r="U25" s="44" t="s">
        <v>54</v>
      </c>
      <c r="V25" s="42"/>
      <c r="W25" s="80">
        <f>+IF(ISERR(U25/R25*100),"N/A",ROUND(U25/R25*100,2))</f>
        <v>0</v>
      </c>
    </row>
    <row r="26" spans="2:27" ht="26.25" customHeight="1" thickBot="1" x14ac:dyDescent="0.25">
      <c r="B26" s="457" t="s">
        <v>70</v>
      </c>
      <c r="C26" s="458"/>
      <c r="D26" s="458"/>
      <c r="E26" s="79" t="s">
        <v>395</v>
      </c>
      <c r="F26" s="79"/>
      <c r="G26" s="79"/>
      <c r="H26" s="78"/>
      <c r="I26" s="78"/>
      <c r="J26" s="78"/>
      <c r="K26" s="78"/>
      <c r="L26" s="78"/>
      <c r="M26" s="78"/>
      <c r="N26" s="78"/>
      <c r="O26" s="78"/>
      <c r="P26" s="77"/>
      <c r="Q26" s="77"/>
      <c r="R26" s="76" t="s">
        <v>1180</v>
      </c>
      <c r="S26" s="75" t="s">
        <v>54</v>
      </c>
      <c r="T26" s="74">
        <f>+IF(ISERR(S26/R26*100),"N/A",ROUND(S26/R26*100,2))</f>
        <v>0</v>
      </c>
      <c r="U26" s="75" t="s">
        <v>54</v>
      </c>
      <c r="V26" s="74" t="str">
        <f>+IF(ISERR(U26/S26*100),"N/A",ROUND(U26/S26*100,2))</f>
        <v>N/A</v>
      </c>
      <c r="W26" s="73">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48" t="s">
        <v>1179</v>
      </c>
      <c r="C28" s="329"/>
      <c r="D28" s="329"/>
      <c r="E28" s="329"/>
      <c r="F28" s="329"/>
      <c r="G28" s="329"/>
      <c r="H28" s="329"/>
      <c r="I28" s="329"/>
      <c r="J28" s="329"/>
      <c r="K28" s="329"/>
      <c r="L28" s="329"/>
      <c r="M28" s="329"/>
      <c r="N28" s="329"/>
      <c r="O28" s="329"/>
      <c r="P28" s="329"/>
      <c r="Q28" s="329"/>
      <c r="R28" s="329"/>
      <c r="S28" s="329"/>
      <c r="T28" s="329"/>
      <c r="U28" s="329"/>
      <c r="V28" s="329"/>
      <c r="W28" s="449"/>
    </row>
    <row r="29" spans="2:27" ht="24.75" customHeight="1" thickBot="1" x14ac:dyDescent="0.25">
      <c r="B29" s="450"/>
      <c r="C29" s="332"/>
      <c r="D29" s="332"/>
      <c r="E29" s="332"/>
      <c r="F29" s="332"/>
      <c r="G29" s="332"/>
      <c r="H29" s="332"/>
      <c r="I29" s="332"/>
      <c r="J29" s="332"/>
      <c r="K29" s="332"/>
      <c r="L29" s="332"/>
      <c r="M29" s="332"/>
      <c r="N29" s="332"/>
      <c r="O29" s="332"/>
      <c r="P29" s="332"/>
      <c r="Q29" s="332"/>
      <c r="R29" s="332"/>
      <c r="S29" s="332"/>
      <c r="T29" s="332"/>
      <c r="U29" s="332"/>
      <c r="V29" s="332"/>
      <c r="W29" s="451"/>
    </row>
    <row r="30" spans="2:27" ht="37.5" customHeight="1" thickTop="1" x14ac:dyDescent="0.2">
      <c r="B30" s="448" t="s">
        <v>1178</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1177</v>
      </c>
      <c r="C32" s="329"/>
      <c r="D32" s="329"/>
      <c r="E32" s="329"/>
      <c r="F32" s="329"/>
      <c r="G32" s="329"/>
      <c r="H32" s="329"/>
      <c r="I32" s="329"/>
      <c r="J32" s="329"/>
      <c r="K32" s="329"/>
      <c r="L32" s="329"/>
      <c r="M32" s="329"/>
      <c r="N32" s="329"/>
      <c r="O32" s="329"/>
      <c r="P32" s="329"/>
      <c r="Q32" s="329"/>
      <c r="R32" s="329"/>
      <c r="S32" s="329"/>
      <c r="T32" s="329"/>
      <c r="U32" s="329"/>
      <c r="V32" s="329"/>
      <c r="W32" s="449"/>
    </row>
    <row r="33" spans="2:23" ht="21.75" customHeight="1" thickBot="1" x14ac:dyDescent="0.25">
      <c r="B33" s="452"/>
      <c r="C33" s="453"/>
      <c r="D33" s="453"/>
      <c r="E33" s="453"/>
      <c r="F33" s="453"/>
      <c r="G33" s="453"/>
      <c r="H33" s="453"/>
      <c r="I33" s="453"/>
      <c r="J33" s="453"/>
      <c r="K33" s="453"/>
      <c r="L33" s="453"/>
      <c r="M33" s="453"/>
      <c r="N33" s="453"/>
      <c r="O33" s="453"/>
      <c r="P33" s="453"/>
      <c r="Q33" s="453"/>
      <c r="R33" s="453"/>
      <c r="S33" s="453"/>
      <c r="T33" s="453"/>
      <c r="U33" s="453"/>
      <c r="V33" s="453"/>
      <c r="W33" s="454"/>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1156</v>
      </c>
      <c r="D4" s="288" t="s">
        <v>1155</v>
      </c>
      <c r="E4" s="288"/>
      <c r="F4" s="288"/>
      <c r="G4" s="288"/>
      <c r="H4" s="289"/>
      <c r="I4" s="18"/>
      <c r="J4" s="290" t="s">
        <v>6</v>
      </c>
      <c r="K4" s="288"/>
      <c r="L4" s="17" t="s">
        <v>1200</v>
      </c>
      <c r="M4" s="291" t="s">
        <v>1199</v>
      </c>
      <c r="N4" s="291"/>
      <c r="O4" s="291"/>
      <c r="P4" s="291"/>
      <c r="Q4" s="292"/>
      <c r="R4" s="19"/>
      <c r="S4" s="293" t="s">
        <v>9</v>
      </c>
      <c r="T4" s="294"/>
      <c r="U4" s="294"/>
      <c r="V4" s="295" t="s">
        <v>1147</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430</v>
      </c>
      <c r="D6" s="297" t="s">
        <v>1198</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1197</v>
      </c>
      <c r="K8" s="26" t="s">
        <v>1196</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1195</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1194</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1193</v>
      </c>
      <c r="C21" s="323"/>
      <c r="D21" s="323"/>
      <c r="E21" s="323"/>
      <c r="F21" s="323"/>
      <c r="G21" s="323"/>
      <c r="H21" s="323"/>
      <c r="I21" s="323"/>
      <c r="J21" s="323"/>
      <c r="K21" s="323"/>
      <c r="L21" s="323"/>
      <c r="M21" s="324" t="s">
        <v>430</v>
      </c>
      <c r="N21" s="324"/>
      <c r="O21" s="324" t="s">
        <v>51</v>
      </c>
      <c r="P21" s="324"/>
      <c r="Q21" s="325" t="s">
        <v>52</v>
      </c>
      <c r="R21" s="325"/>
      <c r="S21" s="34" t="s">
        <v>379</v>
      </c>
      <c r="T21" s="34" t="s">
        <v>54</v>
      </c>
      <c r="U21" s="34" t="s">
        <v>54</v>
      </c>
      <c r="V21" s="34" t="str">
        <f>+IF(ISERR(U21/T21*100),"N/A",ROUND(U21/T21*100,2))</f>
        <v>N/A</v>
      </c>
      <c r="W21" s="83">
        <f>+IF(ISERR(U21/S21*100),"N/A",ROUND(U21/S21*100,2))</f>
        <v>0</v>
      </c>
    </row>
    <row r="22" spans="2:27" ht="56.25" customHeight="1" thickBot="1" x14ac:dyDescent="0.25">
      <c r="B22" s="459" t="s">
        <v>1192</v>
      </c>
      <c r="C22" s="323"/>
      <c r="D22" s="323"/>
      <c r="E22" s="323"/>
      <c r="F22" s="323"/>
      <c r="G22" s="323"/>
      <c r="H22" s="323"/>
      <c r="I22" s="323"/>
      <c r="J22" s="323"/>
      <c r="K22" s="323"/>
      <c r="L22" s="323"/>
      <c r="M22" s="324" t="s">
        <v>430</v>
      </c>
      <c r="N22" s="324"/>
      <c r="O22" s="324" t="s">
        <v>51</v>
      </c>
      <c r="P22" s="324"/>
      <c r="Q22" s="325" t="s">
        <v>52</v>
      </c>
      <c r="R22" s="325"/>
      <c r="S22" s="34" t="s">
        <v>379</v>
      </c>
      <c r="T22" s="34" t="s">
        <v>54</v>
      </c>
      <c r="U22" s="34" t="s">
        <v>54</v>
      </c>
      <c r="V22" s="34" t="str">
        <f>+IF(ISERR(U22/T22*100),"N/A",ROUND(U22/T22*100,2))</f>
        <v>N/A</v>
      </c>
      <c r="W22" s="83">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60" t="s">
        <v>1880</v>
      </c>
      <c r="C24" s="338"/>
      <c r="D24" s="338"/>
      <c r="E24" s="338"/>
      <c r="F24" s="338"/>
      <c r="G24" s="338"/>
      <c r="H24" s="338"/>
      <c r="I24" s="338"/>
      <c r="J24" s="338"/>
      <c r="K24" s="338"/>
      <c r="L24" s="338"/>
      <c r="M24" s="338"/>
      <c r="N24" s="338"/>
      <c r="O24" s="338"/>
      <c r="P24" s="338"/>
      <c r="Q24" s="339"/>
      <c r="R24" s="37" t="s">
        <v>44</v>
      </c>
      <c r="S24" s="309" t="s">
        <v>45</v>
      </c>
      <c r="T24" s="309"/>
      <c r="U24" s="53" t="s">
        <v>62</v>
      </c>
      <c r="V24" s="308" t="s">
        <v>63</v>
      </c>
      <c r="W24" s="455"/>
    </row>
    <row r="25" spans="2:27" ht="30.75" customHeight="1" thickBot="1" x14ac:dyDescent="0.25">
      <c r="B25" s="461"/>
      <c r="C25" s="462"/>
      <c r="D25" s="462"/>
      <c r="E25" s="462"/>
      <c r="F25" s="462"/>
      <c r="G25" s="462"/>
      <c r="H25" s="462"/>
      <c r="I25" s="462"/>
      <c r="J25" s="462"/>
      <c r="K25" s="462"/>
      <c r="L25" s="462"/>
      <c r="M25" s="462"/>
      <c r="N25" s="462"/>
      <c r="O25" s="462"/>
      <c r="P25" s="462"/>
      <c r="Q25" s="463"/>
      <c r="R25" s="82" t="s">
        <v>64</v>
      </c>
      <c r="S25" s="82" t="s">
        <v>64</v>
      </c>
      <c r="T25" s="82" t="s">
        <v>51</v>
      </c>
      <c r="U25" s="82" t="s">
        <v>64</v>
      </c>
      <c r="V25" s="82" t="s">
        <v>65</v>
      </c>
      <c r="W25" s="81" t="s">
        <v>66</v>
      </c>
      <c r="Y25" s="36"/>
    </row>
    <row r="26" spans="2:27" ht="23.25" customHeight="1" thickBot="1" x14ac:dyDescent="0.25">
      <c r="B26" s="456" t="s">
        <v>67</v>
      </c>
      <c r="C26" s="344"/>
      <c r="D26" s="344"/>
      <c r="E26" s="54" t="s">
        <v>428</v>
      </c>
      <c r="F26" s="54"/>
      <c r="G26" s="54"/>
      <c r="H26" s="41"/>
      <c r="I26" s="41"/>
      <c r="J26" s="41"/>
      <c r="K26" s="41"/>
      <c r="L26" s="41"/>
      <c r="M26" s="41"/>
      <c r="N26" s="41"/>
      <c r="O26" s="41"/>
      <c r="P26" s="42"/>
      <c r="Q26" s="42"/>
      <c r="R26" s="43" t="s">
        <v>1191</v>
      </c>
      <c r="S26" s="44" t="s">
        <v>11</v>
      </c>
      <c r="T26" s="42"/>
      <c r="U26" s="44" t="s">
        <v>54</v>
      </c>
      <c r="V26" s="42"/>
      <c r="W26" s="80">
        <f>+IF(ISERR(U26/R26*100),"N/A",ROUND(U26/R26*100,2))</f>
        <v>0</v>
      </c>
    </row>
    <row r="27" spans="2:27" ht="26.25" customHeight="1" thickBot="1" x14ac:dyDescent="0.25">
      <c r="B27" s="457" t="s">
        <v>70</v>
      </c>
      <c r="C27" s="458"/>
      <c r="D27" s="458"/>
      <c r="E27" s="79" t="s">
        <v>428</v>
      </c>
      <c r="F27" s="79"/>
      <c r="G27" s="79"/>
      <c r="H27" s="78"/>
      <c r="I27" s="78"/>
      <c r="J27" s="78"/>
      <c r="K27" s="78"/>
      <c r="L27" s="78"/>
      <c r="M27" s="78"/>
      <c r="N27" s="78"/>
      <c r="O27" s="78"/>
      <c r="P27" s="77"/>
      <c r="Q27" s="77"/>
      <c r="R27" s="76" t="s">
        <v>1191</v>
      </c>
      <c r="S27" s="75" t="s">
        <v>54</v>
      </c>
      <c r="T27" s="74">
        <f>+IF(ISERR(S27/R27*100),"N/A",ROUND(S27/R27*100,2))</f>
        <v>0</v>
      </c>
      <c r="U27" s="75" t="s">
        <v>54</v>
      </c>
      <c r="V27" s="74" t="str">
        <f>+IF(ISERR(U27/S27*100),"N/A",ROUND(U27/S27*100,2))</f>
        <v>N/A</v>
      </c>
      <c r="W27" s="73">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48" t="s">
        <v>1190</v>
      </c>
      <c r="C29" s="329"/>
      <c r="D29" s="329"/>
      <c r="E29" s="329"/>
      <c r="F29" s="329"/>
      <c r="G29" s="329"/>
      <c r="H29" s="329"/>
      <c r="I29" s="329"/>
      <c r="J29" s="329"/>
      <c r="K29" s="329"/>
      <c r="L29" s="329"/>
      <c r="M29" s="329"/>
      <c r="N29" s="329"/>
      <c r="O29" s="329"/>
      <c r="P29" s="329"/>
      <c r="Q29" s="329"/>
      <c r="R29" s="329"/>
      <c r="S29" s="329"/>
      <c r="T29" s="329"/>
      <c r="U29" s="329"/>
      <c r="V29" s="329"/>
      <c r="W29" s="449"/>
    </row>
    <row r="30" spans="2:27" ht="15" customHeight="1" thickBot="1" x14ac:dyDescent="0.25">
      <c r="B30" s="450"/>
      <c r="C30" s="332"/>
      <c r="D30" s="332"/>
      <c r="E30" s="332"/>
      <c r="F30" s="332"/>
      <c r="G30" s="332"/>
      <c r="H30" s="332"/>
      <c r="I30" s="332"/>
      <c r="J30" s="332"/>
      <c r="K30" s="332"/>
      <c r="L30" s="332"/>
      <c r="M30" s="332"/>
      <c r="N30" s="332"/>
      <c r="O30" s="332"/>
      <c r="P30" s="332"/>
      <c r="Q30" s="332"/>
      <c r="R30" s="332"/>
      <c r="S30" s="332"/>
      <c r="T30" s="332"/>
      <c r="U30" s="332"/>
      <c r="V30" s="332"/>
      <c r="W30" s="451"/>
    </row>
    <row r="31" spans="2:27" ht="37.5" customHeight="1" thickTop="1" x14ac:dyDescent="0.2">
      <c r="B31" s="448" t="s">
        <v>1189</v>
      </c>
      <c r="C31" s="329"/>
      <c r="D31" s="329"/>
      <c r="E31" s="329"/>
      <c r="F31" s="329"/>
      <c r="G31" s="329"/>
      <c r="H31" s="329"/>
      <c r="I31" s="329"/>
      <c r="J31" s="329"/>
      <c r="K31" s="329"/>
      <c r="L31" s="329"/>
      <c r="M31" s="329"/>
      <c r="N31" s="329"/>
      <c r="O31" s="329"/>
      <c r="P31" s="329"/>
      <c r="Q31" s="329"/>
      <c r="R31" s="329"/>
      <c r="S31" s="329"/>
      <c r="T31" s="329"/>
      <c r="U31" s="329"/>
      <c r="V31" s="329"/>
      <c r="W31" s="449"/>
    </row>
    <row r="32" spans="2:27" ht="15"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1188</v>
      </c>
      <c r="C33" s="329"/>
      <c r="D33" s="329"/>
      <c r="E33" s="329"/>
      <c r="F33" s="329"/>
      <c r="G33" s="329"/>
      <c r="H33" s="329"/>
      <c r="I33" s="329"/>
      <c r="J33" s="329"/>
      <c r="K33" s="329"/>
      <c r="L33" s="329"/>
      <c r="M33" s="329"/>
      <c r="N33" s="329"/>
      <c r="O33" s="329"/>
      <c r="P33" s="329"/>
      <c r="Q33" s="329"/>
      <c r="R33" s="329"/>
      <c r="S33" s="329"/>
      <c r="T33" s="329"/>
      <c r="U33" s="329"/>
      <c r="V33" s="329"/>
      <c r="W33" s="449"/>
    </row>
    <row r="34" spans="2:23" ht="13.5" thickBot="1" x14ac:dyDescent="0.25">
      <c r="B34" s="452"/>
      <c r="C34" s="453"/>
      <c r="D34" s="453"/>
      <c r="E34" s="453"/>
      <c r="F34" s="453"/>
      <c r="G34" s="453"/>
      <c r="H34" s="453"/>
      <c r="I34" s="453"/>
      <c r="J34" s="453"/>
      <c r="K34" s="453"/>
      <c r="L34" s="453"/>
      <c r="M34" s="453"/>
      <c r="N34" s="453"/>
      <c r="O34" s="453"/>
      <c r="P34" s="453"/>
      <c r="Q34" s="453"/>
      <c r="R34" s="453"/>
      <c r="S34" s="453"/>
      <c r="T34" s="453"/>
      <c r="U34" s="453"/>
      <c r="V34" s="453"/>
      <c r="W34" s="454"/>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1215</v>
      </c>
      <c r="D4" s="288" t="s">
        <v>1214</v>
      </c>
      <c r="E4" s="288"/>
      <c r="F4" s="288"/>
      <c r="G4" s="288"/>
      <c r="H4" s="289"/>
      <c r="I4" s="18"/>
      <c r="J4" s="290" t="s">
        <v>6</v>
      </c>
      <c r="K4" s="288"/>
      <c r="L4" s="17" t="s">
        <v>1213</v>
      </c>
      <c r="M4" s="291" t="s">
        <v>1212</v>
      </c>
      <c r="N4" s="291"/>
      <c r="O4" s="291"/>
      <c r="P4" s="291"/>
      <c r="Q4" s="292"/>
      <c r="R4" s="19"/>
      <c r="S4" s="293" t="s">
        <v>9</v>
      </c>
      <c r="T4" s="294"/>
      <c r="U4" s="294"/>
      <c r="V4" s="295" t="s">
        <v>864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350</v>
      </c>
      <c r="D6" s="297" t="s">
        <v>1211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1210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1209</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thickBot="1" x14ac:dyDescent="0.25">
      <c r="B21" s="459" t="s">
        <v>1208</v>
      </c>
      <c r="C21" s="323"/>
      <c r="D21" s="323"/>
      <c r="E21" s="323"/>
      <c r="F21" s="323"/>
      <c r="G21" s="323"/>
      <c r="H21" s="323"/>
      <c r="I21" s="323"/>
      <c r="J21" s="323"/>
      <c r="K21" s="323"/>
      <c r="L21" s="323"/>
      <c r="M21" s="324" t="s">
        <v>350</v>
      </c>
      <c r="N21" s="324"/>
      <c r="O21" s="324" t="s">
        <v>1207</v>
      </c>
      <c r="P21" s="324"/>
      <c r="Q21" s="325" t="s">
        <v>88</v>
      </c>
      <c r="R21" s="325"/>
      <c r="S21" s="34" t="s">
        <v>1206</v>
      </c>
      <c r="T21" s="34" t="s">
        <v>87</v>
      </c>
      <c r="U21" s="34" t="s">
        <v>87</v>
      </c>
      <c r="V21" s="34" t="str">
        <f>+IF(ISERR(U21/T21*100),"N/A",ROUND(U21/T21*100,2))</f>
        <v>N/A</v>
      </c>
      <c r="W21" s="83"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60" t="s">
        <v>1880</v>
      </c>
      <c r="C23" s="338"/>
      <c r="D23" s="338"/>
      <c r="E23" s="338"/>
      <c r="F23" s="338"/>
      <c r="G23" s="338"/>
      <c r="H23" s="338"/>
      <c r="I23" s="338"/>
      <c r="J23" s="338"/>
      <c r="K23" s="338"/>
      <c r="L23" s="338"/>
      <c r="M23" s="338"/>
      <c r="N23" s="338"/>
      <c r="O23" s="338"/>
      <c r="P23" s="338"/>
      <c r="Q23" s="339"/>
      <c r="R23" s="37" t="s">
        <v>44</v>
      </c>
      <c r="S23" s="309" t="s">
        <v>45</v>
      </c>
      <c r="T23" s="309"/>
      <c r="U23" s="53" t="s">
        <v>62</v>
      </c>
      <c r="V23" s="308" t="s">
        <v>63</v>
      </c>
      <c r="W23" s="455"/>
    </row>
    <row r="24" spans="2:27" ht="30.75" customHeight="1" thickBot="1" x14ac:dyDescent="0.25">
      <c r="B24" s="461"/>
      <c r="C24" s="462"/>
      <c r="D24" s="462"/>
      <c r="E24" s="462"/>
      <c r="F24" s="462"/>
      <c r="G24" s="462"/>
      <c r="H24" s="462"/>
      <c r="I24" s="462"/>
      <c r="J24" s="462"/>
      <c r="K24" s="462"/>
      <c r="L24" s="462"/>
      <c r="M24" s="462"/>
      <c r="N24" s="462"/>
      <c r="O24" s="462"/>
      <c r="P24" s="462"/>
      <c r="Q24" s="463"/>
      <c r="R24" s="82" t="s">
        <v>64</v>
      </c>
      <c r="S24" s="82" t="s">
        <v>64</v>
      </c>
      <c r="T24" s="82" t="s">
        <v>51</v>
      </c>
      <c r="U24" s="82" t="s">
        <v>64</v>
      </c>
      <c r="V24" s="82" t="s">
        <v>65</v>
      </c>
      <c r="W24" s="81" t="s">
        <v>66</v>
      </c>
      <c r="Y24" s="36"/>
    </row>
    <row r="25" spans="2:27" ht="23.25" customHeight="1" thickBot="1" x14ac:dyDescent="0.25">
      <c r="B25" s="456" t="s">
        <v>67</v>
      </c>
      <c r="C25" s="344"/>
      <c r="D25" s="344"/>
      <c r="E25" s="54" t="s">
        <v>344</v>
      </c>
      <c r="F25" s="54"/>
      <c r="G25" s="54"/>
      <c r="H25" s="41"/>
      <c r="I25" s="41"/>
      <c r="J25" s="41"/>
      <c r="K25" s="41"/>
      <c r="L25" s="41"/>
      <c r="M25" s="41"/>
      <c r="N25" s="41"/>
      <c r="O25" s="41"/>
      <c r="P25" s="42"/>
      <c r="Q25" s="42"/>
      <c r="R25" s="43" t="s">
        <v>1205</v>
      </c>
      <c r="S25" s="44" t="s">
        <v>11</v>
      </c>
      <c r="T25" s="42"/>
      <c r="U25" s="44" t="s">
        <v>1204</v>
      </c>
      <c r="V25" s="42"/>
      <c r="W25" s="80">
        <f>+IF(ISERR(U25/R25*100),"N/A",ROUND(U25/R25*100,2))</f>
        <v>55.56</v>
      </c>
    </row>
    <row r="26" spans="2:27" ht="26.25" customHeight="1" thickBot="1" x14ac:dyDescent="0.25">
      <c r="B26" s="457" t="s">
        <v>70</v>
      </c>
      <c r="C26" s="458"/>
      <c r="D26" s="458"/>
      <c r="E26" s="79" t="s">
        <v>344</v>
      </c>
      <c r="F26" s="79"/>
      <c r="G26" s="79"/>
      <c r="H26" s="78"/>
      <c r="I26" s="78"/>
      <c r="J26" s="78"/>
      <c r="K26" s="78"/>
      <c r="L26" s="78"/>
      <c r="M26" s="78"/>
      <c r="N26" s="78"/>
      <c r="O26" s="78"/>
      <c r="P26" s="77"/>
      <c r="Q26" s="77"/>
      <c r="R26" s="76" t="s">
        <v>1205</v>
      </c>
      <c r="S26" s="75" t="s">
        <v>1204</v>
      </c>
      <c r="T26" s="74">
        <f>+IF(ISERR(S26/R26*100),"N/A",ROUND(S26/R26*100,2))</f>
        <v>55.56</v>
      </c>
      <c r="U26" s="75" t="s">
        <v>1204</v>
      </c>
      <c r="V26" s="74">
        <f>+IF(ISERR(U26/S26*100),"N/A",ROUND(U26/S26*100,2))</f>
        <v>100</v>
      </c>
      <c r="W26" s="73">
        <f>+IF(ISERR(U26/R26*100),"N/A",ROUND(U26/R26*100,2))</f>
        <v>55.56</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48" t="s">
        <v>1203</v>
      </c>
      <c r="C28" s="329"/>
      <c r="D28" s="329"/>
      <c r="E28" s="329"/>
      <c r="F28" s="329"/>
      <c r="G28" s="329"/>
      <c r="H28" s="329"/>
      <c r="I28" s="329"/>
      <c r="J28" s="329"/>
      <c r="K28" s="329"/>
      <c r="L28" s="329"/>
      <c r="M28" s="329"/>
      <c r="N28" s="329"/>
      <c r="O28" s="329"/>
      <c r="P28" s="329"/>
      <c r="Q28" s="329"/>
      <c r="R28" s="329"/>
      <c r="S28" s="329"/>
      <c r="T28" s="329"/>
      <c r="U28" s="329"/>
      <c r="V28" s="329"/>
      <c r="W28" s="449"/>
    </row>
    <row r="29" spans="2:27" ht="27" customHeight="1" thickBot="1" x14ac:dyDescent="0.25">
      <c r="B29" s="450"/>
      <c r="C29" s="332"/>
      <c r="D29" s="332"/>
      <c r="E29" s="332"/>
      <c r="F29" s="332"/>
      <c r="G29" s="332"/>
      <c r="H29" s="332"/>
      <c r="I29" s="332"/>
      <c r="J29" s="332"/>
      <c r="K29" s="332"/>
      <c r="L29" s="332"/>
      <c r="M29" s="332"/>
      <c r="N29" s="332"/>
      <c r="O29" s="332"/>
      <c r="P29" s="332"/>
      <c r="Q29" s="332"/>
      <c r="R29" s="332"/>
      <c r="S29" s="332"/>
      <c r="T29" s="332"/>
      <c r="U29" s="332"/>
      <c r="V29" s="332"/>
      <c r="W29" s="451"/>
    </row>
    <row r="30" spans="2:27" ht="37.5" customHeight="1" thickTop="1" x14ac:dyDescent="0.2">
      <c r="B30" s="448" t="s">
        <v>1202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27.7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1201</v>
      </c>
      <c r="C32" s="329"/>
      <c r="D32" s="329"/>
      <c r="E32" s="329"/>
      <c r="F32" s="329"/>
      <c r="G32" s="329"/>
      <c r="H32" s="329"/>
      <c r="I32" s="329"/>
      <c r="J32" s="329"/>
      <c r="K32" s="329"/>
      <c r="L32" s="329"/>
      <c r="M32" s="329"/>
      <c r="N32" s="329"/>
      <c r="O32" s="329"/>
      <c r="P32" s="329"/>
      <c r="Q32" s="329"/>
      <c r="R32" s="329"/>
      <c r="S32" s="329"/>
      <c r="T32" s="329"/>
      <c r="U32" s="329"/>
      <c r="V32" s="329"/>
      <c r="W32" s="449"/>
    </row>
    <row r="33" spans="2:23" ht="64.5" customHeight="1" thickBot="1" x14ac:dyDescent="0.25">
      <c r="B33" s="452"/>
      <c r="C33" s="453"/>
      <c r="D33" s="453"/>
      <c r="E33" s="453"/>
      <c r="F33" s="453"/>
      <c r="G33" s="453"/>
      <c r="H33" s="453"/>
      <c r="I33" s="453"/>
      <c r="J33" s="453"/>
      <c r="K33" s="453"/>
      <c r="L33" s="453"/>
      <c r="M33" s="453"/>
      <c r="N33" s="453"/>
      <c r="O33" s="453"/>
      <c r="P33" s="453"/>
      <c r="Q33" s="453"/>
      <c r="R33" s="453"/>
      <c r="S33" s="453"/>
      <c r="T33" s="453"/>
      <c r="U33" s="453"/>
      <c r="V33" s="453"/>
      <c r="W33" s="454"/>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1464</v>
      </c>
      <c r="D4" s="288" t="s">
        <v>1676</v>
      </c>
      <c r="E4" s="288"/>
      <c r="F4" s="288"/>
      <c r="G4" s="288"/>
      <c r="H4" s="289"/>
      <c r="I4" s="18"/>
      <c r="J4" s="290" t="s">
        <v>6</v>
      </c>
      <c r="K4" s="288"/>
      <c r="L4" s="17" t="s">
        <v>1675</v>
      </c>
      <c r="M4" s="291" t="s">
        <v>1674</v>
      </c>
      <c r="N4" s="291"/>
      <c r="O4" s="291"/>
      <c r="P4" s="291"/>
      <c r="Q4" s="292"/>
      <c r="R4" s="19"/>
      <c r="S4" s="293" t="s">
        <v>9</v>
      </c>
      <c r="T4" s="294"/>
      <c r="U4" s="294"/>
      <c r="V4" s="295" t="s">
        <v>1673</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1668</v>
      </c>
      <c r="D6" s="297" t="s">
        <v>1672</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62" customHeight="1" thickTop="1" thickBot="1" x14ac:dyDescent="0.25">
      <c r="B10" s="27" t="s">
        <v>24</v>
      </c>
      <c r="C10" s="295" t="s">
        <v>1671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1670</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37" t="s">
        <v>1669</v>
      </c>
      <c r="C21" s="323"/>
      <c r="D21" s="323"/>
      <c r="E21" s="323"/>
      <c r="F21" s="323"/>
      <c r="G21" s="323"/>
      <c r="H21" s="323"/>
      <c r="I21" s="323"/>
      <c r="J21" s="323"/>
      <c r="K21" s="323"/>
      <c r="L21" s="323"/>
      <c r="M21" s="324" t="s">
        <v>1668</v>
      </c>
      <c r="N21" s="324"/>
      <c r="O21" s="324" t="s">
        <v>51</v>
      </c>
      <c r="P21" s="324"/>
      <c r="Q21" s="325" t="s">
        <v>88</v>
      </c>
      <c r="R21" s="325"/>
      <c r="S21" s="34" t="s">
        <v>53</v>
      </c>
      <c r="T21" s="34" t="s">
        <v>87</v>
      </c>
      <c r="U21" s="34" t="s">
        <v>87</v>
      </c>
      <c r="V21" s="34" t="str">
        <f>+IF(ISERR(U21/T21*100),"N/A",ROUND(U21/T21*100,2))</f>
        <v>N/A</v>
      </c>
      <c r="W21" s="97"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71"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96" t="s">
        <v>64</v>
      </c>
      <c r="S24" s="96" t="s">
        <v>64</v>
      </c>
      <c r="T24" s="96" t="s">
        <v>51</v>
      </c>
      <c r="U24" s="96" t="s">
        <v>64</v>
      </c>
      <c r="V24" s="96" t="s">
        <v>65</v>
      </c>
      <c r="W24" s="95" t="s">
        <v>66</v>
      </c>
      <c r="Y24" s="36"/>
    </row>
    <row r="25" spans="2:27" ht="23.25" customHeight="1" thickBot="1" x14ac:dyDescent="0.25">
      <c r="B25" s="445" t="s">
        <v>67</v>
      </c>
      <c r="C25" s="344"/>
      <c r="D25" s="344"/>
      <c r="E25" s="72" t="s">
        <v>1667</v>
      </c>
      <c r="F25" s="72"/>
      <c r="G25" s="72"/>
      <c r="H25" s="41"/>
      <c r="I25" s="41"/>
      <c r="J25" s="41"/>
      <c r="K25" s="41"/>
      <c r="L25" s="41"/>
      <c r="M25" s="41"/>
      <c r="N25" s="41"/>
      <c r="O25" s="41"/>
      <c r="P25" s="42"/>
      <c r="Q25" s="42"/>
      <c r="R25" s="43" t="s">
        <v>1666</v>
      </c>
      <c r="S25" s="44" t="s">
        <v>11</v>
      </c>
      <c r="T25" s="42"/>
      <c r="U25" s="44" t="s">
        <v>1664</v>
      </c>
      <c r="V25" s="42"/>
      <c r="W25" s="94">
        <f>+IF(ISERR(U25/R25*100),"N/A",ROUND(U25/R25*100,2))</f>
        <v>8.06</v>
      </c>
    </row>
    <row r="26" spans="2:27" ht="26.25" customHeight="1" thickBot="1" x14ac:dyDescent="0.25">
      <c r="B26" s="446" t="s">
        <v>70</v>
      </c>
      <c r="C26" s="447"/>
      <c r="D26" s="447"/>
      <c r="E26" s="93" t="s">
        <v>1667</v>
      </c>
      <c r="F26" s="93"/>
      <c r="G26" s="93"/>
      <c r="H26" s="92"/>
      <c r="I26" s="92"/>
      <c r="J26" s="92"/>
      <c r="K26" s="92"/>
      <c r="L26" s="92"/>
      <c r="M26" s="92"/>
      <c r="N26" s="92"/>
      <c r="O26" s="92"/>
      <c r="P26" s="91"/>
      <c r="Q26" s="91"/>
      <c r="R26" s="90" t="s">
        <v>1666</v>
      </c>
      <c r="S26" s="89" t="s">
        <v>1665</v>
      </c>
      <c r="T26" s="88">
        <f>+IF(ISERR(S26/R26*100),"N/A",ROUND(S26/R26*100,2))</f>
        <v>8.08</v>
      </c>
      <c r="U26" s="89" t="s">
        <v>1664</v>
      </c>
      <c r="V26" s="88">
        <f>+IF(ISERR(U26/S26*100),"N/A",ROUND(U26/S26*100,2))</f>
        <v>99.76</v>
      </c>
      <c r="W26" s="87">
        <f>+IF(ISERR(U26/R26*100),"N/A",ROUND(U26/R26*100,2))</f>
        <v>8.06</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38" t="s">
        <v>1663</v>
      </c>
      <c r="C28" s="329"/>
      <c r="D28" s="329"/>
      <c r="E28" s="329"/>
      <c r="F28" s="329"/>
      <c r="G28" s="329"/>
      <c r="H28" s="329"/>
      <c r="I28" s="329"/>
      <c r="J28" s="329"/>
      <c r="K28" s="329"/>
      <c r="L28" s="329"/>
      <c r="M28" s="329"/>
      <c r="N28" s="329"/>
      <c r="O28" s="329"/>
      <c r="P28" s="329"/>
      <c r="Q28" s="329"/>
      <c r="R28" s="329"/>
      <c r="S28" s="329"/>
      <c r="T28" s="329"/>
      <c r="U28" s="329"/>
      <c r="V28" s="329"/>
      <c r="W28" s="439"/>
    </row>
    <row r="29" spans="2:27" ht="24.7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1662</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1661</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1464</v>
      </c>
      <c r="D4" s="288" t="s">
        <v>1676</v>
      </c>
      <c r="E4" s="288"/>
      <c r="F4" s="288"/>
      <c r="G4" s="288"/>
      <c r="H4" s="289"/>
      <c r="I4" s="18"/>
      <c r="J4" s="290" t="s">
        <v>6</v>
      </c>
      <c r="K4" s="288"/>
      <c r="L4" s="17" t="s">
        <v>1687</v>
      </c>
      <c r="M4" s="291" t="s">
        <v>1686</v>
      </c>
      <c r="N4" s="291"/>
      <c r="O4" s="291"/>
      <c r="P4" s="291"/>
      <c r="Q4" s="292"/>
      <c r="R4" s="19"/>
      <c r="S4" s="293" t="s">
        <v>9</v>
      </c>
      <c r="T4" s="294"/>
      <c r="U4" s="294"/>
      <c r="V4" s="295" t="s">
        <v>1685</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1682</v>
      </c>
      <c r="D6" s="477" t="s">
        <v>1895</v>
      </c>
      <c r="E6" s="477"/>
      <c r="F6" s="477"/>
      <c r="G6" s="477"/>
      <c r="H6" s="47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578</v>
      </c>
      <c r="D7" s="477" t="s">
        <v>1896</v>
      </c>
      <c r="E7" s="477"/>
      <c r="F7" s="477"/>
      <c r="G7" s="477"/>
      <c r="H7" s="477"/>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2152</v>
      </c>
      <c r="M8" s="26" t="s">
        <v>2153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2162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377" t="s">
        <v>2154</v>
      </c>
      <c r="U14" s="377"/>
      <c r="V14" s="377"/>
      <c r="W14" s="377"/>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1683</v>
      </c>
      <c r="C21" s="323"/>
      <c r="D21" s="323"/>
      <c r="E21" s="323"/>
      <c r="F21" s="323"/>
      <c r="G21" s="323"/>
      <c r="H21" s="323"/>
      <c r="I21" s="323"/>
      <c r="J21" s="323"/>
      <c r="K21" s="323"/>
      <c r="L21" s="323"/>
      <c r="M21" s="478" t="s">
        <v>578</v>
      </c>
      <c r="N21" s="478"/>
      <c r="O21" s="478" t="s">
        <v>51</v>
      </c>
      <c r="P21" s="478"/>
      <c r="Q21" s="479" t="s">
        <v>52</v>
      </c>
      <c r="R21" s="479"/>
      <c r="S21" s="34" t="s">
        <v>2155</v>
      </c>
      <c r="T21" s="34" t="s">
        <v>2156</v>
      </c>
      <c r="U21" s="34" t="s">
        <v>2107</v>
      </c>
      <c r="V21" s="34">
        <f>+IF(ISERR(U21/T21*100),"N/A",ROUND(U21/T21*100,2))</f>
        <v>95.2</v>
      </c>
      <c r="W21" s="235">
        <f>+IF(ISERR(U21/S21*100),"N/A",ROUND(U21/S21*100,2))</f>
        <v>28.1</v>
      </c>
    </row>
    <row r="22" spans="2:27" ht="56.25" customHeight="1" thickBot="1" x14ac:dyDescent="0.25">
      <c r="B22" s="480" t="s">
        <v>1683</v>
      </c>
      <c r="C22" s="480"/>
      <c r="D22" s="480"/>
      <c r="E22" s="480"/>
      <c r="F22" s="480"/>
      <c r="G22" s="480"/>
      <c r="H22" s="480"/>
      <c r="I22" s="480"/>
      <c r="J22" s="480"/>
      <c r="K22" s="480"/>
      <c r="L22" s="480"/>
      <c r="M22" s="481" t="s">
        <v>1682</v>
      </c>
      <c r="N22" s="481"/>
      <c r="O22" s="481" t="s">
        <v>51</v>
      </c>
      <c r="P22" s="481"/>
      <c r="Q22" s="482" t="s">
        <v>52</v>
      </c>
      <c r="R22" s="482"/>
      <c r="S22" s="34" t="s">
        <v>251</v>
      </c>
      <c r="T22" s="34" t="s">
        <v>1681</v>
      </c>
      <c r="U22" s="34" t="s">
        <v>1680</v>
      </c>
      <c r="V22" s="34">
        <f>+IF(ISERR(U22/T22*100),"N/A",ROUND(U22/T22*100,2))</f>
        <v>88.48</v>
      </c>
      <c r="W22" s="235">
        <f>+IF(ISERR(U22/S22*100),"N/A",ROUND(U22/S22*100,2))</f>
        <v>5.25</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393" t="s">
        <v>67</v>
      </c>
      <c r="C26" s="344"/>
      <c r="D26" s="344"/>
      <c r="E26" s="217" t="s">
        <v>576</v>
      </c>
      <c r="F26" s="217"/>
      <c r="G26" s="217"/>
      <c r="H26" s="41"/>
      <c r="I26" s="41"/>
      <c r="J26" s="41"/>
      <c r="K26" s="41"/>
      <c r="L26" s="41"/>
      <c r="M26" s="41"/>
      <c r="N26" s="41"/>
      <c r="O26" s="41"/>
      <c r="P26" s="42"/>
      <c r="Q26" s="42"/>
      <c r="R26" s="43" t="s">
        <v>2157</v>
      </c>
      <c r="S26" s="44" t="s">
        <v>11</v>
      </c>
      <c r="T26" s="42"/>
      <c r="U26" s="44" t="s">
        <v>2158</v>
      </c>
      <c r="V26" s="42"/>
      <c r="W26" s="232">
        <f>+IF(ISERR(U26/R26*100),"N/A",ROUND(U26/R26*100,2))</f>
        <v>43.59</v>
      </c>
    </row>
    <row r="27" spans="2:27" ht="26.25" customHeight="1" x14ac:dyDescent="0.2">
      <c r="B27" s="394" t="s">
        <v>70</v>
      </c>
      <c r="C27" s="395"/>
      <c r="D27" s="395"/>
      <c r="E27" s="231" t="s">
        <v>576</v>
      </c>
      <c r="F27" s="231"/>
      <c r="G27" s="231"/>
      <c r="H27" s="230"/>
      <c r="I27" s="230"/>
      <c r="J27" s="230"/>
      <c r="K27" s="230"/>
      <c r="L27" s="230"/>
      <c r="M27" s="230"/>
      <c r="N27" s="230"/>
      <c r="O27" s="230"/>
      <c r="P27" s="229"/>
      <c r="Q27" s="229"/>
      <c r="R27" s="228" t="s">
        <v>2157</v>
      </c>
      <c r="S27" s="227" t="s">
        <v>2158</v>
      </c>
      <c r="T27" s="226">
        <f>+IF(ISERR(S27/R27*100),"N/A",ROUND(S27/R27*100,2))</f>
        <v>43.59</v>
      </c>
      <c r="U27" s="227" t="s">
        <v>2158</v>
      </c>
      <c r="V27" s="226">
        <f>+IF(ISERR(U27/S27*100),"N/A",ROUND(U27/S27*100,2))</f>
        <v>100</v>
      </c>
      <c r="W27" s="225">
        <f>+IF(ISERR(U27/R27*100),"N/A",ROUND(U27/R27*100,2))</f>
        <v>43.59</v>
      </c>
    </row>
    <row r="28" spans="2:27" ht="23.25" customHeight="1" thickBot="1" x14ac:dyDescent="0.25">
      <c r="B28" s="393" t="s">
        <v>67</v>
      </c>
      <c r="C28" s="344"/>
      <c r="D28" s="344"/>
      <c r="E28" s="217" t="s">
        <v>1678</v>
      </c>
      <c r="F28" s="217"/>
      <c r="G28" s="217"/>
      <c r="H28" s="41"/>
      <c r="I28" s="41"/>
      <c r="J28" s="41"/>
      <c r="K28" s="41"/>
      <c r="L28" s="41"/>
      <c r="M28" s="41"/>
      <c r="N28" s="41"/>
      <c r="O28" s="41"/>
      <c r="P28" s="42"/>
      <c r="Q28" s="42"/>
      <c r="R28" s="43" t="s">
        <v>1679</v>
      </c>
      <c r="S28" s="44" t="s">
        <v>11</v>
      </c>
      <c r="T28" s="42"/>
      <c r="U28" s="44" t="s">
        <v>54</v>
      </c>
      <c r="V28" s="42"/>
      <c r="W28" s="232">
        <f>+IF(ISERR(U28/R28*100),"N/A",ROUND(U28/R28*100,2))</f>
        <v>0</v>
      </c>
    </row>
    <row r="29" spans="2:27" ht="26.25" customHeight="1" thickBot="1" x14ac:dyDescent="0.25">
      <c r="B29" s="394" t="s">
        <v>70</v>
      </c>
      <c r="C29" s="395"/>
      <c r="D29" s="395"/>
      <c r="E29" s="231" t="s">
        <v>1678</v>
      </c>
      <c r="F29" s="231"/>
      <c r="G29" s="231"/>
      <c r="H29" s="230"/>
      <c r="I29" s="230"/>
      <c r="J29" s="230"/>
      <c r="K29" s="230"/>
      <c r="L29" s="230"/>
      <c r="M29" s="230"/>
      <c r="N29" s="230"/>
      <c r="O29" s="230"/>
      <c r="P29" s="229"/>
      <c r="Q29" s="229"/>
      <c r="R29" s="228" t="s">
        <v>1677</v>
      </c>
      <c r="S29" s="227" t="s">
        <v>54</v>
      </c>
      <c r="T29" s="226">
        <f>+IF(ISERR(S29/R29*100),"N/A",ROUND(S29/R29*100,2))</f>
        <v>0</v>
      </c>
      <c r="U29" s="227" t="s">
        <v>54</v>
      </c>
      <c r="V29" s="226" t="str">
        <f>+IF(ISERR(U29/S29*100),"N/A",ROUND(U29/S29*100,2))</f>
        <v>N/A</v>
      </c>
      <c r="W29" s="225">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96" t="s">
        <v>2159</v>
      </c>
      <c r="C31" s="329"/>
      <c r="D31" s="329"/>
      <c r="E31" s="329"/>
      <c r="F31" s="329"/>
      <c r="G31" s="329"/>
      <c r="H31" s="329"/>
      <c r="I31" s="329"/>
      <c r="J31" s="329"/>
      <c r="K31" s="329"/>
      <c r="L31" s="329"/>
      <c r="M31" s="329"/>
      <c r="N31" s="329"/>
      <c r="O31" s="329"/>
      <c r="P31" s="329"/>
      <c r="Q31" s="329"/>
      <c r="R31" s="329"/>
      <c r="S31" s="329"/>
      <c r="T31" s="329"/>
      <c r="U31" s="329"/>
      <c r="V31" s="329"/>
      <c r="W31" s="397"/>
    </row>
    <row r="32" spans="2:27" ht="62.25" customHeight="1" thickBot="1" x14ac:dyDescent="0.25">
      <c r="B32" s="398"/>
      <c r="C32" s="332"/>
      <c r="D32" s="332"/>
      <c r="E32" s="332"/>
      <c r="F32" s="332"/>
      <c r="G32" s="332"/>
      <c r="H32" s="332"/>
      <c r="I32" s="332"/>
      <c r="J32" s="332"/>
      <c r="K32" s="332"/>
      <c r="L32" s="332"/>
      <c r="M32" s="332"/>
      <c r="N32" s="332"/>
      <c r="O32" s="332"/>
      <c r="P32" s="332"/>
      <c r="Q32" s="332"/>
      <c r="R32" s="332"/>
      <c r="S32" s="332"/>
      <c r="T32" s="332"/>
      <c r="U32" s="332"/>
      <c r="V32" s="332"/>
      <c r="W32" s="399"/>
    </row>
    <row r="33" spans="2:23" ht="37.5" customHeight="1" thickTop="1" x14ac:dyDescent="0.2">
      <c r="B33" s="396" t="s">
        <v>2160</v>
      </c>
      <c r="C33" s="329"/>
      <c r="D33" s="329"/>
      <c r="E33" s="329"/>
      <c r="F33" s="329"/>
      <c r="G33" s="329"/>
      <c r="H33" s="329"/>
      <c r="I33" s="329"/>
      <c r="J33" s="329"/>
      <c r="K33" s="329"/>
      <c r="L33" s="329"/>
      <c r="M33" s="329"/>
      <c r="N33" s="329"/>
      <c r="O33" s="329"/>
      <c r="P33" s="329"/>
      <c r="Q33" s="329"/>
      <c r="R33" s="329"/>
      <c r="S33" s="329"/>
      <c r="T33" s="329"/>
      <c r="U33" s="329"/>
      <c r="V33" s="329"/>
      <c r="W33" s="397"/>
    </row>
    <row r="34" spans="2:23" ht="58.5" customHeight="1" thickBot="1" x14ac:dyDescent="0.25">
      <c r="B34" s="398"/>
      <c r="C34" s="332"/>
      <c r="D34" s="332"/>
      <c r="E34" s="332"/>
      <c r="F34" s="332"/>
      <c r="G34" s="332"/>
      <c r="H34" s="332"/>
      <c r="I34" s="332"/>
      <c r="J34" s="332"/>
      <c r="K34" s="332"/>
      <c r="L34" s="332"/>
      <c r="M34" s="332"/>
      <c r="N34" s="332"/>
      <c r="O34" s="332"/>
      <c r="P34" s="332"/>
      <c r="Q34" s="332"/>
      <c r="R34" s="332"/>
      <c r="S34" s="332"/>
      <c r="T34" s="332"/>
      <c r="U34" s="332"/>
      <c r="V34" s="332"/>
      <c r="W34" s="399"/>
    </row>
    <row r="35" spans="2:23" ht="37.5" customHeight="1" thickTop="1" x14ac:dyDescent="0.2">
      <c r="B35" s="396" t="s">
        <v>2161</v>
      </c>
      <c r="C35" s="329"/>
      <c r="D35" s="329"/>
      <c r="E35" s="329"/>
      <c r="F35" s="329"/>
      <c r="G35" s="329"/>
      <c r="H35" s="329"/>
      <c r="I35" s="329"/>
      <c r="J35" s="329"/>
      <c r="K35" s="329"/>
      <c r="L35" s="329"/>
      <c r="M35" s="329"/>
      <c r="N35" s="329"/>
      <c r="O35" s="329"/>
      <c r="P35" s="329"/>
      <c r="Q35" s="329"/>
      <c r="R35" s="329"/>
      <c r="S35" s="329"/>
      <c r="T35" s="329"/>
      <c r="U35" s="329"/>
      <c r="V35" s="329"/>
      <c r="W35" s="397"/>
    </row>
    <row r="36" spans="2:23" ht="44.25" customHeight="1" thickBot="1" x14ac:dyDescent="0.25">
      <c r="B36" s="400"/>
      <c r="C36" s="401"/>
      <c r="D36" s="401"/>
      <c r="E36" s="401"/>
      <c r="F36" s="401"/>
      <c r="G36" s="401"/>
      <c r="H36" s="401"/>
      <c r="I36" s="401"/>
      <c r="J36" s="401"/>
      <c r="K36" s="401"/>
      <c r="L36" s="401"/>
      <c r="M36" s="401"/>
      <c r="N36" s="401"/>
      <c r="O36" s="401"/>
      <c r="P36" s="401"/>
      <c r="Q36" s="401"/>
      <c r="R36" s="401"/>
      <c r="S36" s="401"/>
      <c r="T36" s="401"/>
      <c r="U36" s="401"/>
      <c r="V36" s="401"/>
      <c r="W36" s="402"/>
    </row>
  </sheetData>
  <mergeCells count="57">
    <mergeCell ref="B22:L22"/>
    <mergeCell ref="M22:N22"/>
    <mergeCell ref="O22:P22"/>
    <mergeCell ref="Q22:R22"/>
    <mergeCell ref="B33:W34"/>
    <mergeCell ref="B35:W36"/>
    <mergeCell ref="B24:Q25"/>
    <mergeCell ref="S24:T24"/>
    <mergeCell ref="V24:W24"/>
    <mergeCell ref="B26:D26"/>
    <mergeCell ref="B27:D27"/>
    <mergeCell ref="B31:W32"/>
    <mergeCell ref="B28:D28"/>
    <mergeCell ref="B29:D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Z9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5" width="10" style="1"/>
    <col min="26" max="26" width="10.375" style="1" bestFit="1" customWidth="1"/>
    <col min="27" max="16384" width="10" style="1"/>
  </cols>
  <sheetData>
    <row r="1" spans="1:26"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Z1" s="10"/>
    </row>
    <row r="2" spans="1:26"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6"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6" ht="54" customHeight="1" thickTop="1" thickBot="1" x14ac:dyDescent="0.25">
      <c r="A4" s="15"/>
      <c r="B4" s="16" t="s">
        <v>3</v>
      </c>
      <c r="C4" s="17" t="s">
        <v>1464</v>
      </c>
      <c r="D4" s="288" t="s">
        <v>1676</v>
      </c>
      <c r="E4" s="288"/>
      <c r="F4" s="288"/>
      <c r="G4" s="288"/>
      <c r="H4" s="289"/>
      <c r="I4" s="18"/>
      <c r="J4" s="290" t="s">
        <v>6</v>
      </c>
      <c r="K4" s="288"/>
      <c r="L4" s="17" t="s">
        <v>1705</v>
      </c>
      <c r="M4" s="291" t="s">
        <v>1704</v>
      </c>
      <c r="N4" s="291"/>
      <c r="O4" s="291"/>
      <c r="P4" s="291"/>
      <c r="Q4" s="292"/>
      <c r="R4" s="19"/>
      <c r="S4" s="293" t="s">
        <v>9</v>
      </c>
      <c r="T4" s="294"/>
      <c r="U4" s="294"/>
      <c r="V4" s="295" t="s">
        <v>1703</v>
      </c>
      <c r="W4" s="296"/>
    </row>
    <row r="5" spans="1:26"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6" ht="30" customHeight="1" thickBot="1" x14ac:dyDescent="0.25">
      <c r="B6" s="99" t="s">
        <v>12</v>
      </c>
      <c r="C6" s="21" t="s">
        <v>1692</v>
      </c>
      <c r="D6" s="297" t="s">
        <v>1702</v>
      </c>
      <c r="E6" s="297"/>
      <c r="F6" s="297"/>
      <c r="G6" s="297"/>
      <c r="H6" s="297"/>
      <c r="I6" s="70"/>
      <c r="J6" s="298" t="s">
        <v>15</v>
      </c>
      <c r="K6" s="298"/>
      <c r="L6" s="298" t="s">
        <v>16</v>
      </c>
      <c r="M6" s="298"/>
      <c r="N6" s="436" t="s">
        <v>11</v>
      </c>
      <c r="O6" s="436"/>
      <c r="P6" s="436"/>
      <c r="Q6" s="436"/>
      <c r="R6" s="436"/>
      <c r="S6" s="436"/>
      <c r="T6" s="436"/>
      <c r="U6" s="436"/>
      <c r="V6" s="436"/>
      <c r="W6" s="436"/>
    </row>
    <row r="7" spans="1:26"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6" ht="30" customHeight="1" thickBot="1" x14ac:dyDescent="0.25">
      <c r="B8" s="100"/>
      <c r="C8" s="21" t="s">
        <v>11</v>
      </c>
      <c r="D8" s="284" t="s">
        <v>11</v>
      </c>
      <c r="E8" s="284"/>
      <c r="F8" s="284"/>
      <c r="G8" s="284"/>
      <c r="H8" s="284"/>
      <c r="I8" s="70"/>
      <c r="J8" s="26" t="s">
        <v>1701</v>
      </c>
      <c r="K8" s="26" t="s">
        <v>697</v>
      </c>
      <c r="L8" s="26" t="s">
        <v>1701</v>
      </c>
      <c r="M8" s="26" t="s">
        <v>697</v>
      </c>
      <c r="N8" s="25"/>
      <c r="O8" s="70"/>
      <c r="P8" s="436" t="s">
        <v>11</v>
      </c>
      <c r="Q8" s="436"/>
      <c r="R8" s="436"/>
      <c r="S8" s="436"/>
      <c r="T8" s="436"/>
      <c r="U8" s="436"/>
      <c r="V8" s="436"/>
      <c r="W8" s="436"/>
    </row>
    <row r="9" spans="1:26"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6" ht="160.5" customHeight="1" thickTop="1" thickBot="1" x14ac:dyDescent="0.25">
      <c r="B10" s="27" t="s">
        <v>24</v>
      </c>
      <c r="C10" s="295" t="s">
        <v>1700</v>
      </c>
      <c r="D10" s="295"/>
      <c r="E10" s="295"/>
      <c r="F10" s="295"/>
      <c r="G10" s="295"/>
      <c r="H10" s="295"/>
      <c r="I10" s="295"/>
      <c r="J10" s="295"/>
      <c r="K10" s="295"/>
      <c r="L10" s="295"/>
      <c r="M10" s="295"/>
      <c r="N10" s="295"/>
      <c r="O10" s="295"/>
      <c r="P10" s="295"/>
      <c r="Q10" s="295"/>
      <c r="R10" s="295"/>
      <c r="S10" s="295"/>
      <c r="T10" s="295"/>
      <c r="U10" s="295"/>
      <c r="V10" s="295"/>
      <c r="W10" s="296"/>
    </row>
    <row r="11" spans="1:26" ht="9" customHeight="1" thickTop="1" thickBot="1" x14ac:dyDescent="0.25"/>
    <row r="12" spans="1:26"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6"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6"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1699</v>
      </c>
      <c r="U14" s="429"/>
      <c r="V14" s="429"/>
      <c r="W14" s="429"/>
    </row>
    <row r="15" spans="1:26"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6"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4"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4"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4"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4"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row>
    <row r="21" spans="2:24" ht="56.25" customHeight="1" x14ac:dyDescent="0.2">
      <c r="B21" s="437" t="s">
        <v>1698</v>
      </c>
      <c r="C21" s="323"/>
      <c r="D21" s="323"/>
      <c r="E21" s="323"/>
      <c r="F21" s="323"/>
      <c r="G21" s="323"/>
      <c r="H21" s="323"/>
      <c r="I21" s="323"/>
      <c r="J21" s="323"/>
      <c r="K21" s="323"/>
      <c r="L21" s="323"/>
      <c r="M21" s="324" t="s">
        <v>1692</v>
      </c>
      <c r="N21" s="324"/>
      <c r="O21" s="324" t="s">
        <v>51</v>
      </c>
      <c r="P21" s="324"/>
      <c r="Q21" s="325" t="s">
        <v>52</v>
      </c>
      <c r="R21" s="325"/>
      <c r="S21" s="34" t="s">
        <v>564</v>
      </c>
      <c r="T21" s="34" t="s">
        <v>54</v>
      </c>
      <c r="U21" s="34" t="s">
        <v>1697</v>
      </c>
      <c r="V21" s="34" t="str">
        <f>+IF(ISERR(U21/T21*100),"N/A",ROUND(U21/T21*100,2))</f>
        <v>N/A</v>
      </c>
      <c r="W21" s="97">
        <f>+IF(ISERR(U21/S21*100),"N/A",ROUND(U21/S21*100,2))</f>
        <v>125</v>
      </c>
    </row>
    <row r="22" spans="2:24" ht="56.25" customHeight="1" x14ac:dyDescent="0.2">
      <c r="B22" s="437" t="s">
        <v>1696</v>
      </c>
      <c r="C22" s="323"/>
      <c r="D22" s="323"/>
      <c r="E22" s="323"/>
      <c r="F22" s="323"/>
      <c r="G22" s="323"/>
      <c r="H22" s="323"/>
      <c r="I22" s="323"/>
      <c r="J22" s="323"/>
      <c r="K22" s="323"/>
      <c r="L22" s="323"/>
      <c r="M22" s="324" t="s">
        <v>1692</v>
      </c>
      <c r="N22" s="324"/>
      <c r="O22" s="324" t="s">
        <v>51</v>
      </c>
      <c r="P22" s="324"/>
      <c r="Q22" s="325" t="s">
        <v>52</v>
      </c>
      <c r="R22" s="325"/>
      <c r="S22" s="34" t="s">
        <v>893</v>
      </c>
      <c r="T22" s="34" t="s">
        <v>54</v>
      </c>
      <c r="U22" s="34" t="s">
        <v>54</v>
      </c>
      <c r="V22" s="34" t="str">
        <f>+IF(ISERR(U22/T22*100),"N/A",ROUND(U22/T22*100,2))</f>
        <v>N/A</v>
      </c>
      <c r="W22" s="97">
        <f>+IF(ISERR(U22/S22*100),"N/A",ROUND(U22/S22*100,2))</f>
        <v>0</v>
      </c>
    </row>
    <row r="23" spans="2:24" ht="56.25" customHeight="1" x14ac:dyDescent="0.2">
      <c r="B23" s="437" t="s">
        <v>1695</v>
      </c>
      <c r="C23" s="323"/>
      <c r="D23" s="323"/>
      <c r="E23" s="323"/>
      <c r="F23" s="323"/>
      <c r="G23" s="323"/>
      <c r="H23" s="323"/>
      <c r="I23" s="323"/>
      <c r="J23" s="323"/>
      <c r="K23" s="323"/>
      <c r="L23" s="323"/>
      <c r="M23" s="324" t="s">
        <v>1692</v>
      </c>
      <c r="N23" s="324"/>
      <c r="O23" s="324" t="s">
        <v>51</v>
      </c>
      <c r="P23" s="324"/>
      <c r="Q23" s="325" t="s">
        <v>52</v>
      </c>
      <c r="R23" s="325"/>
      <c r="S23" s="34" t="s">
        <v>1694</v>
      </c>
      <c r="T23" s="34" t="s">
        <v>54</v>
      </c>
      <c r="U23" s="34" t="s">
        <v>54</v>
      </c>
      <c r="V23" s="34" t="str">
        <f>+IF(ISERR(U23/T23*100),"N/A",ROUND(U23/T23*100,2))</f>
        <v>N/A</v>
      </c>
      <c r="W23" s="97">
        <f>+IF(ISERR(U23/S23*100),"N/A",ROUND(U23/S23*100,2))</f>
        <v>0</v>
      </c>
    </row>
    <row r="24" spans="2:24" ht="56.25" customHeight="1" thickBot="1" x14ac:dyDescent="0.25">
      <c r="B24" s="437" t="s">
        <v>1693</v>
      </c>
      <c r="C24" s="323"/>
      <c r="D24" s="323"/>
      <c r="E24" s="323"/>
      <c r="F24" s="323"/>
      <c r="G24" s="323"/>
      <c r="H24" s="323"/>
      <c r="I24" s="323"/>
      <c r="J24" s="323"/>
      <c r="K24" s="323"/>
      <c r="L24" s="323"/>
      <c r="M24" s="324" t="s">
        <v>1692</v>
      </c>
      <c r="N24" s="324"/>
      <c r="O24" s="324" t="s">
        <v>51</v>
      </c>
      <c r="P24" s="324"/>
      <c r="Q24" s="325" t="s">
        <v>88</v>
      </c>
      <c r="R24" s="325"/>
      <c r="S24" s="34" t="s">
        <v>137</v>
      </c>
      <c r="T24" s="34" t="s">
        <v>87</v>
      </c>
      <c r="U24" s="34" t="s">
        <v>87</v>
      </c>
      <c r="V24" s="34" t="str">
        <f>+IF(ISERR(U24/T24*100),"N/A",ROUND(U24/T24*100,2))</f>
        <v>N/A</v>
      </c>
      <c r="W24" s="97" t="str">
        <f>+IF(ISERR(U24/S24*100),"N/A",ROUND(U24/S24*100,2))</f>
        <v>N/A</v>
      </c>
    </row>
    <row r="25" spans="2:24"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4" ht="29.25" customHeight="1" thickTop="1" thickBot="1" x14ac:dyDescent="0.25">
      <c r="B26" s="408" t="s">
        <v>1880</v>
      </c>
      <c r="C26" s="338"/>
      <c r="D26" s="338"/>
      <c r="E26" s="338"/>
      <c r="F26" s="338"/>
      <c r="G26" s="338"/>
      <c r="H26" s="338"/>
      <c r="I26" s="338"/>
      <c r="J26" s="338"/>
      <c r="K26" s="338"/>
      <c r="L26" s="338"/>
      <c r="M26" s="338"/>
      <c r="N26" s="338"/>
      <c r="O26" s="338"/>
      <c r="P26" s="338"/>
      <c r="Q26" s="339"/>
      <c r="R26" s="37" t="s">
        <v>44</v>
      </c>
      <c r="S26" s="309" t="s">
        <v>45</v>
      </c>
      <c r="T26" s="309"/>
      <c r="U26" s="71" t="s">
        <v>62</v>
      </c>
      <c r="V26" s="308" t="s">
        <v>63</v>
      </c>
      <c r="W26" s="412"/>
    </row>
    <row r="27" spans="2:24" ht="30.75" customHeight="1" thickBot="1" x14ac:dyDescent="0.25">
      <c r="B27" s="409"/>
      <c r="C27" s="410"/>
      <c r="D27" s="410"/>
      <c r="E27" s="410"/>
      <c r="F27" s="410"/>
      <c r="G27" s="410"/>
      <c r="H27" s="410"/>
      <c r="I27" s="410"/>
      <c r="J27" s="410"/>
      <c r="K27" s="410"/>
      <c r="L27" s="410"/>
      <c r="M27" s="410"/>
      <c r="N27" s="410"/>
      <c r="O27" s="410"/>
      <c r="P27" s="410"/>
      <c r="Q27" s="411"/>
      <c r="R27" s="96" t="s">
        <v>64</v>
      </c>
      <c r="S27" s="96" t="s">
        <v>64</v>
      </c>
      <c r="T27" s="96" t="s">
        <v>51</v>
      </c>
      <c r="U27" s="96" t="s">
        <v>64</v>
      </c>
      <c r="V27" s="96" t="s">
        <v>65</v>
      </c>
      <c r="W27" s="95" t="s">
        <v>66</v>
      </c>
    </row>
    <row r="28" spans="2:24" ht="23.25" customHeight="1" thickBot="1" x14ac:dyDescent="0.25">
      <c r="B28" s="445" t="s">
        <v>67</v>
      </c>
      <c r="C28" s="344"/>
      <c r="D28" s="344"/>
      <c r="E28" s="103" t="s">
        <v>1897</v>
      </c>
      <c r="F28" s="103"/>
      <c r="G28" s="103"/>
      <c r="H28" s="41"/>
      <c r="I28" s="41"/>
      <c r="J28" s="41"/>
      <c r="K28" s="41"/>
      <c r="L28" s="41"/>
      <c r="M28" s="41"/>
      <c r="N28" s="41"/>
      <c r="O28" s="41"/>
      <c r="P28" s="42"/>
      <c r="Q28" s="42"/>
      <c r="R28" s="43">
        <v>0</v>
      </c>
      <c r="S28" s="44"/>
      <c r="T28" s="42"/>
      <c r="U28" s="44">
        <v>0</v>
      </c>
      <c r="V28" s="42"/>
      <c r="W28" s="94" t="str">
        <f>+IF(ISERR(U28/R28*100),"N/A",ROUND(U28/R28*100,2))</f>
        <v>N/A</v>
      </c>
    </row>
    <row r="29" spans="2:24" ht="26.25" customHeight="1" x14ac:dyDescent="0.2">
      <c r="B29" s="446" t="s">
        <v>70</v>
      </c>
      <c r="C29" s="447"/>
      <c r="D29" s="447"/>
      <c r="E29" s="104" t="s">
        <v>1897</v>
      </c>
      <c r="F29" s="104"/>
      <c r="G29" s="104"/>
      <c r="H29" s="92"/>
      <c r="I29" s="92"/>
      <c r="J29" s="92"/>
      <c r="K29" s="92"/>
      <c r="L29" s="92"/>
      <c r="M29" s="92"/>
      <c r="N29" s="92"/>
      <c r="O29" s="92"/>
      <c r="P29" s="91"/>
      <c r="Q29" s="91"/>
      <c r="R29" s="90">
        <v>1.3786850289999999</v>
      </c>
      <c r="S29" s="89">
        <v>0</v>
      </c>
      <c r="T29" s="88">
        <f>+IF(ISERR(S29/R29*100),"N/A",ROUND(S29/R29*100,2))</f>
        <v>0</v>
      </c>
      <c r="U29" s="89">
        <v>0</v>
      </c>
      <c r="V29" s="88" t="str">
        <f>+IF(ISERR(U29/S29*100),"N/A",ROUND(U29/S29*100,2))</f>
        <v>N/A</v>
      </c>
      <c r="W29" s="87">
        <f>+IF(ISERR(U29/R29*100),"N/A",ROUND(U29/R29*100,2))</f>
        <v>0</v>
      </c>
    </row>
    <row r="30" spans="2:24" ht="23.25" customHeight="1" thickBot="1" x14ac:dyDescent="0.25">
      <c r="B30" s="445" t="s">
        <v>67</v>
      </c>
      <c r="C30" s="344"/>
      <c r="D30" s="344"/>
      <c r="E30" s="103" t="s">
        <v>1232</v>
      </c>
      <c r="F30" s="103"/>
      <c r="G30" s="103"/>
      <c r="H30" s="41"/>
      <c r="I30" s="41"/>
      <c r="J30" s="41"/>
      <c r="K30" s="41"/>
      <c r="L30" s="41"/>
      <c r="M30" s="41"/>
      <c r="N30" s="41"/>
      <c r="O30" s="41"/>
      <c r="P30" s="42"/>
      <c r="Q30" s="42"/>
      <c r="R30" s="43">
        <v>0</v>
      </c>
      <c r="S30" s="44"/>
      <c r="T30" s="42"/>
      <c r="U30" s="44">
        <v>0</v>
      </c>
      <c r="V30" s="42"/>
      <c r="W30" s="94" t="str">
        <f t="shared" ref="W30:W91" si="0">+IF(ISERR(U30/R30*100),"N/A",ROUND(U30/R30*100,2))</f>
        <v>N/A</v>
      </c>
    </row>
    <row r="31" spans="2:24" ht="26.25" customHeight="1" x14ac:dyDescent="0.2">
      <c r="B31" s="446" t="s">
        <v>70</v>
      </c>
      <c r="C31" s="447"/>
      <c r="D31" s="447"/>
      <c r="E31" s="104" t="s">
        <v>1232</v>
      </c>
      <c r="F31" s="104"/>
      <c r="G31" s="104"/>
      <c r="H31" s="92"/>
      <c r="I31" s="92"/>
      <c r="J31" s="92"/>
      <c r="K31" s="92"/>
      <c r="L31" s="92"/>
      <c r="M31" s="92"/>
      <c r="N31" s="92"/>
      <c r="O31" s="92"/>
      <c r="P31" s="91"/>
      <c r="Q31" s="91"/>
      <c r="R31" s="90">
        <v>1.4977795224999999</v>
      </c>
      <c r="S31" s="89">
        <v>0</v>
      </c>
      <c r="T31" s="88">
        <f t="shared" ref="T31" si="1">+IF(ISERR(S31/R31*100),"N/A",ROUND(S31/R31*100,2))</f>
        <v>0</v>
      </c>
      <c r="U31" s="89">
        <v>0</v>
      </c>
      <c r="V31" s="88" t="str">
        <f t="shared" ref="V31" si="2">+IF(ISERR(U31/S31*100),"N/A",ROUND(U31/S31*100,2))</f>
        <v>N/A</v>
      </c>
      <c r="W31" s="87">
        <f t="shared" si="0"/>
        <v>0</v>
      </c>
    </row>
    <row r="32" spans="2:24" ht="23.25" customHeight="1" thickBot="1" x14ac:dyDescent="0.25">
      <c r="B32" s="445" t="s">
        <v>67</v>
      </c>
      <c r="C32" s="344"/>
      <c r="D32" s="344"/>
      <c r="E32" s="103" t="s">
        <v>1898</v>
      </c>
      <c r="F32" s="103"/>
      <c r="G32" s="103"/>
      <c r="H32" s="41"/>
      <c r="I32" s="41"/>
      <c r="J32" s="41"/>
      <c r="K32" s="41"/>
      <c r="L32" s="41"/>
      <c r="M32" s="41"/>
      <c r="N32" s="41"/>
      <c r="O32" s="41"/>
      <c r="P32" s="42"/>
      <c r="Q32" s="42"/>
      <c r="R32" s="43">
        <v>0</v>
      </c>
      <c r="S32" s="44"/>
      <c r="T32" s="42"/>
      <c r="U32" s="44">
        <v>0</v>
      </c>
      <c r="V32" s="42"/>
      <c r="W32" s="94" t="str">
        <f t="shared" si="0"/>
        <v>N/A</v>
      </c>
    </row>
    <row r="33" spans="2:23" ht="26.25" customHeight="1" x14ac:dyDescent="0.2">
      <c r="B33" s="446" t="s">
        <v>70</v>
      </c>
      <c r="C33" s="447"/>
      <c r="D33" s="447"/>
      <c r="E33" s="104" t="s">
        <v>1898</v>
      </c>
      <c r="F33" s="104"/>
      <c r="G33" s="104"/>
      <c r="H33" s="92"/>
      <c r="I33" s="92"/>
      <c r="J33" s="92"/>
      <c r="K33" s="92"/>
      <c r="L33" s="92"/>
      <c r="M33" s="92"/>
      <c r="N33" s="92"/>
      <c r="O33" s="92"/>
      <c r="P33" s="91"/>
      <c r="Q33" s="91"/>
      <c r="R33" s="90">
        <v>1.2514466185000002</v>
      </c>
      <c r="S33" s="89">
        <v>0</v>
      </c>
      <c r="T33" s="88">
        <f t="shared" ref="T33" si="3">+IF(ISERR(S33/R33*100),"N/A",ROUND(S33/R33*100,2))</f>
        <v>0</v>
      </c>
      <c r="U33" s="89">
        <v>0</v>
      </c>
      <c r="V33" s="88" t="str">
        <f t="shared" ref="V33" si="4">+IF(ISERR(U33/S33*100),"N/A",ROUND(U33/S33*100,2))</f>
        <v>N/A</v>
      </c>
      <c r="W33" s="87">
        <f t="shared" si="0"/>
        <v>0</v>
      </c>
    </row>
    <row r="34" spans="2:23" ht="23.25" customHeight="1" thickBot="1" x14ac:dyDescent="0.25">
      <c r="B34" s="445" t="s">
        <v>67</v>
      </c>
      <c r="C34" s="344"/>
      <c r="D34" s="344"/>
      <c r="E34" s="103" t="s">
        <v>1899</v>
      </c>
      <c r="F34" s="103"/>
      <c r="G34" s="103"/>
      <c r="H34" s="41"/>
      <c r="I34" s="41"/>
      <c r="J34" s="41"/>
      <c r="K34" s="41"/>
      <c r="L34" s="41"/>
      <c r="M34" s="41"/>
      <c r="N34" s="41"/>
      <c r="O34" s="41"/>
      <c r="P34" s="42"/>
      <c r="Q34" s="42"/>
      <c r="R34" s="43">
        <v>0</v>
      </c>
      <c r="S34" s="44"/>
      <c r="T34" s="42"/>
      <c r="U34" s="44">
        <v>0</v>
      </c>
      <c r="V34" s="42"/>
      <c r="W34" s="94" t="str">
        <f t="shared" si="0"/>
        <v>N/A</v>
      </c>
    </row>
    <row r="35" spans="2:23" ht="26.25" customHeight="1" x14ac:dyDescent="0.2">
      <c r="B35" s="446" t="s">
        <v>70</v>
      </c>
      <c r="C35" s="447"/>
      <c r="D35" s="447"/>
      <c r="E35" s="104" t="s">
        <v>1899</v>
      </c>
      <c r="F35" s="104"/>
      <c r="G35" s="104"/>
      <c r="H35" s="92"/>
      <c r="I35" s="92"/>
      <c r="J35" s="92"/>
      <c r="K35" s="92"/>
      <c r="L35" s="92"/>
      <c r="M35" s="92"/>
      <c r="N35" s="92"/>
      <c r="O35" s="92"/>
      <c r="P35" s="91"/>
      <c r="Q35" s="91"/>
      <c r="R35" s="90">
        <v>1.5714433495</v>
      </c>
      <c r="S35" s="89">
        <v>0</v>
      </c>
      <c r="T35" s="88">
        <f t="shared" ref="T35" si="5">+IF(ISERR(S35/R35*100),"N/A",ROUND(S35/R35*100,2))</f>
        <v>0</v>
      </c>
      <c r="U35" s="89">
        <v>0</v>
      </c>
      <c r="V35" s="88" t="str">
        <f t="shared" ref="V35" si="6">+IF(ISERR(U35/S35*100),"N/A",ROUND(U35/S35*100,2))</f>
        <v>N/A</v>
      </c>
      <c r="W35" s="87">
        <f t="shared" si="0"/>
        <v>0</v>
      </c>
    </row>
    <row r="36" spans="2:23" ht="23.25" customHeight="1" thickBot="1" x14ac:dyDescent="0.25">
      <c r="B36" s="445" t="s">
        <v>67</v>
      </c>
      <c r="C36" s="344"/>
      <c r="D36" s="344"/>
      <c r="E36" s="103" t="s">
        <v>1900</v>
      </c>
      <c r="F36" s="103"/>
      <c r="G36" s="103"/>
      <c r="H36" s="41"/>
      <c r="I36" s="41"/>
      <c r="J36" s="41"/>
      <c r="K36" s="41"/>
      <c r="L36" s="41"/>
      <c r="M36" s="41"/>
      <c r="N36" s="41"/>
      <c r="O36" s="41"/>
      <c r="P36" s="42"/>
      <c r="Q36" s="42"/>
      <c r="R36" s="43">
        <v>0</v>
      </c>
      <c r="S36" s="44"/>
      <c r="T36" s="42"/>
      <c r="U36" s="44">
        <v>0</v>
      </c>
      <c r="V36" s="42"/>
      <c r="W36" s="94" t="str">
        <f t="shared" si="0"/>
        <v>N/A</v>
      </c>
    </row>
    <row r="37" spans="2:23" ht="26.25" customHeight="1" x14ac:dyDescent="0.2">
      <c r="B37" s="446" t="s">
        <v>70</v>
      </c>
      <c r="C37" s="447"/>
      <c r="D37" s="447"/>
      <c r="E37" s="104" t="s">
        <v>1900</v>
      </c>
      <c r="F37" s="104"/>
      <c r="G37" s="104"/>
      <c r="H37" s="92"/>
      <c r="I37" s="92"/>
      <c r="J37" s="92"/>
      <c r="K37" s="92"/>
      <c r="L37" s="92"/>
      <c r="M37" s="92"/>
      <c r="N37" s="92"/>
      <c r="O37" s="92"/>
      <c r="P37" s="91"/>
      <c r="Q37" s="91"/>
      <c r="R37" s="90">
        <v>2.2194885850000001</v>
      </c>
      <c r="S37" s="89">
        <v>0</v>
      </c>
      <c r="T37" s="88">
        <f t="shared" ref="T37" si="7">+IF(ISERR(S37/R37*100),"N/A",ROUND(S37/R37*100,2))</f>
        <v>0</v>
      </c>
      <c r="U37" s="89">
        <v>0</v>
      </c>
      <c r="V37" s="88" t="str">
        <f t="shared" ref="V37" si="8">+IF(ISERR(U37/S37*100),"N/A",ROUND(U37/S37*100,2))</f>
        <v>N/A</v>
      </c>
      <c r="W37" s="87">
        <f t="shared" si="0"/>
        <v>0</v>
      </c>
    </row>
    <row r="38" spans="2:23" ht="23.25" customHeight="1" thickBot="1" x14ac:dyDescent="0.25">
      <c r="B38" s="445" t="s">
        <v>67</v>
      </c>
      <c r="C38" s="344"/>
      <c r="D38" s="344"/>
      <c r="E38" s="103" t="s">
        <v>1901</v>
      </c>
      <c r="F38" s="103"/>
      <c r="G38" s="103"/>
      <c r="H38" s="41"/>
      <c r="I38" s="41"/>
      <c r="J38" s="41"/>
      <c r="K38" s="41"/>
      <c r="L38" s="41"/>
      <c r="M38" s="41"/>
      <c r="N38" s="41"/>
      <c r="O38" s="41"/>
      <c r="P38" s="42"/>
      <c r="Q38" s="42"/>
      <c r="R38" s="43">
        <v>0</v>
      </c>
      <c r="S38" s="44"/>
      <c r="T38" s="42"/>
      <c r="U38" s="44">
        <v>0</v>
      </c>
      <c r="V38" s="42"/>
      <c r="W38" s="94" t="str">
        <f t="shared" si="0"/>
        <v>N/A</v>
      </c>
    </row>
    <row r="39" spans="2:23" ht="26.25" customHeight="1" x14ac:dyDescent="0.2">
      <c r="B39" s="446" t="s">
        <v>70</v>
      </c>
      <c r="C39" s="447"/>
      <c r="D39" s="447"/>
      <c r="E39" s="104" t="s">
        <v>1901</v>
      </c>
      <c r="F39" s="104"/>
      <c r="G39" s="104"/>
      <c r="H39" s="92"/>
      <c r="I39" s="92"/>
      <c r="J39" s="92"/>
      <c r="K39" s="92"/>
      <c r="L39" s="92"/>
      <c r="M39" s="92"/>
      <c r="N39" s="92"/>
      <c r="O39" s="92"/>
      <c r="P39" s="91"/>
      <c r="Q39" s="91"/>
      <c r="R39" s="90">
        <v>1.629405532</v>
      </c>
      <c r="S39" s="89">
        <v>0</v>
      </c>
      <c r="T39" s="88">
        <f t="shared" ref="T39" si="9">+IF(ISERR(S39/R39*100),"N/A",ROUND(S39/R39*100,2))</f>
        <v>0</v>
      </c>
      <c r="U39" s="89">
        <v>0</v>
      </c>
      <c r="V39" s="88" t="str">
        <f t="shared" ref="V39" si="10">+IF(ISERR(U39/S39*100),"N/A",ROUND(U39/S39*100,2))</f>
        <v>N/A</v>
      </c>
      <c r="W39" s="87">
        <f t="shared" si="0"/>
        <v>0</v>
      </c>
    </row>
    <row r="40" spans="2:23" ht="23.25" customHeight="1" thickBot="1" x14ac:dyDescent="0.25">
      <c r="B40" s="445" t="s">
        <v>67</v>
      </c>
      <c r="C40" s="344"/>
      <c r="D40" s="344"/>
      <c r="E40" s="103" t="s">
        <v>1902</v>
      </c>
      <c r="F40" s="103"/>
      <c r="G40" s="103"/>
      <c r="H40" s="41"/>
      <c r="I40" s="41"/>
      <c r="J40" s="41"/>
      <c r="K40" s="41"/>
      <c r="L40" s="41"/>
      <c r="M40" s="41"/>
      <c r="N40" s="41"/>
      <c r="O40" s="41"/>
      <c r="P40" s="42"/>
      <c r="Q40" s="42"/>
      <c r="R40" s="43">
        <v>0</v>
      </c>
      <c r="S40" s="44"/>
      <c r="T40" s="42"/>
      <c r="U40" s="44">
        <v>0</v>
      </c>
      <c r="V40" s="42"/>
      <c r="W40" s="94" t="str">
        <f t="shared" si="0"/>
        <v>N/A</v>
      </c>
    </row>
    <row r="41" spans="2:23" ht="26.25" customHeight="1" x14ac:dyDescent="0.2">
      <c r="B41" s="446" t="s">
        <v>70</v>
      </c>
      <c r="C41" s="447"/>
      <c r="D41" s="447"/>
      <c r="E41" s="104" t="s">
        <v>1902</v>
      </c>
      <c r="F41" s="104"/>
      <c r="G41" s="104"/>
      <c r="H41" s="92"/>
      <c r="I41" s="92"/>
      <c r="J41" s="92"/>
      <c r="K41" s="92"/>
      <c r="L41" s="92"/>
      <c r="M41" s="92"/>
      <c r="N41" s="92"/>
      <c r="O41" s="92"/>
      <c r="P41" s="91"/>
      <c r="Q41" s="91"/>
      <c r="R41" s="90">
        <v>1.9843220354999997</v>
      </c>
      <c r="S41" s="89">
        <v>0</v>
      </c>
      <c r="T41" s="88">
        <f t="shared" ref="T41" si="11">+IF(ISERR(S41/R41*100),"N/A",ROUND(S41/R41*100,2))</f>
        <v>0</v>
      </c>
      <c r="U41" s="89">
        <v>0</v>
      </c>
      <c r="V41" s="88" t="str">
        <f t="shared" ref="V41" si="12">+IF(ISERR(U41/S41*100),"N/A",ROUND(U41/S41*100,2))</f>
        <v>N/A</v>
      </c>
      <c r="W41" s="87">
        <f t="shared" si="0"/>
        <v>0</v>
      </c>
    </row>
    <row r="42" spans="2:23" ht="23.25" customHeight="1" thickBot="1" x14ac:dyDescent="0.25">
      <c r="B42" s="445" t="s">
        <v>67</v>
      </c>
      <c r="C42" s="344"/>
      <c r="D42" s="344"/>
      <c r="E42" s="103" t="s">
        <v>1903</v>
      </c>
      <c r="F42" s="103"/>
      <c r="G42" s="103"/>
      <c r="H42" s="41"/>
      <c r="I42" s="41"/>
      <c r="J42" s="41"/>
      <c r="K42" s="41"/>
      <c r="L42" s="41"/>
      <c r="M42" s="41"/>
      <c r="N42" s="41"/>
      <c r="O42" s="41"/>
      <c r="P42" s="42"/>
      <c r="Q42" s="42"/>
      <c r="R42" s="43">
        <v>0</v>
      </c>
      <c r="S42" s="44"/>
      <c r="T42" s="42"/>
      <c r="U42" s="44">
        <v>0</v>
      </c>
      <c r="V42" s="42"/>
      <c r="W42" s="94" t="str">
        <f t="shared" si="0"/>
        <v>N/A</v>
      </c>
    </row>
    <row r="43" spans="2:23" ht="26.25" customHeight="1" x14ac:dyDescent="0.2">
      <c r="B43" s="446" t="s">
        <v>70</v>
      </c>
      <c r="C43" s="447"/>
      <c r="D43" s="447"/>
      <c r="E43" s="104" t="s">
        <v>1903</v>
      </c>
      <c r="F43" s="104"/>
      <c r="G43" s="104"/>
      <c r="H43" s="92"/>
      <c r="I43" s="92"/>
      <c r="J43" s="92"/>
      <c r="K43" s="92"/>
      <c r="L43" s="92"/>
      <c r="M43" s="92"/>
      <c r="N43" s="92"/>
      <c r="O43" s="92"/>
      <c r="P43" s="91"/>
      <c r="Q43" s="91"/>
      <c r="R43" s="90">
        <v>2.0318870329999998</v>
      </c>
      <c r="S43" s="89">
        <v>0</v>
      </c>
      <c r="T43" s="88">
        <f t="shared" ref="T43" si="13">+IF(ISERR(S43/R43*100),"N/A",ROUND(S43/R43*100,2))</f>
        <v>0</v>
      </c>
      <c r="U43" s="89">
        <v>0</v>
      </c>
      <c r="V43" s="88" t="str">
        <f t="shared" ref="V43" si="14">+IF(ISERR(U43/S43*100),"N/A",ROUND(U43/S43*100,2))</f>
        <v>N/A</v>
      </c>
      <c r="W43" s="87">
        <f t="shared" si="0"/>
        <v>0</v>
      </c>
    </row>
    <row r="44" spans="2:23" ht="23.25" customHeight="1" thickBot="1" x14ac:dyDescent="0.25">
      <c r="B44" s="445" t="s">
        <v>67</v>
      </c>
      <c r="C44" s="344"/>
      <c r="D44" s="344"/>
      <c r="E44" s="103" t="s">
        <v>1905</v>
      </c>
      <c r="F44" s="103"/>
      <c r="G44" s="103"/>
      <c r="H44" s="41"/>
      <c r="I44" s="41"/>
      <c r="J44" s="41"/>
      <c r="K44" s="41"/>
      <c r="L44" s="41"/>
      <c r="M44" s="41"/>
      <c r="N44" s="41"/>
      <c r="O44" s="41"/>
      <c r="P44" s="42"/>
      <c r="Q44" s="42"/>
      <c r="R44" s="43">
        <v>0</v>
      </c>
      <c r="S44" s="44"/>
      <c r="T44" s="42"/>
      <c r="U44" s="44">
        <v>0</v>
      </c>
      <c r="V44" s="42"/>
      <c r="W44" s="94" t="str">
        <f t="shared" si="0"/>
        <v>N/A</v>
      </c>
    </row>
    <row r="45" spans="2:23" ht="26.25" customHeight="1" x14ac:dyDescent="0.2">
      <c r="B45" s="446" t="s">
        <v>70</v>
      </c>
      <c r="C45" s="447"/>
      <c r="D45" s="447"/>
      <c r="E45" s="104" t="s">
        <v>1905</v>
      </c>
      <c r="F45" s="104"/>
      <c r="G45" s="104"/>
      <c r="H45" s="92"/>
      <c r="I45" s="92"/>
      <c r="J45" s="92"/>
      <c r="K45" s="92"/>
      <c r="L45" s="92"/>
      <c r="M45" s="92"/>
      <c r="N45" s="92"/>
      <c r="O45" s="92"/>
      <c r="P45" s="91"/>
      <c r="Q45" s="91"/>
      <c r="R45" s="90">
        <v>2.13218752</v>
      </c>
      <c r="S45" s="89">
        <v>0</v>
      </c>
      <c r="T45" s="88">
        <f t="shared" ref="T45" si="15">+IF(ISERR(S45/R45*100),"N/A",ROUND(S45/R45*100,2))</f>
        <v>0</v>
      </c>
      <c r="U45" s="89">
        <v>0</v>
      </c>
      <c r="V45" s="88" t="str">
        <f t="shared" ref="V45" si="16">+IF(ISERR(U45/S45*100),"N/A",ROUND(U45/S45*100,2))</f>
        <v>N/A</v>
      </c>
      <c r="W45" s="87">
        <f t="shared" si="0"/>
        <v>0</v>
      </c>
    </row>
    <row r="46" spans="2:23" ht="23.25" customHeight="1" thickBot="1" x14ac:dyDescent="0.25">
      <c r="B46" s="445" t="s">
        <v>67</v>
      </c>
      <c r="C46" s="344"/>
      <c r="D46" s="344"/>
      <c r="E46" s="103" t="s">
        <v>1906</v>
      </c>
      <c r="F46" s="103"/>
      <c r="G46" s="103"/>
      <c r="H46" s="41"/>
      <c r="I46" s="41"/>
      <c r="J46" s="41"/>
      <c r="K46" s="41"/>
      <c r="L46" s="41"/>
      <c r="M46" s="41"/>
      <c r="N46" s="41"/>
      <c r="O46" s="41"/>
      <c r="P46" s="42"/>
      <c r="Q46" s="42"/>
      <c r="R46" s="43">
        <v>0</v>
      </c>
      <c r="S46" s="44"/>
      <c r="T46" s="42"/>
      <c r="U46" s="44">
        <v>0</v>
      </c>
      <c r="V46" s="42"/>
      <c r="W46" s="94" t="str">
        <f t="shared" si="0"/>
        <v>N/A</v>
      </c>
    </row>
    <row r="47" spans="2:23" ht="26.25" customHeight="1" x14ac:dyDescent="0.2">
      <c r="B47" s="446" t="s">
        <v>70</v>
      </c>
      <c r="C47" s="447"/>
      <c r="D47" s="447"/>
      <c r="E47" s="104" t="s">
        <v>1906</v>
      </c>
      <c r="F47" s="104"/>
      <c r="G47" s="104"/>
      <c r="H47" s="92"/>
      <c r="I47" s="92"/>
      <c r="J47" s="92"/>
      <c r="K47" s="92"/>
      <c r="L47" s="92"/>
      <c r="M47" s="92"/>
      <c r="N47" s="92"/>
      <c r="O47" s="92"/>
      <c r="P47" s="91"/>
      <c r="Q47" s="91"/>
      <c r="R47" s="90">
        <v>2.3212065135000004</v>
      </c>
      <c r="S47" s="89">
        <v>0</v>
      </c>
      <c r="T47" s="88">
        <f t="shared" ref="T47" si="17">+IF(ISERR(S47/R47*100),"N/A",ROUND(S47/R47*100,2))</f>
        <v>0</v>
      </c>
      <c r="U47" s="89">
        <v>0</v>
      </c>
      <c r="V47" s="88" t="str">
        <f t="shared" ref="V47" si="18">+IF(ISERR(U47/S47*100),"N/A",ROUND(U47/S47*100,2))</f>
        <v>N/A</v>
      </c>
      <c r="W47" s="87">
        <f t="shared" si="0"/>
        <v>0</v>
      </c>
    </row>
    <row r="48" spans="2:23" ht="23.25" customHeight="1" thickBot="1" x14ac:dyDescent="0.25">
      <c r="B48" s="445" t="s">
        <v>67</v>
      </c>
      <c r="C48" s="344"/>
      <c r="D48" s="344"/>
      <c r="E48" s="103" t="s">
        <v>1907</v>
      </c>
      <c r="F48" s="103"/>
      <c r="G48" s="103"/>
      <c r="H48" s="41"/>
      <c r="I48" s="41"/>
      <c r="J48" s="41"/>
      <c r="K48" s="41"/>
      <c r="L48" s="41"/>
      <c r="M48" s="41"/>
      <c r="N48" s="41"/>
      <c r="O48" s="41"/>
      <c r="P48" s="42"/>
      <c r="Q48" s="42"/>
      <c r="R48" s="43">
        <v>0</v>
      </c>
      <c r="S48" s="44"/>
      <c r="T48" s="42"/>
      <c r="U48" s="44">
        <v>0</v>
      </c>
      <c r="V48" s="42"/>
      <c r="W48" s="94" t="str">
        <f t="shared" si="0"/>
        <v>N/A</v>
      </c>
    </row>
    <row r="49" spans="2:23" ht="26.25" customHeight="1" x14ac:dyDescent="0.2">
      <c r="B49" s="446" t="s">
        <v>70</v>
      </c>
      <c r="C49" s="447"/>
      <c r="D49" s="447"/>
      <c r="E49" s="104" t="s">
        <v>1907</v>
      </c>
      <c r="F49" s="104"/>
      <c r="G49" s="104"/>
      <c r="H49" s="92"/>
      <c r="I49" s="92"/>
      <c r="J49" s="92"/>
      <c r="K49" s="92"/>
      <c r="L49" s="92"/>
      <c r="M49" s="92"/>
      <c r="N49" s="92"/>
      <c r="O49" s="92"/>
      <c r="P49" s="91"/>
      <c r="Q49" s="91"/>
      <c r="R49" s="90">
        <v>2.959948523</v>
      </c>
      <c r="S49" s="89">
        <v>0</v>
      </c>
      <c r="T49" s="88">
        <f t="shared" ref="T49" si="19">+IF(ISERR(S49/R49*100),"N/A",ROUND(S49/R49*100,2))</f>
        <v>0</v>
      </c>
      <c r="U49" s="89">
        <v>0</v>
      </c>
      <c r="V49" s="88" t="str">
        <f t="shared" ref="V49" si="20">+IF(ISERR(U49/S49*100),"N/A",ROUND(U49/S49*100,2))</f>
        <v>N/A</v>
      </c>
      <c r="W49" s="87">
        <f t="shared" si="0"/>
        <v>0</v>
      </c>
    </row>
    <row r="50" spans="2:23" ht="23.25" customHeight="1" thickBot="1" x14ac:dyDescent="0.25">
      <c r="B50" s="445" t="s">
        <v>67</v>
      </c>
      <c r="C50" s="344"/>
      <c r="D50" s="344"/>
      <c r="E50" s="103" t="s">
        <v>1101</v>
      </c>
      <c r="F50" s="103"/>
      <c r="G50" s="103"/>
      <c r="H50" s="41"/>
      <c r="I50" s="41"/>
      <c r="J50" s="41"/>
      <c r="K50" s="41"/>
      <c r="L50" s="41"/>
      <c r="M50" s="41"/>
      <c r="N50" s="41"/>
      <c r="O50" s="41"/>
      <c r="P50" s="42"/>
      <c r="Q50" s="42"/>
      <c r="R50" s="43">
        <v>0</v>
      </c>
      <c r="S50" s="44"/>
      <c r="T50" s="42"/>
      <c r="U50" s="44">
        <v>0</v>
      </c>
      <c r="V50" s="42"/>
      <c r="W50" s="94" t="str">
        <f t="shared" si="0"/>
        <v>N/A</v>
      </c>
    </row>
    <row r="51" spans="2:23" ht="26.25" customHeight="1" x14ac:dyDescent="0.2">
      <c r="B51" s="446" t="s">
        <v>70</v>
      </c>
      <c r="C51" s="447"/>
      <c r="D51" s="447"/>
      <c r="E51" s="104" t="s">
        <v>1101</v>
      </c>
      <c r="F51" s="104"/>
      <c r="G51" s="104"/>
      <c r="H51" s="92"/>
      <c r="I51" s="92"/>
      <c r="J51" s="92"/>
      <c r="K51" s="92"/>
      <c r="L51" s="92"/>
      <c r="M51" s="92"/>
      <c r="N51" s="92"/>
      <c r="O51" s="92"/>
      <c r="P51" s="91"/>
      <c r="Q51" s="91"/>
      <c r="R51" s="90">
        <v>1.9875601279999999</v>
      </c>
      <c r="S51" s="89">
        <v>0</v>
      </c>
      <c r="T51" s="88">
        <f t="shared" ref="T51" si="21">+IF(ISERR(S51/R51*100),"N/A",ROUND(S51/R51*100,2))</f>
        <v>0</v>
      </c>
      <c r="U51" s="89">
        <v>0</v>
      </c>
      <c r="V51" s="88" t="str">
        <f t="shared" ref="V51" si="22">+IF(ISERR(U51/S51*100),"N/A",ROUND(U51/S51*100,2))</f>
        <v>N/A</v>
      </c>
      <c r="W51" s="87">
        <f t="shared" si="0"/>
        <v>0</v>
      </c>
    </row>
    <row r="52" spans="2:23" ht="23.25" customHeight="1" thickBot="1" x14ac:dyDescent="0.25">
      <c r="B52" s="445" t="s">
        <v>67</v>
      </c>
      <c r="C52" s="344"/>
      <c r="D52" s="344"/>
      <c r="E52" s="103" t="s">
        <v>1908</v>
      </c>
      <c r="F52" s="103"/>
      <c r="G52" s="103"/>
      <c r="H52" s="41"/>
      <c r="I52" s="41"/>
      <c r="J52" s="41"/>
      <c r="K52" s="41"/>
      <c r="L52" s="41"/>
      <c r="M52" s="41"/>
      <c r="N52" s="41"/>
      <c r="O52" s="41"/>
      <c r="P52" s="42"/>
      <c r="Q52" s="42"/>
      <c r="R52" s="43">
        <v>0</v>
      </c>
      <c r="S52" s="44"/>
      <c r="T52" s="42"/>
      <c r="U52" s="44">
        <v>0</v>
      </c>
      <c r="V52" s="42"/>
      <c r="W52" s="94" t="str">
        <f t="shared" si="0"/>
        <v>N/A</v>
      </c>
    </row>
    <row r="53" spans="2:23" ht="26.25" customHeight="1" x14ac:dyDescent="0.2">
      <c r="B53" s="446" t="s">
        <v>70</v>
      </c>
      <c r="C53" s="447"/>
      <c r="D53" s="447"/>
      <c r="E53" s="104" t="s">
        <v>1908</v>
      </c>
      <c r="F53" s="104"/>
      <c r="G53" s="104"/>
      <c r="H53" s="92"/>
      <c r="I53" s="92"/>
      <c r="J53" s="92"/>
      <c r="K53" s="92"/>
      <c r="L53" s="92"/>
      <c r="M53" s="92"/>
      <c r="N53" s="92"/>
      <c r="O53" s="92"/>
      <c r="P53" s="91"/>
      <c r="Q53" s="91"/>
      <c r="R53" s="90">
        <v>2.7642690575</v>
      </c>
      <c r="S53" s="89">
        <v>0</v>
      </c>
      <c r="T53" s="88">
        <f t="shared" ref="T53" si="23">+IF(ISERR(S53/R53*100),"N/A",ROUND(S53/R53*100,2))</f>
        <v>0</v>
      </c>
      <c r="U53" s="89">
        <v>0</v>
      </c>
      <c r="V53" s="88" t="str">
        <f t="shared" ref="V53" si="24">+IF(ISERR(U53/S53*100),"N/A",ROUND(U53/S53*100,2))</f>
        <v>N/A</v>
      </c>
      <c r="W53" s="87">
        <f t="shared" si="0"/>
        <v>0</v>
      </c>
    </row>
    <row r="54" spans="2:23" ht="23.25" customHeight="1" thickBot="1" x14ac:dyDescent="0.25">
      <c r="B54" s="445" t="s">
        <v>67</v>
      </c>
      <c r="C54" s="344"/>
      <c r="D54" s="344"/>
      <c r="E54" s="103" t="s">
        <v>1909</v>
      </c>
      <c r="F54" s="103"/>
      <c r="G54" s="103"/>
      <c r="H54" s="41"/>
      <c r="I54" s="41"/>
      <c r="J54" s="41"/>
      <c r="K54" s="41"/>
      <c r="L54" s="41"/>
      <c r="M54" s="41"/>
      <c r="N54" s="41"/>
      <c r="O54" s="41"/>
      <c r="P54" s="42"/>
      <c r="Q54" s="42"/>
      <c r="R54" s="43">
        <v>0</v>
      </c>
      <c r="S54" s="44"/>
      <c r="T54" s="42"/>
      <c r="U54" s="44">
        <v>0</v>
      </c>
      <c r="V54" s="42"/>
      <c r="W54" s="94" t="str">
        <f t="shared" si="0"/>
        <v>N/A</v>
      </c>
    </row>
    <row r="55" spans="2:23" ht="26.25" customHeight="1" x14ac:dyDescent="0.2">
      <c r="B55" s="446" t="s">
        <v>70</v>
      </c>
      <c r="C55" s="447"/>
      <c r="D55" s="447"/>
      <c r="E55" s="104" t="s">
        <v>1909</v>
      </c>
      <c r="F55" s="104"/>
      <c r="G55" s="104"/>
      <c r="H55" s="92"/>
      <c r="I55" s="92"/>
      <c r="J55" s="92"/>
      <c r="K55" s="92"/>
      <c r="L55" s="92"/>
      <c r="M55" s="92"/>
      <c r="N55" s="92"/>
      <c r="O55" s="92"/>
      <c r="P55" s="91"/>
      <c r="Q55" s="91"/>
      <c r="R55" s="90">
        <v>2.8088763140000004</v>
      </c>
      <c r="S55" s="89">
        <v>0</v>
      </c>
      <c r="T55" s="88">
        <f t="shared" ref="T55" si="25">+IF(ISERR(S55/R55*100),"N/A",ROUND(S55/R55*100,2))</f>
        <v>0</v>
      </c>
      <c r="U55" s="89">
        <v>0</v>
      </c>
      <c r="V55" s="88" t="str">
        <f t="shared" ref="V55" si="26">+IF(ISERR(U55/S55*100),"N/A",ROUND(U55/S55*100,2))</f>
        <v>N/A</v>
      </c>
      <c r="W55" s="87">
        <f t="shared" si="0"/>
        <v>0</v>
      </c>
    </row>
    <row r="56" spans="2:23" ht="23.25" customHeight="1" thickBot="1" x14ac:dyDescent="0.25">
      <c r="B56" s="445" t="s">
        <v>67</v>
      </c>
      <c r="C56" s="344"/>
      <c r="D56" s="344"/>
      <c r="E56" s="103" t="s">
        <v>1910</v>
      </c>
      <c r="F56" s="103"/>
      <c r="G56" s="103"/>
      <c r="H56" s="41"/>
      <c r="I56" s="41"/>
      <c r="J56" s="41"/>
      <c r="K56" s="41"/>
      <c r="L56" s="41"/>
      <c r="M56" s="41"/>
      <c r="N56" s="41"/>
      <c r="O56" s="41"/>
      <c r="P56" s="42"/>
      <c r="Q56" s="42"/>
      <c r="R56" s="43">
        <v>0</v>
      </c>
      <c r="S56" s="44"/>
      <c r="T56" s="42"/>
      <c r="U56" s="44">
        <v>0</v>
      </c>
      <c r="V56" s="42"/>
      <c r="W56" s="94" t="str">
        <f t="shared" si="0"/>
        <v>N/A</v>
      </c>
    </row>
    <row r="57" spans="2:23" ht="26.25" customHeight="1" x14ac:dyDescent="0.2">
      <c r="B57" s="446" t="s">
        <v>70</v>
      </c>
      <c r="C57" s="447"/>
      <c r="D57" s="447"/>
      <c r="E57" s="104" t="s">
        <v>1910</v>
      </c>
      <c r="F57" s="104"/>
      <c r="G57" s="104"/>
      <c r="H57" s="92"/>
      <c r="I57" s="92"/>
      <c r="J57" s="92"/>
      <c r="K57" s="92"/>
      <c r="L57" s="92"/>
      <c r="M57" s="92"/>
      <c r="N57" s="92"/>
      <c r="O57" s="92"/>
      <c r="P57" s="91"/>
      <c r="Q57" s="91"/>
      <c r="R57" s="90">
        <v>3.4154798469999998</v>
      </c>
      <c r="S57" s="89">
        <v>0</v>
      </c>
      <c r="T57" s="88">
        <f t="shared" ref="T57" si="27">+IF(ISERR(S57/R57*100),"N/A",ROUND(S57/R57*100,2))</f>
        <v>0</v>
      </c>
      <c r="U57" s="89">
        <v>0</v>
      </c>
      <c r="V57" s="88" t="str">
        <f t="shared" ref="V57" si="28">+IF(ISERR(U57/S57*100),"N/A",ROUND(U57/S57*100,2))</f>
        <v>N/A</v>
      </c>
      <c r="W57" s="87">
        <f t="shared" si="0"/>
        <v>0</v>
      </c>
    </row>
    <row r="58" spans="2:23" ht="23.25" customHeight="1" thickBot="1" x14ac:dyDescent="0.25">
      <c r="B58" s="445" t="s">
        <v>67</v>
      </c>
      <c r="C58" s="344"/>
      <c r="D58" s="344"/>
      <c r="E58" s="103" t="s">
        <v>1911</v>
      </c>
      <c r="F58" s="103"/>
      <c r="G58" s="103"/>
      <c r="H58" s="41"/>
      <c r="I58" s="41"/>
      <c r="J58" s="41"/>
      <c r="K58" s="41"/>
      <c r="L58" s="41"/>
      <c r="M58" s="41"/>
      <c r="N58" s="41"/>
      <c r="O58" s="41"/>
      <c r="P58" s="42"/>
      <c r="Q58" s="42"/>
      <c r="R58" s="43">
        <v>0</v>
      </c>
      <c r="S58" s="44"/>
      <c r="T58" s="42"/>
      <c r="U58" s="44">
        <v>0</v>
      </c>
      <c r="V58" s="42"/>
      <c r="W58" s="94" t="str">
        <f t="shared" si="0"/>
        <v>N/A</v>
      </c>
    </row>
    <row r="59" spans="2:23" ht="26.25" customHeight="1" x14ac:dyDescent="0.2">
      <c r="B59" s="446" t="s">
        <v>70</v>
      </c>
      <c r="C59" s="447"/>
      <c r="D59" s="447"/>
      <c r="E59" s="104" t="s">
        <v>1911</v>
      </c>
      <c r="F59" s="104"/>
      <c r="G59" s="104"/>
      <c r="H59" s="92"/>
      <c r="I59" s="92"/>
      <c r="J59" s="92"/>
      <c r="K59" s="92"/>
      <c r="L59" s="92"/>
      <c r="M59" s="92"/>
      <c r="N59" s="92"/>
      <c r="O59" s="92"/>
      <c r="P59" s="91"/>
      <c r="Q59" s="91"/>
      <c r="R59" s="90">
        <v>1.9687955289999999</v>
      </c>
      <c r="S59" s="89">
        <v>0</v>
      </c>
      <c r="T59" s="88">
        <f t="shared" ref="T59" si="29">+IF(ISERR(S59/R59*100),"N/A",ROUND(S59/R59*100,2))</f>
        <v>0</v>
      </c>
      <c r="U59" s="89">
        <v>0</v>
      </c>
      <c r="V59" s="88" t="str">
        <f t="shared" ref="V59" si="30">+IF(ISERR(U59/S59*100),"N/A",ROUND(U59/S59*100,2))</f>
        <v>N/A</v>
      </c>
      <c r="W59" s="87">
        <f t="shared" si="0"/>
        <v>0</v>
      </c>
    </row>
    <row r="60" spans="2:23" ht="23.25" customHeight="1" thickBot="1" x14ac:dyDescent="0.25">
      <c r="B60" s="445" t="s">
        <v>67</v>
      </c>
      <c r="C60" s="344"/>
      <c r="D60" s="344"/>
      <c r="E60" s="103" t="s">
        <v>285</v>
      </c>
      <c r="F60" s="103"/>
      <c r="G60" s="103"/>
      <c r="H60" s="41"/>
      <c r="I60" s="41"/>
      <c r="J60" s="41"/>
      <c r="K60" s="41"/>
      <c r="L60" s="41"/>
      <c r="M60" s="41"/>
      <c r="N60" s="41"/>
      <c r="O60" s="41"/>
      <c r="P60" s="42"/>
      <c r="Q60" s="42"/>
      <c r="R60" s="43">
        <v>0</v>
      </c>
      <c r="S60" s="44"/>
      <c r="T60" s="42"/>
      <c r="U60" s="44">
        <v>0</v>
      </c>
      <c r="V60" s="42"/>
      <c r="W60" s="94" t="str">
        <f t="shared" si="0"/>
        <v>N/A</v>
      </c>
    </row>
    <row r="61" spans="2:23" ht="26.25" customHeight="1" x14ac:dyDescent="0.2">
      <c r="B61" s="446" t="s">
        <v>70</v>
      </c>
      <c r="C61" s="447"/>
      <c r="D61" s="447"/>
      <c r="E61" s="104" t="s">
        <v>285</v>
      </c>
      <c r="F61" s="104"/>
      <c r="G61" s="104"/>
      <c r="H61" s="92"/>
      <c r="I61" s="92"/>
      <c r="J61" s="92"/>
      <c r="K61" s="92"/>
      <c r="L61" s="92"/>
      <c r="M61" s="92"/>
      <c r="N61" s="92"/>
      <c r="O61" s="92"/>
      <c r="P61" s="91"/>
      <c r="Q61" s="91"/>
      <c r="R61" s="90">
        <v>1.4163828300000001</v>
      </c>
      <c r="S61" s="89">
        <v>0</v>
      </c>
      <c r="T61" s="88">
        <f t="shared" ref="T61" si="31">+IF(ISERR(S61/R61*100),"N/A",ROUND(S61/R61*100,2))</f>
        <v>0</v>
      </c>
      <c r="U61" s="89">
        <v>0</v>
      </c>
      <c r="V61" s="88" t="str">
        <f t="shared" ref="V61" si="32">+IF(ISERR(U61/S61*100),"N/A",ROUND(U61/S61*100,2))</f>
        <v>N/A</v>
      </c>
      <c r="W61" s="87">
        <f t="shared" si="0"/>
        <v>0</v>
      </c>
    </row>
    <row r="62" spans="2:23" ht="23.25" customHeight="1" thickBot="1" x14ac:dyDescent="0.25">
      <c r="B62" s="445" t="s">
        <v>67</v>
      </c>
      <c r="C62" s="344"/>
      <c r="D62" s="344"/>
      <c r="E62" s="103" t="s">
        <v>283</v>
      </c>
      <c r="F62" s="103"/>
      <c r="G62" s="103"/>
      <c r="H62" s="41"/>
      <c r="I62" s="41"/>
      <c r="J62" s="41"/>
      <c r="K62" s="41"/>
      <c r="L62" s="41"/>
      <c r="M62" s="41"/>
      <c r="N62" s="41"/>
      <c r="O62" s="41"/>
      <c r="P62" s="42"/>
      <c r="Q62" s="42"/>
      <c r="R62" s="43">
        <v>0</v>
      </c>
      <c r="S62" s="44"/>
      <c r="T62" s="42"/>
      <c r="U62" s="44">
        <v>0</v>
      </c>
      <c r="V62" s="42"/>
      <c r="W62" s="94" t="str">
        <f t="shared" si="0"/>
        <v>N/A</v>
      </c>
    </row>
    <row r="63" spans="2:23" ht="26.25" customHeight="1" x14ac:dyDescent="0.2">
      <c r="B63" s="446" t="s">
        <v>70</v>
      </c>
      <c r="C63" s="447"/>
      <c r="D63" s="447"/>
      <c r="E63" s="104" t="s">
        <v>283</v>
      </c>
      <c r="F63" s="104"/>
      <c r="G63" s="104"/>
      <c r="H63" s="92"/>
      <c r="I63" s="92"/>
      <c r="J63" s="92"/>
      <c r="K63" s="92"/>
      <c r="L63" s="92"/>
      <c r="M63" s="92"/>
      <c r="N63" s="92"/>
      <c r="O63" s="92"/>
      <c r="P63" s="91"/>
      <c r="Q63" s="91"/>
      <c r="R63" s="90">
        <v>1.6323070720000001</v>
      </c>
      <c r="S63" s="89">
        <v>0</v>
      </c>
      <c r="T63" s="88">
        <f t="shared" ref="T63" si="33">+IF(ISERR(S63/R63*100),"N/A",ROUND(S63/R63*100,2))</f>
        <v>0</v>
      </c>
      <c r="U63" s="89">
        <v>0</v>
      </c>
      <c r="V63" s="88" t="str">
        <f t="shared" ref="V63" si="34">+IF(ISERR(U63/S63*100),"N/A",ROUND(U63/S63*100,2))</f>
        <v>N/A</v>
      </c>
      <c r="W63" s="87">
        <f t="shared" si="0"/>
        <v>0</v>
      </c>
    </row>
    <row r="64" spans="2:23" ht="23.25" customHeight="1" thickBot="1" x14ac:dyDescent="0.25">
      <c r="B64" s="445" t="s">
        <v>67</v>
      </c>
      <c r="C64" s="344"/>
      <c r="D64" s="344"/>
      <c r="E64" s="103" t="s">
        <v>1912</v>
      </c>
      <c r="F64" s="103"/>
      <c r="G64" s="103"/>
      <c r="H64" s="41"/>
      <c r="I64" s="41"/>
      <c r="J64" s="41"/>
      <c r="K64" s="41"/>
      <c r="L64" s="41"/>
      <c r="M64" s="41"/>
      <c r="N64" s="41"/>
      <c r="O64" s="41"/>
      <c r="P64" s="42"/>
      <c r="Q64" s="42"/>
      <c r="R64" s="43">
        <v>0</v>
      </c>
      <c r="S64" s="44"/>
      <c r="T64" s="42"/>
      <c r="U64" s="44">
        <v>0</v>
      </c>
      <c r="V64" s="42"/>
      <c r="W64" s="94" t="str">
        <f t="shared" si="0"/>
        <v>N/A</v>
      </c>
    </row>
    <row r="65" spans="2:23" ht="26.25" customHeight="1" x14ac:dyDescent="0.2">
      <c r="B65" s="446" t="s">
        <v>70</v>
      </c>
      <c r="C65" s="447"/>
      <c r="D65" s="447"/>
      <c r="E65" s="104" t="s">
        <v>1912</v>
      </c>
      <c r="F65" s="104"/>
      <c r="G65" s="104"/>
      <c r="H65" s="92"/>
      <c r="I65" s="92"/>
      <c r="J65" s="92"/>
      <c r="K65" s="92"/>
      <c r="L65" s="92"/>
      <c r="M65" s="92"/>
      <c r="N65" s="92"/>
      <c r="O65" s="92"/>
      <c r="P65" s="91"/>
      <c r="Q65" s="91"/>
      <c r="R65" s="90">
        <v>4.1260539229999997</v>
      </c>
      <c r="S65" s="89">
        <v>0</v>
      </c>
      <c r="T65" s="88">
        <f t="shared" ref="T65" si="35">+IF(ISERR(S65/R65*100),"N/A",ROUND(S65/R65*100,2))</f>
        <v>0</v>
      </c>
      <c r="U65" s="89">
        <v>0</v>
      </c>
      <c r="V65" s="88" t="str">
        <f t="shared" ref="V65" si="36">+IF(ISERR(U65/S65*100),"N/A",ROUND(U65/S65*100,2))</f>
        <v>N/A</v>
      </c>
      <c r="W65" s="87">
        <f t="shared" si="0"/>
        <v>0</v>
      </c>
    </row>
    <row r="66" spans="2:23" ht="23.25" customHeight="1" thickBot="1" x14ac:dyDescent="0.25">
      <c r="B66" s="445" t="s">
        <v>67</v>
      </c>
      <c r="C66" s="344"/>
      <c r="D66" s="344"/>
      <c r="E66" s="103" t="s">
        <v>1913</v>
      </c>
      <c r="F66" s="103"/>
      <c r="G66" s="103"/>
      <c r="H66" s="41"/>
      <c r="I66" s="41"/>
      <c r="J66" s="41"/>
      <c r="K66" s="41"/>
      <c r="L66" s="41"/>
      <c r="M66" s="41"/>
      <c r="N66" s="41"/>
      <c r="O66" s="41"/>
      <c r="P66" s="42"/>
      <c r="Q66" s="42"/>
      <c r="R66" s="43">
        <v>0</v>
      </c>
      <c r="S66" s="44"/>
      <c r="T66" s="42"/>
      <c r="U66" s="44">
        <v>0</v>
      </c>
      <c r="V66" s="42"/>
      <c r="W66" s="94" t="str">
        <f t="shared" si="0"/>
        <v>N/A</v>
      </c>
    </row>
    <row r="67" spans="2:23" ht="26.25" customHeight="1" x14ac:dyDescent="0.2">
      <c r="B67" s="446" t="s">
        <v>70</v>
      </c>
      <c r="C67" s="447"/>
      <c r="D67" s="447"/>
      <c r="E67" s="104" t="s">
        <v>1913</v>
      </c>
      <c r="F67" s="104"/>
      <c r="G67" s="104"/>
      <c r="H67" s="92"/>
      <c r="I67" s="92"/>
      <c r="J67" s="92"/>
      <c r="K67" s="92"/>
      <c r="L67" s="92"/>
      <c r="M67" s="92"/>
      <c r="N67" s="92"/>
      <c r="O67" s="92"/>
      <c r="P67" s="91"/>
      <c r="Q67" s="91"/>
      <c r="R67" s="90">
        <v>3.2754125779999996</v>
      </c>
      <c r="S67" s="89">
        <v>0</v>
      </c>
      <c r="T67" s="88">
        <f t="shared" ref="T67" si="37">+IF(ISERR(S67/R67*100),"N/A",ROUND(S67/R67*100,2))</f>
        <v>0</v>
      </c>
      <c r="U67" s="89">
        <v>0</v>
      </c>
      <c r="V67" s="88" t="str">
        <f t="shared" ref="V67" si="38">+IF(ISERR(U67/S67*100),"N/A",ROUND(U67/S67*100,2))</f>
        <v>N/A</v>
      </c>
      <c r="W67" s="87">
        <f t="shared" si="0"/>
        <v>0</v>
      </c>
    </row>
    <row r="68" spans="2:23" ht="23.25" customHeight="1" thickBot="1" x14ac:dyDescent="0.25">
      <c r="B68" s="445" t="s">
        <v>67</v>
      </c>
      <c r="C68" s="344"/>
      <c r="D68" s="344"/>
      <c r="E68" s="103" t="s">
        <v>1914</v>
      </c>
      <c r="F68" s="103"/>
      <c r="G68" s="103"/>
      <c r="H68" s="41"/>
      <c r="I68" s="41"/>
      <c r="J68" s="41"/>
      <c r="K68" s="41"/>
      <c r="L68" s="41"/>
      <c r="M68" s="41"/>
      <c r="N68" s="41"/>
      <c r="O68" s="41"/>
      <c r="P68" s="42"/>
      <c r="Q68" s="42"/>
      <c r="R68" s="43">
        <v>0</v>
      </c>
      <c r="S68" s="44"/>
      <c r="T68" s="42"/>
      <c r="U68" s="44">
        <v>0</v>
      </c>
      <c r="V68" s="42"/>
      <c r="W68" s="94" t="str">
        <f t="shared" si="0"/>
        <v>N/A</v>
      </c>
    </row>
    <row r="69" spans="2:23" ht="26.25" customHeight="1" x14ac:dyDescent="0.2">
      <c r="B69" s="446" t="s">
        <v>70</v>
      </c>
      <c r="C69" s="447"/>
      <c r="D69" s="447"/>
      <c r="E69" s="104" t="s">
        <v>1914</v>
      </c>
      <c r="F69" s="104"/>
      <c r="G69" s="104"/>
      <c r="H69" s="92"/>
      <c r="I69" s="92"/>
      <c r="J69" s="92"/>
      <c r="K69" s="92"/>
      <c r="L69" s="92"/>
      <c r="M69" s="92"/>
      <c r="N69" s="92"/>
      <c r="O69" s="92"/>
      <c r="P69" s="91"/>
      <c r="Q69" s="91"/>
      <c r="R69" s="90">
        <v>2.0541426289999998</v>
      </c>
      <c r="S69" s="89">
        <v>0</v>
      </c>
      <c r="T69" s="88">
        <f t="shared" ref="T69" si="39">+IF(ISERR(S69/R69*100),"N/A",ROUND(S69/R69*100,2))</f>
        <v>0</v>
      </c>
      <c r="U69" s="89">
        <v>0</v>
      </c>
      <c r="V69" s="88" t="str">
        <f t="shared" ref="V69" si="40">+IF(ISERR(U69/S69*100),"N/A",ROUND(U69/S69*100,2))</f>
        <v>N/A</v>
      </c>
      <c r="W69" s="87">
        <f t="shared" si="0"/>
        <v>0</v>
      </c>
    </row>
    <row r="70" spans="2:23" ht="23.25" customHeight="1" thickBot="1" x14ac:dyDescent="0.25">
      <c r="B70" s="445" t="s">
        <v>67</v>
      </c>
      <c r="C70" s="344"/>
      <c r="D70" s="344"/>
      <c r="E70" s="103" t="s">
        <v>1915</v>
      </c>
      <c r="F70" s="103"/>
      <c r="G70" s="103"/>
      <c r="H70" s="41"/>
      <c r="I70" s="41"/>
      <c r="J70" s="41"/>
      <c r="K70" s="41"/>
      <c r="L70" s="41"/>
      <c r="M70" s="41"/>
      <c r="N70" s="41"/>
      <c r="O70" s="41"/>
      <c r="P70" s="42"/>
      <c r="Q70" s="42"/>
      <c r="R70" s="43">
        <v>0</v>
      </c>
      <c r="S70" s="44"/>
      <c r="T70" s="42"/>
      <c r="U70" s="44">
        <v>0</v>
      </c>
      <c r="V70" s="42"/>
      <c r="W70" s="94" t="str">
        <f t="shared" si="0"/>
        <v>N/A</v>
      </c>
    </row>
    <row r="71" spans="2:23" ht="26.25" customHeight="1" x14ac:dyDescent="0.2">
      <c r="B71" s="446" t="s">
        <v>70</v>
      </c>
      <c r="C71" s="447"/>
      <c r="D71" s="447"/>
      <c r="E71" s="104" t="s">
        <v>1915</v>
      </c>
      <c r="F71" s="104"/>
      <c r="G71" s="104"/>
      <c r="H71" s="92"/>
      <c r="I71" s="92"/>
      <c r="J71" s="92"/>
      <c r="K71" s="92"/>
      <c r="L71" s="92"/>
      <c r="M71" s="92"/>
      <c r="N71" s="92"/>
      <c r="O71" s="92"/>
      <c r="P71" s="91"/>
      <c r="Q71" s="91"/>
      <c r="R71" s="90">
        <v>1.3414727785</v>
      </c>
      <c r="S71" s="89">
        <v>0</v>
      </c>
      <c r="T71" s="88">
        <f t="shared" ref="T71" si="41">+IF(ISERR(S71/R71*100),"N/A",ROUND(S71/R71*100,2))</f>
        <v>0</v>
      </c>
      <c r="U71" s="89">
        <v>0</v>
      </c>
      <c r="V71" s="88" t="str">
        <f t="shared" ref="V71" si="42">+IF(ISERR(U71/S71*100),"N/A",ROUND(U71/S71*100,2))</f>
        <v>N/A</v>
      </c>
      <c r="W71" s="87">
        <f t="shared" si="0"/>
        <v>0</v>
      </c>
    </row>
    <row r="72" spans="2:23" ht="23.25" customHeight="1" thickBot="1" x14ac:dyDescent="0.25">
      <c r="B72" s="445" t="s">
        <v>67</v>
      </c>
      <c r="C72" s="344"/>
      <c r="D72" s="344"/>
      <c r="E72" s="103" t="s">
        <v>1024</v>
      </c>
      <c r="F72" s="103"/>
      <c r="G72" s="103"/>
      <c r="H72" s="41"/>
      <c r="I72" s="41"/>
      <c r="J72" s="41"/>
      <c r="K72" s="41"/>
      <c r="L72" s="41"/>
      <c r="M72" s="41"/>
      <c r="N72" s="41"/>
      <c r="O72" s="41"/>
      <c r="P72" s="42"/>
      <c r="Q72" s="42"/>
      <c r="R72" s="43">
        <v>0</v>
      </c>
      <c r="S72" s="44"/>
      <c r="T72" s="42"/>
      <c r="U72" s="44">
        <v>0</v>
      </c>
      <c r="V72" s="42"/>
      <c r="W72" s="94" t="str">
        <f t="shared" si="0"/>
        <v>N/A</v>
      </c>
    </row>
    <row r="73" spans="2:23" ht="26.25" customHeight="1" x14ac:dyDescent="0.2">
      <c r="B73" s="446" t="s">
        <v>70</v>
      </c>
      <c r="C73" s="447"/>
      <c r="D73" s="447"/>
      <c r="E73" s="104" t="s">
        <v>1024</v>
      </c>
      <c r="F73" s="104"/>
      <c r="G73" s="104"/>
      <c r="H73" s="92"/>
      <c r="I73" s="92"/>
      <c r="J73" s="92"/>
      <c r="K73" s="92"/>
      <c r="L73" s="92"/>
      <c r="M73" s="92"/>
      <c r="N73" s="92"/>
      <c r="O73" s="92"/>
      <c r="P73" s="91"/>
      <c r="Q73" s="91"/>
      <c r="R73" s="90">
        <v>1.5448537415000001</v>
      </c>
      <c r="S73" s="89">
        <v>0</v>
      </c>
      <c r="T73" s="88">
        <f t="shared" ref="T73" si="43">+IF(ISERR(S73/R73*100),"N/A",ROUND(S73/R73*100,2))</f>
        <v>0</v>
      </c>
      <c r="U73" s="89">
        <v>0</v>
      </c>
      <c r="V73" s="88" t="str">
        <f t="shared" ref="V73" si="44">+IF(ISERR(U73/S73*100),"N/A",ROUND(U73/S73*100,2))</f>
        <v>N/A</v>
      </c>
      <c r="W73" s="87">
        <f t="shared" si="0"/>
        <v>0</v>
      </c>
    </row>
    <row r="74" spans="2:23" ht="23.25" customHeight="1" thickBot="1" x14ac:dyDescent="0.25">
      <c r="B74" s="445" t="s">
        <v>67</v>
      </c>
      <c r="C74" s="344"/>
      <c r="D74" s="344"/>
      <c r="E74" s="103" t="s">
        <v>1916</v>
      </c>
      <c r="F74" s="103"/>
      <c r="G74" s="103"/>
      <c r="H74" s="41"/>
      <c r="I74" s="41"/>
      <c r="J74" s="41"/>
      <c r="K74" s="41"/>
      <c r="L74" s="41"/>
      <c r="M74" s="41"/>
      <c r="N74" s="41"/>
      <c r="O74" s="41"/>
      <c r="P74" s="42"/>
      <c r="Q74" s="42"/>
      <c r="R74" s="43">
        <v>0</v>
      </c>
      <c r="S74" s="44"/>
      <c r="T74" s="42"/>
      <c r="U74" s="44">
        <v>0</v>
      </c>
      <c r="V74" s="42"/>
      <c r="W74" s="94" t="str">
        <f t="shared" si="0"/>
        <v>N/A</v>
      </c>
    </row>
    <row r="75" spans="2:23" ht="26.25" customHeight="1" x14ac:dyDescent="0.2">
      <c r="B75" s="446" t="s">
        <v>70</v>
      </c>
      <c r="C75" s="447"/>
      <c r="D75" s="447"/>
      <c r="E75" s="104" t="s">
        <v>1916</v>
      </c>
      <c r="F75" s="104"/>
      <c r="G75" s="104"/>
      <c r="H75" s="92"/>
      <c r="I75" s="92"/>
      <c r="J75" s="92"/>
      <c r="K75" s="92"/>
      <c r="L75" s="92"/>
      <c r="M75" s="92"/>
      <c r="N75" s="92"/>
      <c r="O75" s="92"/>
      <c r="P75" s="91"/>
      <c r="Q75" s="91"/>
      <c r="R75" s="90">
        <v>2.033932488</v>
      </c>
      <c r="S75" s="89">
        <v>0</v>
      </c>
      <c r="T75" s="88">
        <f t="shared" ref="T75" si="45">+IF(ISERR(S75/R75*100),"N/A",ROUND(S75/R75*100,2))</f>
        <v>0</v>
      </c>
      <c r="U75" s="89">
        <v>0</v>
      </c>
      <c r="V75" s="88" t="str">
        <f t="shared" ref="V75" si="46">+IF(ISERR(U75/S75*100),"N/A",ROUND(U75/S75*100,2))</f>
        <v>N/A</v>
      </c>
      <c r="W75" s="87">
        <f t="shared" si="0"/>
        <v>0</v>
      </c>
    </row>
    <row r="76" spans="2:23" ht="23.25" customHeight="1" thickBot="1" x14ac:dyDescent="0.25">
      <c r="B76" s="445" t="s">
        <v>67</v>
      </c>
      <c r="C76" s="344"/>
      <c r="D76" s="344"/>
      <c r="E76" s="103" t="s">
        <v>1917</v>
      </c>
      <c r="F76" s="103"/>
      <c r="G76" s="103"/>
      <c r="H76" s="41"/>
      <c r="I76" s="41"/>
      <c r="J76" s="41"/>
      <c r="K76" s="41"/>
      <c r="L76" s="41"/>
      <c r="M76" s="41"/>
      <c r="N76" s="41"/>
      <c r="O76" s="41"/>
      <c r="P76" s="42"/>
      <c r="Q76" s="42"/>
      <c r="R76" s="43">
        <v>0</v>
      </c>
      <c r="S76" s="44"/>
      <c r="T76" s="42"/>
      <c r="U76" s="44">
        <v>0</v>
      </c>
      <c r="V76" s="42"/>
      <c r="W76" s="94" t="str">
        <f t="shared" si="0"/>
        <v>N/A</v>
      </c>
    </row>
    <row r="77" spans="2:23" ht="26.25" customHeight="1" x14ac:dyDescent="0.2">
      <c r="B77" s="446" t="s">
        <v>70</v>
      </c>
      <c r="C77" s="447"/>
      <c r="D77" s="447"/>
      <c r="E77" s="104" t="s">
        <v>1917</v>
      </c>
      <c r="F77" s="104"/>
      <c r="G77" s="104"/>
      <c r="H77" s="92"/>
      <c r="I77" s="92"/>
      <c r="J77" s="92"/>
      <c r="K77" s="92"/>
      <c r="L77" s="92"/>
      <c r="M77" s="92"/>
      <c r="N77" s="92"/>
      <c r="O77" s="92"/>
      <c r="P77" s="91"/>
      <c r="Q77" s="91"/>
      <c r="R77" s="90">
        <v>1.5098731935</v>
      </c>
      <c r="S77" s="89">
        <v>0</v>
      </c>
      <c r="T77" s="88">
        <f t="shared" ref="T77" si="47">+IF(ISERR(S77/R77*100),"N/A",ROUND(S77/R77*100,2))</f>
        <v>0</v>
      </c>
      <c r="U77" s="89">
        <v>0</v>
      </c>
      <c r="V77" s="88" t="str">
        <f t="shared" ref="V77" si="48">+IF(ISERR(U77/S77*100),"N/A",ROUND(U77/S77*100,2))</f>
        <v>N/A</v>
      </c>
      <c r="W77" s="87">
        <f t="shared" si="0"/>
        <v>0</v>
      </c>
    </row>
    <row r="78" spans="2:23" ht="23.25" customHeight="1" thickBot="1" x14ac:dyDescent="0.25">
      <c r="B78" s="445" t="s">
        <v>67</v>
      </c>
      <c r="C78" s="344"/>
      <c r="D78" s="344"/>
      <c r="E78" s="103" t="s">
        <v>1918</v>
      </c>
      <c r="F78" s="103"/>
      <c r="G78" s="103"/>
      <c r="H78" s="41"/>
      <c r="I78" s="41"/>
      <c r="J78" s="41"/>
      <c r="K78" s="41"/>
      <c r="L78" s="41"/>
      <c r="M78" s="41"/>
      <c r="N78" s="41"/>
      <c r="O78" s="41"/>
      <c r="P78" s="42"/>
      <c r="Q78" s="42"/>
      <c r="R78" s="43">
        <v>0</v>
      </c>
      <c r="S78" s="44"/>
      <c r="T78" s="42"/>
      <c r="U78" s="44">
        <v>0</v>
      </c>
      <c r="V78" s="42"/>
      <c r="W78" s="94" t="str">
        <f t="shared" si="0"/>
        <v>N/A</v>
      </c>
    </row>
    <row r="79" spans="2:23" ht="26.25" customHeight="1" x14ac:dyDescent="0.2">
      <c r="B79" s="446" t="s">
        <v>70</v>
      </c>
      <c r="C79" s="447"/>
      <c r="D79" s="447"/>
      <c r="E79" s="104" t="s">
        <v>1918</v>
      </c>
      <c r="F79" s="104"/>
      <c r="G79" s="104"/>
      <c r="H79" s="92"/>
      <c r="I79" s="92"/>
      <c r="J79" s="92"/>
      <c r="K79" s="92"/>
      <c r="L79" s="92"/>
      <c r="M79" s="92"/>
      <c r="N79" s="92"/>
      <c r="O79" s="92"/>
      <c r="P79" s="91"/>
      <c r="Q79" s="91"/>
      <c r="R79" s="90">
        <v>2.0169244969999998</v>
      </c>
      <c r="S79" s="89">
        <v>0</v>
      </c>
      <c r="T79" s="88">
        <f t="shared" ref="T79" si="49">+IF(ISERR(S79/R79*100),"N/A",ROUND(S79/R79*100,2))</f>
        <v>0</v>
      </c>
      <c r="U79" s="89">
        <v>0</v>
      </c>
      <c r="V79" s="88" t="str">
        <f t="shared" ref="V79" si="50">+IF(ISERR(U79/S79*100),"N/A",ROUND(U79/S79*100,2))</f>
        <v>N/A</v>
      </c>
      <c r="W79" s="87">
        <f t="shared" si="0"/>
        <v>0</v>
      </c>
    </row>
    <row r="80" spans="2:23" ht="23.25" customHeight="1" thickBot="1" x14ac:dyDescent="0.25">
      <c r="B80" s="445" t="s">
        <v>67</v>
      </c>
      <c r="C80" s="344"/>
      <c r="D80" s="344"/>
      <c r="E80" s="103" t="s">
        <v>1919</v>
      </c>
      <c r="F80" s="103"/>
      <c r="G80" s="103"/>
      <c r="H80" s="41"/>
      <c r="I80" s="41"/>
      <c r="J80" s="41"/>
      <c r="K80" s="41"/>
      <c r="L80" s="41"/>
      <c r="M80" s="41"/>
      <c r="N80" s="41"/>
      <c r="O80" s="41"/>
      <c r="P80" s="42"/>
      <c r="Q80" s="42"/>
      <c r="R80" s="43">
        <v>0</v>
      </c>
      <c r="S80" s="44"/>
      <c r="T80" s="42"/>
      <c r="U80" s="44">
        <v>0</v>
      </c>
      <c r="V80" s="42"/>
      <c r="W80" s="94" t="str">
        <f t="shared" si="0"/>
        <v>N/A</v>
      </c>
    </row>
    <row r="81" spans="2:23" ht="26.25" customHeight="1" x14ac:dyDescent="0.2">
      <c r="B81" s="446" t="s">
        <v>70</v>
      </c>
      <c r="C81" s="447"/>
      <c r="D81" s="447"/>
      <c r="E81" s="104" t="s">
        <v>1919</v>
      </c>
      <c r="F81" s="104"/>
      <c r="G81" s="104"/>
      <c r="H81" s="92"/>
      <c r="I81" s="92"/>
      <c r="J81" s="92"/>
      <c r="K81" s="92"/>
      <c r="L81" s="92"/>
      <c r="M81" s="92"/>
      <c r="N81" s="92"/>
      <c r="O81" s="92"/>
      <c r="P81" s="91"/>
      <c r="Q81" s="91"/>
      <c r="R81" s="90">
        <v>1.3853755619999999</v>
      </c>
      <c r="S81" s="89">
        <v>0</v>
      </c>
      <c r="T81" s="88">
        <f t="shared" ref="T81" si="51">+IF(ISERR(S81/R81*100),"N/A",ROUND(S81/R81*100,2))</f>
        <v>0</v>
      </c>
      <c r="U81" s="89">
        <v>0</v>
      </c>
      <c r="V81" s="88" t="str">
        <f t="shared" ref="V81" si="52">+IF(ISERR(U81/S81*100),"N/A",ROUND(U81/S81*100,2))</f>
        <v>N/A</v>
      </c>
      <c r="W81" s="87">
        <f t="shared" si="0"/>
        <v>0</v>
      </c>
    </row>
    <row r="82" spans="2:23" ht="23.25" customHeight="1" thickBot="1" x14ac:dyDescent="0.25">
      <c r="B82" s="445" t="s">
        <v>67</v>
      </c>
      <c r="C82" s="344"/>
      <c r="D82" s="344"/>
      <c r="E82" s="103" t="s">
        <v>1920</v>
      </c>
      <c r="F82" s="103"/>
      <c r="G82" s="103"/>
      <c r="H82" s="41"/>
      <c r="I82" s="41"/>
      <c r="J82" s="41"/>
      <c r="K82" s="41"/>
      <c r="L82" s="41"/>
      <c r="M82" s="41"/>
      <c r="N82" s="41"/>
      <c r="O82" s="41"/>
      <c r="P82" s="42"/>
      <c r="Q82" s="42"/>
      <c r="R82" s="43">
        <v>0</v>
      </c>
      <c r="S82" s="44"/>
      <c r="T82" s="42"/>
      <c r="U82" s="44">
        <v>0</v>
      </c>
      <c r="V82" s="42"/>
      <c r="W82" s="94" t="str">
        <f t="shared" si="0"/>
        <v>N/A</v>
      </c>
    </row>
    <row r="83" spans="2:23" ht="26.25" customHeight="1" x14ac:dyDescent="0.2">
      <c r="B83" s="446" t="s">
        <v>70</v>
      </c>
      <c r="C83" s="447"/>
      <c r="D83" s="447"/>
      <c r="E83" s="104" t="s">
        <v>1920</v>
      </c>
      <c r="F83" s="104"/>
      <c r="G83" s="104"/>
      <c r="H83" s="92"/>
      <c r="I83" s="92"/>
      <c r="J83" s="92"/>
      <c r="K83" s="92"/>
      <c r="L83" s="92"/>
      <c r="M83" s="92"/>
      <c r="N83" s="92"/>
      <c r="O83" s="92"/>
      <c r="P83" s="91"/>
      <c r="Q83" s="91"/>
      <c r="R83" s="90">
        <v>1.649312449</v>
      </c>
      <c r="S83" s="89">
        <v>0</v>
      </c>
      <c r="T83" s="88">
        <f t="shared" ref="T83" si="53">+IF(ISERR(S83/R83*100),"N/A",ROUND(S83/R83*100,2))</f>
        <v>0</v>
      </c>
      <c r="U83" s="89">
        <v>0</v>
      </c>
      <c r="V83" s="88" t="str">
        <f t="shared" ref="V83" si="54">+IF(ISERR(U83/S83*100),"N/A",ROUND(U83/S83*100,2))</f>
        <v>N/A</v>
      </c>
      <c r="W83" s="87">
        <f t="shared" si="0"/>
        <v>0</v>
      </c>
    </row>
    <row r="84" spans="2:23" ht="23.25" customHeight="1" thickBot="1" x14ac:dyDescent="0.25">
      <c r="B84" s="445" t="s">
        <v>67</v>
      </c>
      <c r="C84" s="344"/>
      <c r="D84" s="344"/>
      <c r="E84" s="103" t="s">
        <v>1921</v>
      </c>
      <c r="F84" s="103"/>
      <c r="G84" s="103"/>
      <c r="H84" s="41"/>
      <c r="I84" s="41"/>
      <c r="J84" s="41"/>
      <c r="K84" s="41"/>
      <c r="L84" s="41"/>
      <c r="M84" s="41"/>
      <c r="N84" s="41"/>
      <c r="O84" s="41"/>
      <c r="P84" s="42"/>
      <c r="Q84" s="42"/>
      <c r="R84" s="43">
        <v>0</v>
      </c>
      <c r="S84" s="44"/>
      <c r="T84" s="42"/>
      <c r="U84" s="44">
        <v>0</v>
      </c>
      <c r="V84" s="42"/>
      <c r="W84" s="94" t="str">
        <f t="shared" si="0"/>
        <v>N/A</v>
      </c>
    </row>
    <row r="85" spans="2:23" ht="26.25" customHeight="1" x14ac:dyDescent="0.2">
      <c r="B85" s="446" t="s">
        <v>70</v>
      </c>
      <c r="C85" s="447"/>
      <c r="D85" s="447"/>
      <c r="E85" s="104" t="s">
        <v>1921</v>
      </c>
      <c r="F85" s="104"/>
      <c r="G85" s="104"/>
      <c r="H85" s="92"/>
      <c r="I85" s="92"/>
      <c r="J85" s="92"/>
      <c r="K85" s="92"/>
      <c r="L85" s="92"/>
      <c r="M85" s="92"/>
      <c r="N85" s="92"/>
      <c r="O85" s="92"/>
      <c r="P85" s="91"/>
      <c r="Q85" s="91"/>
      <c r="R85" s="90">
        <v>3.4505636480000001</v>
      </c>
      <c r="S85" s="89">
        <v>0</v>
      </c>
      <c r="T85" s="88">
        <f t="shared" ref="T85" si="55">+IF(ISERR(S85/R85*100),"N/A",ROUND(S85/R85*100,2))</f>
        <v>0</v>
      </c>
      <c r="U85" s="89">
        <v>0</v>
      </c>
      <c r="V85" s="88" t="str">
        <f t="shared" ref="V85" si="56">+IF(ISERR(U85/S85*100),"N/A",ROUND(U85/S85*100,2))</f>
        <v>N/A</v>
      </c>
      <c r="W85" s="87">
        <f t="shared" si="0"/>
        <v>0</v>
      </c>
    </row>
    <row r="86" spans="2:23" ht="23.25" customHeight="1" thickBot="1" x14ac:dyDescent="0.25">
      <c r="B86" s="445" t="s">
        <v>67</v>
      </c>
      <c r="C86" s="344"/>
      <c r="D86" s="344"/>
      <c r="E86" s="103" t="s">
        <v>1922</v>
      </c>
      <c r="F86" s="103"/>
      <c r="G86" s="103"/>
      <c r="H86" s="41"/>
      <c r="I86" s="41"/>
      <c r="J86" s="41"/>
      <c r="K86" s="41"/>
      <c r="L86" s="41"/>
      <c r="M86" s="41"/>
      <c r="N86" s="41"/>
      <c r="O86" s="41"/>
      <c r="P86" s="42"/>
      <c r="Q86" s="42"/>
      <c r="R86" s="43">
        <v>0</v>
      </c>
      <c r="S86" s="44"/>
      <c r="T86" s="42"/>
      <c r="U86" s="44">
        <v>0</v>
      </c>
      <c r="V86" s="42"/>
      <c r="W86" s="94" t="str">
        <f t="shared" si="0"/>
        <v>N/A</v>
      </c>
    </row>
    <row r="87" spans="2:23" ht="26.25" customHeight="1" x14ac:dyDescent="0.2">
      <c r="B87" s="446" t="s">
        <v>70</v>
      </c>
      <c r="C87" s="447"/>
      <c r="D87" s="447"/>
      <c r="E87" s="104" t="s">
        <v>1922</v>
      </c>
      <c r="F87" s="104"/>
      <c r="G87" s="104"/>
      <c r="H87" s="92"/>
      <c r="I87" s="92"/>
      <c r="J87" s="92"/>
      <c r="K87" s="92"/>
      <c r="L87" s="92"/>
      <c r="M87" s="92"/>
      <c r="N87" s="92"/>
      <c r="O87" s="92"/>
      <c r="P87" s="91"/>
      <c r="Q87" s="91"/>
      <c r="R87" s="90">
        <v>2.4993486529999998</v>
      </c>
      <c r="S87" s="89">
        <v>0</v>
      </c>
      <c r="T87" s="88">
        <f t="shared" ref="T87" si="57">+IF(ISERR(S87/R87*100),"N/A",ROUND(S87/R87*100,2))</f>
        <v>0</v>
      </c>
      <c r="U87" s="89">
        <v>0</v>
      </c>
      <c r="V87" s="88" t="str">
        <f t="shared" ref="V87" si="58">+IF(ISERR(U87/S87*100),"N/A",ROUND(U87/S87*100,2))</f>
        <v>N/A</v>
      </c>
      <c r="W87" s="87">
        <f t="shared" si="0"/>
        <v>0</v>
      </c>
    </row>
    <row r="88" spans="2:23" ht="23.25" customHeight="1" thickBot="1" x14ac:dyDescent="0.25">
      <c r="B88" s="445" t="s">
        <v>67</v>
      </c>
      <c r="C88" s="344"/>
      <c r="D88" s="344"/>
      <c r="E88" s="103" t="s">
        <v>1923</v>
      </c>
      <c r="F88" s="103"/>
      <c r="G88" s="103"/>
      <c r="H88" s="41"/>
      <c r="I88" s="41"/>
      <c r="J88" s="41"/>
      <c r="K88" s="41"/>
      <c r="L88" s="41"/>
      <c r="M88" s="41"/>
      <c r="N88" s="41"/>
      <c r="O88" s="41"/>
      <c r="P88" s="42"/>
      <c r="Q88" s="42"/>
      <c r="R88" s="43">
        <v>0</v>
      </c>
      <c r="S88" s="44"/>
      <c r="T88" s="42"/>
      <c r="U88" s="44">
        <v>0</v>
      </c>
      <c r="V88" s="42"/>
      <c r="W88" s="94" t="str">
        <f t="shared" si="0"/>
        <v>N/A</v>
      </c>
    </row>
    <row r="89" spans="2:23" ht="26.25" customHeight="1" x14ac:dyDescent="0.2">
      <c r="B89" s="446" t="s">
        <v>70</v>
      </c>
      <c r="C89" s="447"/>
      <c r="D89" s="447"/>
      <c r="E89" s="104" t="s">
        <v>1923</v>
      </c>
      <c r="F89" s="104"/>
      <c r="G89" s="104"/>
      <c r="H89" s="92"/>
      <c r="I89" s="92"/>
      <c r="J89" s="92"/>
      <c r="K89" s="92"/>
      <c r="L89" s="92"/>
      <c r="M89" s="92"/>
      <c r="N89" s="92"/>
      <c r="O89" s="92"/>
      <c r="P89" s="91"/>
      <c r="Q89" s="91"/>
      <c r="R89" s="90">
        <v>1.4912628204999998</v>
      </c>
      <c r="S89" s="89">
        <v>0</v>
      </c>
      <c r="T89" s="88">
        <f t="shared" ref="T89" si="59">+IF(ISERR(S89/R89*100),"N/A",ROUND(S89/R89*100,2))</f>
        <v>0</v>
      </c>
      <c r="U89" s="89">
        <v>0</v>
      </c>
      <c r="V89" s="88" t="str">
        <f t="shared" ref="V89" si="60">+IF(ISERR(U89/S89*100),"N/A",ROUND(U89/S89*100,2))</f>
        <v>N/A</v>
      </c>
      <c r="W89" s="87">
        <f t="shared" si="0"/>
        <v>0</v>
      </c>
    </row>
    <row r="90" spans="2:23" ht="23.25" customHeight="1" thickBot="1" x14ac:dyDescent="0.25">
      <c r="B90" s="445" t="s">
        <v>67</v>
      </c>
      <c r="C90" s="344"/>
      <c r="D90" s="344"/>
      <c r="E90" s="103" t="s">
        <v>1691</v>
      </c>
      <c r="F90" s="103"/>
      <c r="G90" s="103"/>
      <c r="H90" s="41"/>
      <c r="I90" s="41"/>
      <c r="J90" s="41"/>
      <c r="K90" s="41"/>
      <c r="L90" s="41"/>
      <c r="M90" s="41"/>
      <c r="N90" s="41"/>
      <c r="O90" s="41"/>
      <c r="P90" s="42"/>
      <c r="Q90" s="42"/>
      <c r="R90" s="43">
        <v>155.5361335325</v>
      </c>
      <c r="S90" s="44"/>
      <c r="T90" s="42"/>
      <c r="U90" s="44">
        <v>0.52405471999999997</v>
      </c>
      <c r="V90" s="42"/>
      <c r="W90" s="94">
        <f t="shared" si="0"/>
        <v>0.34</v>
      </c>
    </row>
    <row r="91" spans="2:23" ht="26.25" customHeight="1" thickBot="1" x14ac:dyDescent="0.25">
      <c r="B91" s="446" t="s">
        <v>70</v>
      </c>
      <c r="C91" s="447"/>
      <c r="D91" s="447"/>
      <c r="E91" s="104" t="s">
        <v>1691</v>
      </c>
      <c r="F91" s="104"/>
      <c r="G91" s="104"/>
      <c r="H91" s="92"/>
      <c r="I91" s="92"/>
      <c r="J91" s="92"/>
      <c r="K91" s="92"/>
      <c r="L91" s="92"/>
      <c r="M91" s="92"/>
      <c r="N91" s="92"/>
      <c r="O91" s="92"/>
      <c r="P91" s="91"/>
      <c r="Q91" s="91"/>
      <c r="R91" s="90">
        <v>90.647225233135003</v>
      </c>
      <c r="S91" s="89">
        <v>0.63795977000000004</v>
      </c>
      <c r="T91" s="88">
        <f t="shared" ref="T91" si="61">+IF(ISERR(S91/R91*100),"N/A",ROUND(S91/R91*100,2))</f>
        <v>0.7</v>
      </c>
      <c r="U91" s="89">
        <v>0.52405471999999997</v>
      </c>
      <c r="V91" s="88">
        <f t="shared" ref="V91" si="62">+IF(ISERR(U91/S91*100),"N/A",ROUND(U91/S91*100,2))</f>
        <v>82.15</v>
      </c>
      <c r="W91" s="87">
        <f t="shared" si="0"/>
        <v>0.57999999999999996</v>
      </c>
    </row>
    <row r="92" spans="2:23" ht="22.5" customHeight="1" thickTop="1" thickBot="1" x14ac:dyDescent="0.25">
      <c r="B92" s="11" t="s">
        <v>75</v>
      </c>
      <c r="C92" s="12"/>
      <c r="D92" s="12"/>
      <c r="E92" s="12"/>
      <c r="F92" s="12"/>
      <c r="G92" s="12"/>
      <c r="H92" s="13"/>
      <c r="I92" s="13"/>
      <c r="J92" s="13"/>
      <c r="K92" s="13"/>
      <c r="L92" s="13"/>
      <c r="M92" s="13"/>
      <c r="N92" s="13"/>
      <c r="O92" s="13"/>
      <c r="P92" s="13"/>
      <c r="Q92" s="13"/>
      <c r="R92" s="13"/>
      <c r="S92" s="13"/>
      <c r="T92" s="13"/>
      <c r="U92" s="13"/>
      <c r="V92" s="13"/>
      <c r="W92" s="14"/>
    </row>
    <row r="93" spans="2:23" ht="37.5" customHeight="1" thickTop="1" x14ac:dyDescent="0.2">
      <c r="B93" s="438" t="s">
        <v>1690</v>
      </c>
      <c r="C93" s="329"/>
      <c r="D93" s="329"/>
      <c r="E93" s="329"/>
      <c r="F93" s="329"/>
      <c r="G93" s="329"/>
      <c r="H93" s="329"/>
      <c r="I93" s="329"/>
      <c r="J93" s="329"/>
      <c r="K93" s="329"/>
      <c r="L93" s="329"/>
      <c r="M93" s="329"/>
      <c r="N93" s="329"/>
      <c r="O93" s="329"/>
      <c r="P93" s="329"/>
      <c r="Q93" s="329"/>
      <c r="R93" s="329"/>
      <c r="S93" s="329"/>
      <c r="T93" s="329"/>
      <c r="U93" s="329"/>
      <c r="V93" s="329"/>
      <c r="W93" s="439"/>
    </row>
    <row r="94" spans="2:23" ht="65.25" customHeight="1" thickBot="1" x14ac:dyDescent="0.25">
      <c r="B94" s="440"/>
      <c r="C94" s="332"/>
      <c r="D94" s="332"/>
      <c r="E94" s="332"/>
      <c r="F94" s="332"/>
      <c r="G94" s="332"/>
      <c r="H94" s="332"/>
      <c r="I94" s="332"/>
      <c r="J94" s="332"/>
      <c r="K94" s="332"/>
      <c r="L94" s="332"/>
      <c r="M94" s="332"/>
      <c r="N94" s="332"/>
      <c r="O94" s="332"/>
      <c r="P94" s="332"/>
      <c r="Q94" s="332"/>
      <c r="R94" s="332"/>
      <c r="S94" s="332"/>
      <c r="T94" s="332"/>
      <c r="U94" s="332"/>
      <c r="V94" s="332"/>
      <c r="W94" s="441"/>
    </row>
    <row r="95" spans="2:23" ht="37.5" customHeight="1" thickTop="1" x14ac:dyDescent="0.2">
      <c r="B95" s="438" t="s">
        <v>1689</v>
      </c>
      <c r="C95" s="329"/>
      <c r="D95" s="329"/>
      <c r="E95" s="329"/>
      <c r="F95" s="329"/>
      <c r="G95" s="329"/>
      <c r="H95" s="329"/>
      <c r="I95" s="329"/>
      <c r="J95" s="329"/>
      <c r="K95" s="329"/>
      <c r="L95" s="329"/>
      <c r="M95" s="329"/>
      <c r="N95" s="329"/>
      <c r="O95" s="329"/>
      <c r="P95" s="329"/>
      <c r="Q95" s="329"/>
      <c r="R95" s="329"/>
      <c r="S95" s="329"/>
      <c r="T95" s="329"/>
      <c r="U95" s="329"/>
      <c r="V95" s="329"/>
      <c r="W95" s="439"/>
    </row>
    <row r="96" spans="2:23" ht="75" customHeight="1" thickBot="1" x14ac:dyDescent="0.25">
      <c r="B96" s="440"/>
      <c r="C96" s="332"/>
      <c r="D96" s="332"/>
      <c r="E96" s="332"/>
      <c r="F96" s="332"/>
      <c r="G96" s="332"/>
      <c r="H96" s="332"/>
      <c r="I96" s="332"/>
      <c r="J96" s="332"/>
      <c r="K96" s="332"/>
      <c r="L96" s="332"/>
      <c r="M96" s="332"/>
      <c r="N96" s="332"/>
      <c r="O96" s="332"/>
      <c r="P96" s="332"/>
      <c r="Q96" s="332"/>
      <c r="R96" s="332"/>
      <c r="S96" s="332"/>
      <c r="T96" s="332"/>
      <c r="U96" s="332"/>
      <c r="V96" s="332"/>
      <c r="W96" s="441"/>
    </row>
    <row r="97" spans="2:23" ht="37.5" customHeight="1" thickTop="1" x14ac:dyDescent="0.2">
      <c r="B97" s="438" t="s">
        <v>1688</v>
      </c>
      <c r="C97" s="329"/>
      <c r="D97" s="329"/>
      <c r="E97" s="329"/>
      <c r="F97" s="329"/>
      <c r="G97" s="329"/>
      <c r="H97" s="329"/>
      <c r="I97" s="329"/>
      <c r="J97" s="329"/>
      <c r="K97" s="329"/>
      <c r="L97" s="329"/>
      <c r="M97" s="329"/>
      <c r="N97" s="329"/>
      <c r="O97" s="329"/>
      <c r="P97" s="329"/>
      <c r="Q97" s="329"/>
      <c r="R97" s="329"/>
      <c r="S97" s="329"/>
      <c r="T97" s="329"/>
      <c r="U97" s="329"/>
      <c r="V97" s="329"/>
      <c r="W97" s="439"/>
    </row>
    <row r="98" spans="2:23" ht="13.5" thickBot="1" x14ac:dyDescent="0.25">
      <c r="B98" s="442"/>
      <c r="C98" s="443"/>
      <c r="D98" s="443"/>
      <c r="E98" s="443"/>
      <c r="F98" s="443"/>
      <c r="G98" s="443"/>
      <c r="H98" s="443"/>
      <c r="I98" s="443"/>
      <c r="J98" s="443"/>
      <c r="K98" s="443"/>
      <c r="L98" s="443"/>
      <c r="M98" s="443"/>
      <c r="N98" s="443"/>
      <c r="O98" s="443"/>
      <c r="P98" s="443"/>
      <c r="Q98" s="443"/>
      <c r="R98" s="443"/>
      <c r="S98" s="443"/>
      <c r="T98" s="443"/>
      <c r="U98" s="443"/>
      <c r="V98" s="443"/>
      <c r="W98" s="444"/>
    </row>
  </sheetData>
  <mergeCells count="125">
    <mergeCell ref="B26:Q27"/>
    <mergeCell ref="B95:W96"/>
    <mergeCell ref="B97:W98"/>
    <mergeCell ref="S26:T26"/>
    <mergeCell ref="V26:W26"/>
    <mergeCell ref="B93:W94"/>
    <mergeCell ref="B22:L22"/>
    <mergeCell ref="M22:N22"/>
    <mergeCell ref="O22:P22"/>
    <mergeCell ref="Q22:R22"/>
    <mergeCell ref="B23:L23"/>
    <mergeCell ref="M23:N23"/>
    <mergeCell ref="O23:P23"/>
    <mergeCell ref="Q23:R23"/>
    <mergeCell ref="B24:L24"/>
    <mergeCell ref="M24:N24"/>
    <mergeCell ref="O24:P24"/>
    <mergeCell ref="Q24:R24"/>
    <mergeCell ref="B76:D76"/>
    <mergeCell ref="B77:D77"/>
    <mergeCell ref="B78:D78"/>
    <mergeCell ref="B79:D79"/>
    <mergeCell ref="B80:D80"/>
    <mergeCell ref="B29:D29"/>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K13:Q13"/>
    <mergeCell ref="S13:W13"/>
    <mergeCell ref="C14:I14"/>
    <mergeCell ref="L14:Q14"/>
    <mergeCell ref="T14:W14"/>
    <mergeCell ref="C15:I15"/>
    <mergeCell ref="L15:Q15"/>
    <mergeCell ref="T15:W15"/>
    <mergeCell ref="C16:W16"/>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B91:D91"/>
    <mergeCell ref="B86:D86"/>
    <mergeCell ref="B87:D87"/>
    <mergeCell ref="B88:D88"/>
    <mergeCell ref="B89:D89"/>
    <mergeCell ref="B90:D90"/>
    <mergeCell ref="B81:D81"/>
    <mergeCell ref="B82:D82"/>
    <mergeCell ref="B83:D83"/>
    <mergeCell ref="B84:D84"/>
    <mergeCell ref="B85:D85"/>
    <mergeCell ref="B40:D40"/>
    <mergeCell ref="B41:D41"/>
    <mergeCell ref="B42:D42"/>
    <mergeCell ref="B43:D43"/>
    <mergeCell ref="B44:D44"/>
    <mergeCell ref="B28:D28"/>
    <mergeCell ref="B30:D30"/>
    <mergeCell ref="B31:D31"/>
    <mergeCell ref="B32:D32"/>
    <mergeCell ref="B33:D33"/>
    <mergeCell ref="B34:D34"/>
    <mergeCell ref="B35:D35"/>
    <mergeCell ref="B36:D36"/>
    <mergeCell ref="B37:D37"/>
    <mergeCell ref="B38:D38"/>
    <mergeCell ref="B39:D39"/>
    <mergeCell ref="B50:D50"/>
    <mergeCell ref="B51:D51"/>
    <mergeCell ref="B52:D52"/>
    <mergeCell ref="B53:D53"/>
    <mergeCell ref="B54:D54"/>
    <mergeCell ref="B45:D45"/>
    <mergeCell ref="B46:D46"/>
    <mergeCell ref="B47:D47"/>
    <mergeCell ref="B48:D48"/>
    <mergeCell ref="B49:D49"/>
    <mergeCell ref="B60:D60"/>
    <mergeCell ref="B61:D61"/>
    <mergeCell ref="B62:D62"/>
    <mergeCell ref="B63:D63"/>
    <mergeCell ref="B64:D64"/>
    <mergeCell ref="B55:D55"/>
    <mergeCell ref="B56:D56"/>
    <mergeCell ref="B57:D57"/>
    <mergeCell ref="B58:D58"/>
    <mergeCell ref="B59:D59"/>
    <mergeCell ref="B75:D75"/>
    <mergeCell ref="B70:D70"/>
    <mergeCell ref="B71:D71"/>
    <mergeCell ref="B72:D72"/>
    <mergeCell ref="B73:D73"/>
    <mergeCell ref="B74:D74"/>
    <mergeCell ref="B65:D65"/>
    <mergeCell ref="B66:D66"/>
    <mergeCell ref="B67:D67"/>
    <mergeCell ref="B68:D68"/>
    <mergeCell ref="B69:D6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1"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1464</v>
      </c>
      <c r="D4" s="288" t="s">
        <v>1676</v>
      </c>
      <c r="E4" s="288"/>
      <c r="F4" s="288"/>
      <c r="G4" s="288"/>
      <c r="H4" s="289"/>
      <c r="I4" s="18"/>
      <c r="J4" s="290" t="s">
        <v>6</v>
      </c>
      <c r="K4" s="288"/>
      <c r="L4" s="17" t="s">
        <v>1716</v>
      </c>
      <c r="M4" s="291" t="s">
        <v>1715</v>
      </c>
      <c r="N4" s="291"/>
      <c r="O4" s="291"/>
      <c r="P4" s="291"/>
      <c r="Q4" s="292"/>
      <c r="R4" s="19"/>
      <c r="S4" s="293" t="s">
        <v>9</v>
      </c>
      <c r="T4" s="294"/>
      <c r="U4" s="294"/>
      <c r="V4" s="295" t="s">
        <v>1714</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1692</v>
      </c>
      <c r="D6" s="297" t="s">
        <v>1702</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1699</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1713</v>
      </c>
      <c r="C21" s="323"/>
      <c r="D21" s="323"/>
      <c r="E21" s="323"/>
      <c r="F21" s="323"/>
      <c r="G21" s="323"/>
      <c r="H21" s="323"/>
      <c r="I21" s="323"/>
      <c r="J21" s="323"/>
      <c r="K21" s="323"/>
      <c r="L21" s="323"/>
      <c r="M21" s="324" t="s">
        <v>1692</v>
      </c>
      <c r="N21" s="324"/>
      <c r="O21" s="324" t="s">
        <v>51</v>
      </c>
      <c r="P21" s="324"/>
      <c r="Q21" s="325" t="s">
        <v>52</v>
      </c>
      <c r="R21" s="325"/>
      <c r="S21" s="34" t="s">
        <v>1712</v>
      </c>
      <c r="T21" s="34" t="s">
        <v>54</v>
      </c>
      <c r="U21" s="34" t="s">
        <v>54</v>
      </c>
      <c r="V21" s="34" t="str">
        <f>+IF(ISERR(U21/T21*100),"N/A",ROUND(U21/T21*100,2))</f>
        <v>N/A</v>
      </c>
      <c r="W21" s="97">
        <f>+IF(ISERR(U21/S21*100),"N/A",ROUND(U21/S21*100,2))</f>
        <v>0</v>
      </c>
    </row>
    <row r="22" spans="2:27" ht="56.25" customHeight="1" thickBot="1" x14ac:dyDescent="0.25">
      <c r="B22" s="437" t="s">
        <v>1711</v>
      </c>
      <c r="C22" s="323"/>
      <c r="D22" s="323"/>
      <c r="E22" s="323"/>
      <c r="F22" s="323"/>
      <c r="G22" s="323"/>
      <c r="H22" s="323"/>
      <c r="I22" s="323"/>
      <c r="J22" s="323"/>
      <c r="K22" s="323"/>
      <c r="L22" s="323"/>
      <c r="M22" s="324" t="s">
        <v>1692</v>
      </c>
      <c r="N22" s="324"/>
      <c r="O22" s="324" t="s">
        <v>51</v>
      </c>
      <c r="P22" s="324"/>
      <c r="Q22" s="325" t="s">
        <v>66</v>
      </c>
      <c r="R22" s="325"/>
      <c r="S22" s="34" t="s">
        <v>53</v>
      </c>
      <c r="T22" s="34" t="s">
        <v>87</v>
      </c>
      <c r="U22" s="34" t="s">
        <v>87</v>
      </c>
      <c r="V22" s="34" t="str">
        <f>+IF(ISERR(U22/T22*100),"N/A",ROUND(U22/T22*100,2))</f>
        <v>N/A</v>
      </c>
      <c r="W22" s="97"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1691</v>
      </c>
      <c r="F26" s="72"/>
      <c r="G26" s="72"/>
      <c r="H26" s="41"/>
      <c r="I26" s="41"/>
      <c r="J26" s="41"/>
      <c r="K26" s="41"/>
      <c r="L26" s="41"/>
      <c r="M26" s="41"/>
      <c r="N26" s="41"/>
      <c r="O26" s="41"/>
      <c r="P26" s="42"/>
      <c r="Q26" s="42"/>
      <c r="R26" s="43" t="s">
        <v>1710</v>
      </c>
      <c r="S26" s="44" t="s">
        <v>11</v>
      </c>
      <c r="T26" s="42"/>
      <c r="U26" s="44" t="s">
        <v>1708</v>
      </c>
      <c r="V26" s="42"/>
      <c r="W26" s="94">
        <f>+IF(ISERR(U26/R26*100),"N/A",ROUND(U26/R26*100,2))</f>
        <v>42.61</v>
      </c>
    </row>
    <row r="27" spans="2:27" ht="26.25" customHeight="1" thickBot="1" x14ac:dyDescent="0.25">
      <c r="B27" s="446" t="s">
        <v>70</v>
      </c>
      <c r="C27" s="447"/>
      <c r="D27" s="447"/>
      <c r="E27" s="93" t="s">
        <v>1691</v>
      </c>
      <c r="F27" s="93"/>
      <c r="G27" s="93"/>
      <c r="H27" s="92"/>
      <c r="I27" s="92"/>
      <c r="J27" s="92"/>
      <c r="K27" s="92"/>
      <c r="L27" s="92"/>
      <c r="M27" s="92"/>
      <c r="N27" s="92"/>
      <c r="O27" s="92"/>
      <c r="P27" s="91"/>
      <c r="Q27" s="91"/>
      <c r="R27" s="90" t="s">
        <v>1709</v>
      </c>
      <c r="S27" s="89" t="s">
        <v>1708</v>
      </c>
      <c r="T27" s="88">
        <f>+IF(ISERR(S27/R27*100),"N/A",ROUND(S27/R27*100,2))</f>
        <v>43.28</v>
      </c>
      <c r="U27" s="89" t="s">
        <v>1708</v>
      </c>
      <c r="V27" s="88">
        <f>+IF(ISERR(U27/S27*100),"N/A",ROUND(U27/S27*100,2))</f>
        <v>100</v>
      </c>
      <c r="W27" s="87">
        <f>+IF(ISERR(U27/R27*100),"N/A",ROUND(U27/R27*100,2))</f>
        <v>43.28</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1707</v>
      </c>
      <c r="C29" s="329"/>
      <c r="D29" s="329"/>
      <c r="E29" s="329"/>
      <c r="F29" s="329"/>
      <c r="G29" s="329"/>
      <c r="H29" s="329"/>
      <c r="I29" s="329"/>
      <c r="J29" s="329"/>
      <c r="K29" s="329"/>
      <c r="L29" s="329"/>
      <c r="M29" s="329"/>
      <c r="N29" s="329"/>
      <c r="O29" s="329"/>
      <c r="P29" s="329"/>
      <c r="Q29" s="329"/>
      <c r="R29" s="329"/>
      <c r="S29" s="329"/>
      <c r="T29" s="329"/>
      <c r="U29" s="329"/>
      <c r="V29" s="329"/>
      <c r="W29" s="439"/>
    </row>
    <row r="30" spans="2:27" ht="7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1706</v>
      </c>
      <c r="C31" s="329"/>
      <c r="D31" s="329"/>
      <c r="E31" s="329"/>
      <c r="F31" s="329"/>
      <c r="G31" s="329"/>
      <c r="H31" s="329"/>
      <c r="I31" s="329"/>
      <c r="J31" s="329"/>
      <c r="K31" s="329"/>
      <c r="L31" s="329"/>
      <c r="M31" s="329"/>
      <c r="N31" s="329"/>
      <c r="O31" s="329"/>
      <c r="P31" s="329"/>
      <c r="Q31" s="329"/>
      <c r="R31" s="329"/>
      <c r="S31" s="329"/>
      <c r="T31" s="329"/>
      <c r="U31" s="329"/>
      <c r="V31" s="329"/>
      <c r="W31" s="439"/>
    </row>
    <row r="32" spans="2:27" ht="1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1688</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10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1464</v>
      </c>
      <c r="D4" s="288" t="s">
        <v>1676</v>
      </c>
      <c r="E4" s="288"/>
      <c r="F4" s="288"/>
      <c r="G4" s="288"/>
      <c r="H4" s="289"/>
      <c r="I4" s="18"/>
      <c r="J4" s="290" t="s">
        <v>6</v>
      </c>
      <c r="K4" s="288"/>
      <c r="L4" s="17" t="s">
        <v>959</v>
      </c>
      <c r="M4" s="291" t="s">
        <v>958</v>
      </c>
      <c r="N4" s="291"/>
      <c r="O4" s="291"/>
      <c r="P4" s="291"/>
      <c r="Q4" s="292"/>
      <c r="R4" s="19"/>
      <c r="S4" s="293" t="s">
        <v>9</v>
      </c>
      <c r="T4" s="294"/>
      <c r="U4" s="294"/>
      <c r="V4" s="295" t="s">
        <v>1752</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1751</v>
      </c>
      <c r="D6" s="297" t="s">
        <v>1750</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1233</v>
      </c>
      <c r="D7" s="284" t="s">
        <v>1749</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1748</v>
      </c>
      <c r="D8" s="284" t="s">
        <v>1747</v>
      </c>
      <c r="E8" s="284"/>
      <c r="F8" s="284"/>
      <c r="G8" s="284"/>
      <c r="H8" s="284"/>
      <c r="I8" s="70"/>
      <c r="J8" s="26" t="s">
        <v>23</v>
      </c>
      <c r="K8" s="26" t="s">
        <v>23</v>
      </c>
      <c r="L8" s="26" t="s">
        <v>1746</v>
      </c>
      <c r="M8" s="26" t="s">
        <v>1745</v>
      </c>
      <c r="N8" s="25"/>
      <c r="O8" s="70"/>
      <c r="P8" s="436" t="s">
        <v>11</v>
      </c>
      <c r="Q8" s="436"/>
      <c r="R8" s="436"/>
      <c r="S8" s="436"/>
      <c r="T8" s="436"/>
      <c r="U8" s="436"/>
      <c r="V8" s="436"/>
      <c r="W8" s="436"/>
    </row>
    <row r="9" spans="1:29" ht="30" customHeight="1" x14ac:dyDescent="0.2">
      <c r="B9" s="100"/>
      <c r="C9" s="21" t="s">
        <v>1744</v>
      </c>
      <c r="D9" s="284" t="s">
        <v>1743</v>
      </c>
      <c r="E9" s="284"/>
      <c r="F9" s="284"/>
      <c r="G9" s="284"/>
      <c r="H9" s="284"/>
      <c r="I9" s="284" t="s">
        <v>11</v>
      </c>
      <c r="J9" s="284"/>
      <c r="K9" s="284"/>
      <c r="L9" s="284"/>
      <c r="M9" s="284"/>
      <c r="N9" s="284"/>
      <c r="O9" s="284"/>
      <c r="P9" s="284"/>
      <c r="Q9" s="284"/>
      <c r="R9" s="284"/>
      <c r="S9" s="284"/>
      <c r="T9" s="284"/>
      <c r="U9" s="284"/>
      <c r="V9" s="284"/>
      <c r="W9" s="436"/>
    </row>
    <row r="10" spans="1:29" ht="30" customHeight="1" x14ac:dyDescent="0.2">
      <c r="B10" s="100"/>
      <c r="C10" s="21" t="s">
        <v>1742</v>
      </c>
      <c r="D10" s="284" t="s">
        <v>1741</v>
      </c>
      <c r="E10" s="284"/>
      <c r="F10" s="284"/>
      <c r="G10" s="284"/>
      <c r="H10" s="284"/>
      <c r="I10" s="436" t="s">
        <v>11</v>
      </c>
      <c r="J10" s="436"/>
      <c r="K10" s="436"/>
      <c r="L10" s="436"/>
      <c r="M10" s="436"/>
      <c r="N10" s="436"/>
      <c r="O10" s="436"/>
      <c r="P10" s="436"/>
      <c r="Q10" s="436"/>
      <c r="R10" s="436"/>
      <c r="S10" s="436"/>
      <c r="T10" s="436"/>
      <c r="U10" s="436"/>
      <c r="V10" s="436"/>
      <c r="W10" s="436"/>
    </row>
    <row r="11" spans="1:29" ht="30" customHeight="1" x14ac:dyDescent="0.2">
      <c r="B11" s="100"/>
      <c r="C11" s="21" t="s">
        <v>1740</v>
      </c>
      <c r="D11" s="284" t="s">
        <v>1739</v>
      </c>
      <c r="E11" s="284"/>
      <c r="F11" s="284"/>
      <c r="G11" s="284"/>
      <c r="H11" s="284"/>
      <c r="I11" s="436" t="s">
        <v>11</v>
      </c>
      <c r="J11" s="436"/>
      <c r="K11" s="436"/>
      <c r="L11" s="436"/>
      <c r="M11" s="436"/>
      <c r="N11" s="436"/>
      <c r="O11" s="436"/>
      <c r="P11" s="436"/>
      <c r="Q11" s="436"/>
      <c r="R11" s="436"/>
      <c r="S11" s="436"/>
      <c r="T11" s="436"/>
      <c r="U11" s="436"/>
      <c r="V11" s="436"/>
      <c r="W11" s="436"/>
    </row>
    <row r="12" spans="1:29" ht="30" customHeight="1" x14ac:dyDescent="0.2">
      <c r="B12" s="100"/>
      <c r="C12" s="21" t="s">
        <v>1738</v>
      </c>
      <c r="D12" s="284" t="s">
        <v>1737</v>
      </c>
      <c r="E12" s="284"/>
      <c r="F12" s="284"/>
      <c r="G12" s="284"/>
      <c r="H12" s="284"/>
      <c r="I12" s="436" t="s">
        <v>11</v>
      </c>
      <c r="J12" s="436"/>
      <c r="K12" s="436"/>
      <c r="L12" s="436"/>
      <c r="M12" s="436"/>
      <c r="N12" s="436"/>
      <c r="O12" s="436"/>
      <c r="P12" s="436"/>
      <c r="Q12" s="436"/>
      <c r="R12" s="436"/>
      <c r="S12" s="436"/>
      <c r="T12" s="436"/>
      <c r="U12" s="436"/>
      <c r="V12" s="436"/>
      <c r="W12" s="436"/>
    </row>
    <row r="13" spans="1:29" ht="30" customHeight="1" x14ac:dyDescent="0.2">
      <c r="B13" s="100"/>
      <c r="C13" s="21" t="s">
        <v>1736</v>
      </c>
      <c r="D13" s="284" t="s">
        <v>1735</v>
      </c>
      <c r="E13" s="284"/>
      <c r="F13" s="284"/>
      <c r="G13" s="284"/>
      <c r="H13" s="284"/>
      <c r="I13" s="436" t="s">
        <v>11</v>
      </c>
      <c r="J13" s="436"/>
      <c r="K13" s="436"/>
      <c r="L13" s="436"/>
      <c r="M13" s="436"/>
      <c r="N13" s="436"/>
      <c r="O13" s="436"/>
      <c r="P13" s="436"/>
      <c r="Q13" s="436"/>
      <c r="R13" s="436"/>
      <c r="S13" s="436"/>
      <c r="T13" s="436"/>
      <c r="U13" s="436"/>
      <c r="V13" s="436"/>
      <c r="W13" s="436"/>
    </row>
    <row r="14" spans="1:29" ht="25.5" customHeight="1" thickBot="1" x14ac:dyDescent="0.25">
      <c r="B14" s="100"/>
      <c r="C14" s="436" t="s">
        <v>11</v>
      </c>
      <c r="D14" s="436"/>
      <c r="E14" s="436"/>
      <c r="F14" s="436"/>
      <c r="G14" s="436"/>
      <c r="H14" s="436"/>
      <c r="I14" s="436"/>
      <c r="J14" s="436"/>
      <c r="K14" s="436"/>
      <c r="L14" s="436"/>
      <c r="M14" s="436"/>
      <c r="N14" s="436"/>
      <c r="O14" s="436"/>
      <c r="P14" s="436"/>
      <c r="Q14" s="436"/>
      <c r="R14" s="436"/>
      <c r="S14" s="436"/>
      <c r="T14" s="436"/>
      <c r="U14" s="436"/>
      <c r="V14" s="436"/>
      <c r="W14" s="436"/>
    </row>
    <row r="15" spans="1:29" ht="66.75" customHeight="1" thickTop="1" thickBot="1" x14ac:dyDescent="0.25">
      <c r="B15" s="27" t="s">
        <v>24</v>
      </c>
      <c r="C15" s="295" t="s">
        <v>11</v>
      </c>
      <c r="D15" s="295"/>
      <c r="E15" s="295"/>
      <c r="F15" s="295"/>
      <c r="G15" s="295"/>
      <c r="H15" s="295"/>
      <c r="I15" s="295"/>
      <c r="J15" s="295"/>
      <c r="K15" s="295"/>
      <c r="L15" s="295"/>
      <c r="M15" s="295"/>
      <c r="N15" s="295"/>
      <c r="O15" s="295"/>
      <c r="P15" s="295"/>
      <c r="Q15" s="295"/>
      <c r="R15" s="295"/>
      <c r="S15" s="295"/>
      <c r="T15" s="295"/>
      <c r="U15" s="295"/>
      <c r="V15" s="295"/>
      <c r="W15" s="296"/>
    </row>
    <row r="16" spans="1:29" ht="9" customHeight="1" thickTop="1" thickBot="1" x14ac:dyDescent="0.25"/>
    <row r="17" spans="2:27" ht="21.75" customHeight="1" thickTop="1" thickBot="1" x14ac:dyDescent="0.25">
      <c r="B17" s="11" t="s">
        <v>26</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432" t="s">
        <v>27</v>
      </c>
      <c r="C18" s="300"/>
      <c r="D18" s="300"/>
      <c r="E18" s="300"/>
      <c r="F18" s="300"/>
      <c r="G18" s="300"/>
      <c r="H18" s="300"/>
      <c r="I18" s="300"/>
      <c r="J18" s="28"/>
      <c r="K18" s="300" t="s">
        <v>28</v>
      </c>
      <c r="L18" s="300"/>
      <c r="M18" s="300"/>
      <c r="N18" s="300"/>
      <c r="O18" s="300"/>
      <c r="P18" s="300"/>
      <c r="Q18" s="300"/>
      <c r="R18" s="29"/>
      <c r="S18" s="300" t="s">
        <v>29</v>
      </c>
      <c r="T18" s="300"/>
      <c r="U18" s="300"/>
      <c r="V18" s="300"/>
      <c r="W18" s="433"/>
    </row>
    <row r="19" spans="2:27" ht="69" customHeight="1" x14ac:dyDescent="0.2">
      <c r="B19" s="99" t="s">
        <v>30</v>
      </c>
      <c r="C19" s="297" t="s">
        <v>11</v>
      </c>
      <c r="D19" s="297"/>
      <c r="E19" s="297"/>
      <c r="F19" s="297"/>
      <c r="G19" s="297"/>
      <c r="H19" s="297"/>
      <c r="I19" s="297"/>
      <c r="J19" s="30"/>
      <c r="K19" s="30" t="s">
        <v>31</v>
      </c>
      <c r="L19" s="297" t="s">
        <v>11</v>
      </c>
      <c r="M19" s="297"/>
      <c r="N19" s="297"/>
      <c r="O19" s="297"/>
      <c r="P19" s="297"/>
      <c r="Q19" s="297"/>
      <c r="R19" s="70"/>
      <c r="S19" s="30" t="s">
        <v>32</v>
      </c>
      <c r="T19" s="429" t="s">
        <v>1684</v>
      </c>
      <c r="U19" s="429"/>
      <c r="V19" s="429"/>
      <c r="W19" s="429"/>
    </row>
    <row r="20" spans="2:27" ht="86.25" customHeight="1" x14ac:dyDescent="0.2">
      <c r="B20" s="99" t="s">
        <v>34</v>
      </c>
      <c r="C20" s="297" t="s">
        <v>11</v>
      </c>
      <c r="D20" s="297"/>
      <c r="E20" s="297"/>
      <c r="F20" s="297"/>
      <c r="G20" s="297"/>
      <c r="H20" s="297"/>
      <c r="I20" s="297"/>
      <c r="J20" s="30"/>
      <c r="K20" s="30" t="s">
        <v>34</v>
      </c>
      <c r="L20" s="297" t="s">
        <v>11</v>
      </c>
      <c r="M20" s="297"/>
      <c r="N20" s="297"/>
      <c r="O20" s="297"/>
      <c r="P20" s="297"/>
      <c r="Q20" s="297"/>
      <c r="R20" s="70"/>
      <c r="S20" s="30" t="s">
        <v>35</v>
      </c>
      <c r="T20" s="429" t="s">
        <v>11</v>
      </c>
      <c r="U20" s="429"/>
      <c r="V20" s="429"/>
      <c r="W20" s="429"/>
    </row>
    <row r="21" spans="2:27" ht="25.5" customHeight="1" thickBot="1" x14ac:dyDescent="0.25">
      <c r="B21" s="98" t="s">
        <v>36</v>
      </c>
      <c r="C21" s="303" t="s">
        <v>11</v>
      </c>
      <c r="D21" s="303"/>
      <c r="E21" s="303"/>
      <c r="F21" s="303"/>
      <c r="G21" s="303"/>
      <c r="H21" s="303"/>
      <c r="I21" s="303"/>
      <c r="J21" s="303"/>
      <c r="K21" s="303"/>
      <c r="L21" s="303"/>
      <c r="M21" s="303"/>
      <c r="N21" s="303"/>
      <c r="O21" s="303"/>
      <c r="P21" s="303"/>
      <c r="Q21" s="303"/>
      <c r="R21" s="303"/>
      <c r="S21" s="303"/>
      <c r="T21" s="303"/>
      <c r="U21" s="303"/>
      <c r="V21" s="303"/>
      <c r="W21" s="419"/>
    </row>
    <row r="22" spans="2:27" ht="21.75" customHeight="1" thickTop="1" thickBot="1" x14ac:dyDescent="0.25">
      <c r="B22" s="11" t="s">
        <v>37</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420" t="s">
        <v>38</v>
      </c>
      <c r="C23" s="306"/>
      <c r="D23" s="306"/>
      <c r="E23" s="306"/>
      <c r="F23" s="306"/>
      <c r="G23" s="306"/>
      <c r="H23" s="306"/>
      <c r="I23" s="306"/>
      <c r="J23" s="306"/>
      <c r="K23" s="306"/>
      <c r="L23" s="306"/>
      <c r="M23" s="306"/>
      <c r="N23" s="306"/>
      <c r="O23" s="306"/>
      <c r="P23" s="306"/>
      <c r="Q23" s="306"/>
      <c r="R23" s="306"/>
      <c r="S23" s="306"/>
      <c r="T23" s="307"/>
      <c r="U23" s="308" t="s">
        <v>39</v>
      </c>
      <c r="V23" s="309"/>
      <c r="W23" s="412"/>
    </row>
    <row r="24" spans="2:27" ht="14.25" customHeight="1" x14ac:dyDescent="0.2">
      <c r="B24" s="421" t="s">
        <v>40</v>
      </c>
      <c r="C24" s="312"/>
      <c r="D24" s="312"/>
      <c r="E24" s="312"/>
      <c r="F24" s="312"/>
      <c r="G24" s="312"/>
      <c r="H24" s="312"/>
      <c r="I24" s="312"/>
      <c r="J24" s="312"/>
      <c r="K24" s="312"/>
      <c r="L24" s="312"/>
      <c r="M24" s="312" t="s">
        <v>41</v>
      </c>
      <c r="N24" s="312"/>
      <c r="O24" s="312" t="s">
        <v>42</v>
      </c>
      <c r="P24" s="312"/>
      <c r="Q24" s="312" t="s">
        <v>43</v>
      </c>
      <c r="R24" s="312"/>
      <c r="S24" s="312" t="s">
        <v>44</v>
      </c>
      <c r="T24" s="315" t="s">
        <v>45</v>
      </c>
      <c r="U24" s="317" t="s">
        <v>46</v>
      </c>
      <c r="V24" s="319" t="s">
        <v>47</v>
      </c>
      <c r="W24" s="426" t="s">
        <v>48</v>
      </c>
    </row>
    <row r="25" spans="2:27" ht="27" customHeight="1" thickBot="1" x14ac:dyDescent="0.25">
      <c r="B25" s="422"/>
      <c r="C25" s="423"/>
      <c r="D25" s="423"/>
      <c r="E25" s="423"/>
      <c r="F25" s="423"/>
      <c r="G25" s="423"/>
      <c r="H25" s="423"/>
      <c r="I25" s="423"/>
      <c r="J25" s="423"/>
      <c r="K25" s="423"/>
      <c r="L25" s="423"/>
      <c r="M25" s="423"/>
      <c r="N25" s="423"/>
      <c r="O25" s="423"/>
      <c r="P25" s="423"/>
      <c r="Q25" s="423"/>
      <c r="R25" s="423"/>
      <c r="S25" s="423"/>
      <c r="T25" s="424"/>
      <c r="U25" s="425"/>
      <c r="V25" s="423"/>
      <c r="W25" s="427"/>
      <c r="Z25" s="33"/>
      <c r="AA25" s="33"/>
    </row>
    <row r="26" spans="2:27" ht="56.25" customHeight="1" x14ac:dyDescent="0.2">
      <c r="B26" s="437" t="s">
        <v>1734</v>
      </c>
      <c r="C26" s="323"/>
      <c r="D26" s="323"/>
      <c r="E26" s="323"/>
      <c r="F26" s="323"/>
      <c r="G26" s="323"/>
      <c r="H26" s="323"/>
      <c r="I26" s="323"/>
      <c r="J26" s="323"/>
      <c r="K26" s="323"/>
      <c r="L26" s="323"/>
      <c r="M26" s="324" t="s">
        <v>212</v>
      </c>
      <c r="N26" s="324"/>
      <c r="O26" s="324" t="s">
        <v>51</v>
      </c>
      <c r="P26" s="324"/>
      <c r="Q26" s="325" t="s">
        <v>52</v>
      </c>
      <c r="R26" s="325"/>
      <c r="S26" s="34" t="s">
        <v>53</v>
      </c>
      <c r="T26" s="34" t="s">
        <v>53</v>
      </c>
      <c r="U26" s="34" t="s">
        <v>1733</v>
      </c>
      <c r="V26" s="34">
        <f>+IF(ISERR(U26/T26*100),"N/A",ROUND(U26/T26*100,2))</f>
        <v>96.5</v>
      </c>
      <c r="W26" s="97">
        <f>+IF(ISERR(U26/S26*100),"N/A",ROUND(U26/S26*100,2))</f>
        <v>96.5</v>
      </c>
    </row>
    <row r="27" spans="2:27" ht="56.25" customHeight="1" x14ac:dyDescent="0.2">
      <c r="B27" s="437" t="s">
        <v>1732</v>
      </c>
      <c r="C27" s="323"/>
      <c r="D27" s="323"/>
      <c r="E27" s="323"/>
      <c r="F27" s="323"/>
      <c r="G27" s="323"/>
      <c r="H27" s="323"/>
      <c r="I27" s="323"/>
      <c r="J27" s="323"/>
      <c r="K27" s="323"/>
      <c r="L27" s="323"/>
      <c r="M27" s="324" t="s">
        <v>212</v>
      </c>
      <c r="N27" s="324"/>
      <c r="O27" s="324" t="s">
        <v>51</v>
      </c>
      <c r="P27" s="324"/>
      <c r="Q27" s="325" t="s">
        <v>52</v>
      </c>
      <c r="R27" s="325"/>
      <c r="S27" s="34" t="s">
        <v>53</v>
      </c>
      <c r="T27" s="34" t="s">
        <v>53</v>
      </c>
      <c r="U27" s="34" t="s">
        <v>1731</v>
      </c>
      <c r="V27" s="34">
        <f>+IF(ISERR(U27/T27*100),"N/A",ROUND(U27/T27*100,2))</f>
        <v>96.71</v>
      </c>
      <c r="W27" s="97">
        <f>+IF(ISERR(U27/S27*100),"N/A",ROUND(U27/S27*100,2))</f>
        <v>96.71</v>
      </c>
    </row>
    <row r="28" spans="2:27" ht="56.25" customHeight="1" x14ac:dyDescent="0.2">
      <c r="B28" s="437" t="s">
        <v>1730</v>
      </c>
      <c r="C28" s="323"/>
      <c r="D28" s="323"/>
      <c r="E28" s="323"/>
      <c r="F28" s="323"/>
      <c r="G28" s="323"/>
      <c r="H28" s="323"/>
      <c r="I28" s="323"/>
      <c r="J28" s="323"/>
      <c r="K28" s="323"/>
      <c r="L28" s="323"/>
      <c r="M28" s="324" t="s">
        <v>212</v>
      </c>
      <c r="N28" s="324"/>
      <c r="O28" s="324" t="s">
        <v>51</v>
      </c>
      <c r="P28" s="324"/>
      <c r="Q28" s="325" t="s">
        <v>52</v>
      </c>
      <c r="R28" s="325"/>
      <c r="S28" s="34" t="s">
        <v>53</v>
      </c>
      <c r="T28" s="34" t="s">
        <v>53</v>
      </c>
      <c r="U28" s="34" t="s">
        <v>1729</v>
      </c>
      <c r="V28" s="34">
        <f>+IF(ISERR(U28/T28*100),"N/A",ROUND(U28/T28*100,2))</f>
        <v>100.34</v>
      </c>
      <c r="W28" s="97">
        <f>+IF(ISERR(U28/S28*100),"N/A",ROUND(U28/S28*100,2))</f>
        <v>100.34</v>
      </c>
    </row>
    <row r="29" spans="2:27" ht="56.25" customHeight="1" x14ac:dyDescent="0.2">
      <c r="B29" s="437" t="s">
        <v>1728</v>
      </c>
      <c r="C29" s="323"/>
      <c r="D29" s="323"/>
      <c r="E29" s="323"/>
      <c r="F29" s="323"/>
      <c r="G29" s="323"/>
      <c r="H29" s="323"/>
      <c r="I29" s="323"/>
      <c r="J29" s="323"/>
      <c r="K29" s="323"/>
      <c r="L29" s="323"/>
      <c r="M29" s="324" t="s">
        <v>212</v>
      </c>
      <c r="N29" s="324"/>
      <c r="O29" s="324" t="s">
        <v>1727</v>
      </c>
      <c r="P29" s="324"/>
      <c r="Q29" s="325" t="s">
        <v>52</v>
      </c>
      <c r="R29" s="325"/>
      <c r="S29" s="34" t="s">
        <v>1726</v>
      </c>
      <c r="T29" s="34" t="s">
        <v>1503</v>
      </c>
      <c r="U29" s="34" t="s">
        <v>1725</v>
      </c>
      <c r="V29" s="34">
        <f>+IF(ISERR(U29/T29*100),"N/A",ROUND(U29/T29*100,2))</f>
        <v>108.58</v>
      </c>
      <c r="W29" s="97">
        <f>+IF(ISERR(U29/S29*100),"N/A",ROUND(U29/S29*100,2))</f>
        <v>98.71</v>
      </c>
    </row>
    <row r="30" spans="2:27" ht="56.25" customHeight="1" thickBot="1" x14ac:dyDescent="0.25">
      <c r="B30" s="437" t="s">
        <v>1724</v>
      </c>
      <c r="C30" s="323"/>
      <c r="D30" s="323"/>
      <c r="E30" s="323"/>
      <c r="F30" s="323"/>
      <c r="G30" s="323"/>
      <c r="H30" s="323"/>
      <c r="I30" s="323"/>
      <c r="J30" s="323"/>
      <c r="K30" s="323"/>
      <c r="L30" s="323"/>
      <c r="M30" s="324" t="s">
        <v>212</v>
      </c>
      <c r="N30" s="324"/>
      <c r="O30" s="324" t="s">
        <v>1723</v>
      </c>
      <c r="P30" s="324"/>
      <c r="Q30" s="325" t="s">
        <v>52</v>
      </c>
      <c r="R30" s="325"/>
      <c r="S30" s="34" t="s">
        <v>1722</v>
      </c>
      <c r="T30" s="34" t="s">
        <v>1721</v>
      </c>
      <c r="U30" s="34" t="s">
        <v>1720</v>
      </c>
      <c r="V30" s="34">
        <f>+IF(ISERR(U30/T30*100),"N/A",ROUND(U30/T30*100,2))</f>
        <v>120</v>
      </c>
      <c r="W30" s="97">
        <f>+IF(ISERR(U30/S30*100),"N/A",ROUND(U30/S30*100,2))</f>
        <v>116.22</v>
      </c>
    </row>
    <row r="31" spans="2:27" ht="21.75" customHeight="1" thickTop="1" thickBot="1" x14ac:dyDescent="0.25">
      <c r="B31" s="11" t="s">
        <v>61</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408" t="s">
        <v>1880</v>
      </c>
      <c r="C32" s="338"/>
      <c r="D32" s="338"/>
      <c r="E32" s="338"/>
      <c r="F32" s="338"/>
      <c r="G32" s="338"/>
      <c r="H32" s="338"/>
      <c r="I32" s="338"/>
      <c r="J32" s="338"/>
      <c r="K32" s="338"/>
      <c r="L32" s="338"/>
      <c r="M32" s="338"/>
      <c r="N32" s="338"/>
      <c r="O32" s="338"/>
      <c r="P32" s="338"/>
      <c r="Q32" s="339"/>
      <c r="R32" s="37" t="s">
        <v>44</v>
      </c>
      <c r="S32" s="309" t="s">
        <v>45</v>
      </c>
      <c r="T32" s="309"/>
      <c r="U32" s="71" t="s">
        <v>62</v>
      </c>
      <c r="V32" s="308" t="s">
        <v>63</v>
      </c>
      <c r="W32" s="412"/>
    </row>
    <row r="33" spans="2:25" ht="30.75" customHeight="1" thickBot="1" x14ac:dyDescent="0.25">
      <c r="B33" s="409"/>
      <c r="C33" s="410"/>
      <c r="D33" s="410"/>
      <c r="E33" s="410"/>
      <c r="F33" s="410"/>
      <c r="G33" s="410"/>
      <c r="H33" s="410"/>
      <c r="I33" s="410"/>
      <c r="J33" s="410"/>
      <c r="K33" s="410"/>
      <c r="L33" s="410"/>
      <c r="M33" s="410"/>
      <c r="N33" s="410"/>
      <c r="O33" s="410"/>
      <c r="P33" s="410"/>
      <c r="Q33" s="411"/>
      <c r="R33" s="96" t="s">
        <v>64</v>
      </c>
      <c r="S33" s="96" t="s">
        <v>64</v>
      </c>
      <c r="T33" s="96" t="s">
        <v>51</v>
      </c>
      <c r="U33" s="96" t="s">
        <v>64</v>
      </c>
      <c r="V33" s="96" t="s">
        <v>65</v>
      </c>
      <c r="W33" s="95" t="s">
        <v>66</v>
      </c>
      <c r="Y33" s="36"/>
    </row>
    <row r="34" spans="2:25" ht="23.25" customHeight="1" thickBot="1" x14ac:dyDescent="0.25">
      <c r="B34" s="445" t="s">
        <v>67</v>
      </c>
      <c r="C34" s="344"/>
      <c r="D34" s="344"/>
      <c r="E34" s="103" t="s">
        <v>1897</v>
      </c>
      <c r="F34" s="103"/>
      <c r="G34" s="103"/>
      <c r="H34" s="41"/>
      <c r="I34" s="41"/>
      <c r="J34" s="41"/>
      <c r="K34" s="41"/>
      <c r="L34" s="41"/>
      <c r="M34" s="41"/>
      <c r="N34" s="41"/>
      <c r="O34" s="41"/>
      <c r="P34" s="42"/>
      <c r="Q34" s="42"/>
      <c r="R34" s="43">
        <v>65.429091</v>
      </c>
      <c r="S34" s="44"/>
      <c r="T34" s="42"/>
      <c r="U34" s="44">
        <v>11.697975</v>
      </c>
      <c r="V34" s="42"/>
      <c r="W34" s="94">
        <f>+IF(ISERR(U34/R34*100),"N/A",ROUND(U34/R34*100,2))</f>
        <v>17.88</v>
      </c>
    </row>
    <row r="35" spans="2:25" ht="26.25" customHeight="1" x14ac:dyDescent="0.2">
      <c r="B35" s="446" t="s">
        <v>70</v>
      </c>
      <c r="C35" s="447"/>
      <c r="D35" s="447"/>
      <c r="E35" s="104" t="s">
        <v>1897</v>
      </c>
      <c r="F35" s="104"/>
      <c r="G35" s="104"/>
      <c r="H35" s="92"/>
      <c r="I35" s="92"/>
      <c r="J35" s="92"/>
      <c r="K35" s="92"/>
      <c r="L35" s="92"/>
      <c r="M35" s="92"/>
      <c r="N35" s="92"/>
      <c r="O35" s="92"/>
      <c r="P35" s="91"/>
      <c r="Q35" s="91"/>
      <c r="R35" s="90">
        <v>65.727763850000002</v>
      </c>
      <c r="S35" s="89">
        <v>11.697975</v>
      </c>
      <c r="T35" s="88">
        <f>+IF(ISERR(S35/R35*100),"N/A",ROUND(S35/R35*100,2))</f>
        <v>17.8</v>
      </c>
      <c r="U35" s="89">
        <v>11.697975</v>
      </c>
      <c r="V35" s="88">
        <f>+IF(ISERR(U35/S35*100),"N/A",ROUND(U35/S35*100,2))</f>
        <v>100</v>
      </c>
      <c r="W35" s="87">
        <f>+IF(ISERR(U35/R35*100),"N/A",ROUND(U35/R35*100,2))</f>
        <v>17.8</v>
      </c>
    </row>
    <row r="36" spans="2:25" ht="23.25" customHeight="1" thickBot="1" x14ac:dyDescent="0.25">
      <c r="B36" s="445" t="s">
        <v>67</v>
      </c>
      <c r="C36" s="344"/>
      <c r="D36" s="344"/>
      <c r="E36" s="103" t="s">
        <v>1232</v>
      </c>
      <c r="F36" s="103"/>
      <c r="G36" s="103"/>
      <c r="H36" s="41"/>
      <c r="I36" s="41"/>
      <c r="J36" s="41"/>
      <c r="K36" s="41"/>
      <c r="L36" s="41"/>
      <c r="M36" s="41"/>
      <c r="N36" s="41"/>
      <c r="O36" s="41"/>
      <c r="P36" s="42"/>
      <c r="Q36" s="42"/>
      <c r="R36" s="43">
        <v>37.959750999999997</v>
      </c>
      <c r="S36" s="44"/>
      <c r="T36" s="42"/>
      <c r="U36" s="44">
        <v>2.759166</v>
      </c>
      <c r="V36" s="42"/>
      <c r="W36" s="94">
        <f t="shared" ref="W36:W99" si="0">+IF(ISERR(U36/R36*100),"N/A",ROUND(U36/R36*100,2))</f>
        <v>7.27</v>
      </c>
    </row>
    <row r="37" spans="2:25" ht="26.25" customHeight="1" x14ac:dyDescent="0.2">
      <c r="B37" s="446" t="s">
        <v>70</v>
      </c>
      <c r="C37" s="447"/>
      <c r="D37" s="447"/>
      <c r="E37" s="104" t="s">
        <v>1232</v>
      </c>
      <c r="F37" s="104"/>
      <c r="G37" s="104"/>
      <c r="H37" s="92"/>
      <c r="I37" s="92"/>
      <c r="J37" s="92"/>
      <c r="K37" s="92"/>
      <c r="L37" s="92"/>
      <c r="M37" s="92"/>
      <c r="N37" s="92"/>
      <c r="O37" s="92"/>
      <c r="P37" s="91"/>
      <c r="Q37" s="91"/>
      <c r="R37" s="90">
        <v>38.626693129999992</v>
      </c>
      <c r="S37" s="89">
        <v>2.759166</v>
      </c>
      <c r="T37" s="88">
        <f t="shared" ref="T37" si="1">+IF(ISERR(S37/R37*100),"N/A",ROUND(S37/R37*100,2))</f>
        <v>7.14</v>
      </c>
      <c r="U37" s="89">
        <v>2.759166</v>
      </c>
      <c r="V37" s="88">
        <f t="shared" ref="V37" si="2">+IF(ISERR(U37/S37*100),"N/A",ROUND(U37/S37*100,2))</f>
        <v>100</v>
      </c>
      <c r="W37" s="87">
        <f t="shared" si="0"/>
        <v>7.14</v>
      </c>
    </row>
    <row r="38" spans="2:25" ht="23.25" customHeight="1" thickBot="1" x14ac:dyDescent="0.25">
      <c r="B38" s="445" t="s">
        <v>67</v>
      </c>
      <c r="C38" s="344"/>
      <c r="D38" s="344"/>
      <c r="E38" s="103" t="s">
        <v>1898</v>
      </c>
      <c r="F38" s="103"/>
      <c r="G38" s="103"/>
      <c r="H38" s="41"/>
      <c r="I38" s="41"/>
      <c r="J38" s="41"/>
      <c r="K38" s="41"/>
      <c r="L38" s="41"/>
      <c r="M38" s="41"/>
      <c r="N38" s="41"/>
      <c r="O38" s="41"/>
      <c r="P38" s="42"/>
      <c r="Q38" s="42"/>
      <c r="R38" s="43">
        <v>19.885552000000001</v>
      </c>
      <c r="S38" s="44"/>
      <c r="T38" s="42"/>
      <c r="U38" s="44">
        <v>3.07721</v>
      </c>
      <c r="V38" s="42"/>
      <c r="W38" s="94">
        <f t="shared" si="0"/>
        <v>15.47</v>
      </c>
    </row>
    <row r="39" spans="2:25" ht="26.25" customHeight="1" x14ac:dyDescent="0.2">
      <c r="B39" s="446" t="s">
        <v>70</v>
      </c>
      <c r="C39" s="447"/>
      <c r="D39" s="447"/>
      <c r="E39" s="104" t="s">
        <v>1898</v>
      </c>
      <c r="F39" s="104"/>
      <c r="G39" s="104"/>
      <c r="H39" s="92"/>
      <c r="I39" s="92"/>
      <c r="J39" s="92"/>
      <c r="K39" s="92"/>
      <c r="L39" s="92"/>
      <c r="M39" s="92"/>
      <c r="N39" s="92"/>
      <c r="O39" s="92"/>
      <c r="P39" s="91"/>
      <c r="Q39" s="91"/>
      <c r="R39" s="90">
        <v>20.140352709999998</v>
      </c>
      <c r="S39" s="89">
        <v>3.07721</v>
      </c>
      <c r="T39" s="88">
        <f t="shared" ref="T39" si="3">+IF(ISERR(S39/R39*100),"N/A",ROUND(S39/R39*100,2))</f>
        <v>15.28</v>
      </c>
      <c r="U39" s="89">
        <v>3.07721</v>
      </c>
      <c r="V39" s="88">
        <f t="shared" ref="V39" si="4">+IF(ISERR(U39/S39*100),"N/A",ROUND(U39/S39*100,2))</f>
        <v>100</v>
      </c>
      <c r="W39" s="87">
        <f t="shared" si="0"/>
        <v>15.28</v>
      </c>
    </row>
    <row r="40" spans="2:25" ht="23.25" customHeight="1" thickBot="1" x14ac:dyDescent="0.25">
      <c r="B40" s="445" t="s">
        <v>67</v>
      </c>
      <c r="C40" s="344"/>
      <c r="D40" s="344"/>
      <c r="E40" s="103" t="s">
        <v>1899</v>
      </c>
      <c r="F40" s="103"/>
      <c r="G40" s="103"/>
      <c r="H40" s="41"/>
      <c r="I40" s="41"/>
      <c r="J40" s="41"/>
      <c r="K40" s="41"/>
      <c r="L40" s="41"/>
      <c r="M40" s="41"/>
      <c r="N40" s="41"/>
      <c r="O40" s="41"/>
      <c r="P40" s="42"/>
      <c r="Q40" s="42"/>
      <c r="R40" s="43">
        <v>42.576405000000001</v>
      </c>
      <c r="S40" s="44"/>
      <c r="T40" s="42"/>
      <c r="U40" s="44">
        <v>6.6653890000000002</v>
      </c>
      <c r="V40" s="42"/>
      <c r="W40" s="94">
        <f t="shared" si="0"/>
        <v>15.66</v>
      </c>
    </row>
    <row r="41" spans="2:25" ht="26.25" customHeight="1" x14ac:dyDescent="0.2">
      <c r="B41" s="446" t="s">
        <v>70</v>
      </c>
      <c r="C41" s="447"/>
      <c r="D41" s="447"/>
      <c r="E41" s="104" t="s">
        <v>1899</v>
      </c>
      <c r="F41" s="104"/>
      <c r="G41" s="104"/>
      <c r="H41" s="92"/>
      <c r="I41" s="92"/>
      <c r="J41" s="92"/>
      <c r="K41" s="92"/>
      <c r="L41" s="92"/>
      <c r="M41" s="92"/>
      <c r="N41" s="92"/>
      <c r="O41" s="92"/>
      <c r="P41" s="91"/>
      <c r="Q41" s="91"/>
      <c r="R41" s="90">
        <v>43.028688090000003</v>
      </c>
      <c r="S41" s="89">
        <v>6.6653890000000002</v>
      </c>
      <c r="T41" s="88">
        <f t="shared" ref="T41" si="5">+IF(ISERR(S41/R41*100),"N/A",ROUND(S41/R41*100,2))</f>
        <v>15.49</v>
      </c>
      <c r="U41" s="89">
        <v>6.6653890000000002</v>
      </c>
      <c r="V41" s="88">
        <f t="shared" ref="V41" si="6">+IF(ISERR(U41/S41*100),"N/A",ROUND(U41/S41*100,2))</f>
        <v>100</v>
      </c>
      <c r="W41" s="87">
        <f t="shared" si="0"/>
        <v>15.49</v>
      </c>
    </row>
    <row r="42" spans="2:25" ht="23.25" customHeight="1" thickBot="1" x14ac:dyDescent="0.25">
      <c r="B42" s="445" t="s">
        <v>67</v>
      </c>
      <c r="C42" s="344"/>
      <c r="D42" s="344"/>
      <c r="E42" s="103" t="s">
        <v>1900</v>
      </c>
      <c r="F42" s="103"/>
      <c r="G42" s="103"/>
      <c r="H42" s="41"/>
      <c r="I42" s="41"/>
      <c r="J42" s="41"/>
      <c r="K42" s="41"/>
      <c r="L42" s="41"/>
      <c r="M42" s="41"/>
      <c r="N42" s="41"/>
      <c r="O42" s="41"/>
      <c r="P42" s="42"/>
      <c r="Q42" s="42"/>
      <c r="R42" s="43">
        <v>73.115226000000007</v>
      </c>
      <c r="S42" s="44"/>
      <c r="T42" s="42"/>
      <c r="U42" s="44">
        <v>14.171025999999999</v>
      </c>
      <c r="V42" s="42"/>
      <c r="W42" s="94">
        <f t="shared" si="0"/>
        <v>19.38</v>
      </c>
    </row>
    <row r="43" spans="2:25" ht="26.25" customHeight="1" x14ac:dyDescent="0.2">
      <c r="B43" s="446" t="s">
        <v>70</v>
      </c>
      <c r="C43" s="447"/>
      <c r="D43" s="447"/>
      <c r="E43" s="104" t="s">
        <v>1900</v>
      </c>
      <c r="F43" s="104"/>
      <c r="G43" s="104"/>
      <c r="H43" s="92"/>
      <c r="I43" s="92"/>
      <c r="J43" s="92"/>
      <c r="K43" s="92"/>
      <c r="L43" s="92"/>
      <c r="M43" s="92"/>
      <c r="N43" s="92"/>
      <c r="O43" s="92"/>
      <c r="P43" s="91"/>
      <c r="Q43" s="91"/>
      <c r="R43" s="90">
        <v>73.813590649999995</v>
      </c>
      <c r="S43" s="89">
        <v>14.171025999999999</v>
      </c>
      <c r="T43" s="88">
        <f t="shared" ref="T43" si="7">+IF(ISERR(S43/R43*100),"N/A",ROUND(S43/R43*100,2))</f>
        <v>19.2</v>
      </c>
      <c r="U43" s="89">
        <v>14.171025999999999</v>
      </c>
      <c r="V43" s="88">
        <f t="shared" ref="V43" si="8">+IF(ISERR(U43/S43*100),"N/A",ROUND(U43/S43*100,2))</f>
        <v>100</v>
      </c>
      <c r="W43" s="87">
        <f t="shared" si="0"/>
        <v>19.2</v>
      </c>
    </row>
    <row r="44" spans="2:25" ht="23.25" customHeight="1" thickBot="1" x14ac:dyDescent="0.25">
      <c r="B44" s="445" t="s">
        <v>67</v>
      </c>
      <c r="C44" s="344"/>
      <c r="D44" s="344"/>
      <c r="E44" s="103" t="s">
        <v>1901</v>
      </c>
      <c r="F44" s="103"/>
      <c r="G44" s="103"/>
      <c r="H44" s="41"/>
      <c r="I44" s="41"/>
      <c r="J44" s="41"/>
      <c r="K44" s="41"/>
      <c r="L44" s="41"/>
      <c r="M44" s="41"/>
      <c r="N44" s="41"/>
      <c r="O44" s="41"/>
      <c r="P44" s="42"/>
      <c r="Q44" s="42"/>
      <c r="R44" s="43">
        <v>39.650714000000001</v>
      </c>
      <c r="S44" s="44"/>
      <c r="T44" s="42"/>
      <c r="U44" s="44">
        <v>7.2981189999999998</v>
      </c>
      <c r="V44" s="42"/>
      <c r="W44" s="94">
        <f t="shared" si="0"/>
        <v>18.41</v>
      </c>
    </row>
    <row r="45" spans="2:25" ht="26.25" customHeight="1" x14ac:dyDescent="0.2">
      <c r="B45" s="446" t="s">
        <v>70</v>
      </c>
      <c r="C45" s="447"/>
      <c r="D45" s="447"/>
      <c r="E45" s="104" t="s">
        <v>1901</v>
      </c>
      <c r="F45" s="104"/>
      <c r="G45" s="104"/>
      <c r="H45" s="92"/>
      <c r="I45" s="92"/>
      <c r="J45" s="92"/>
      <c r="K45" s="92"/>
      <c r="L45" s="92"/>
      <c r="M45" s="92"/>
      <c r="N45" s="92"/>
      <c r="O45" s="92"/>
      <c r="P45" s="91"/>
      <c r="Q45" s="91"/>
      <c r="R45" s="90">
        <v>41.038132020000006</v>
      </c>
      <c r="S45" s="89">
        <v>7.5820749999999997</v>
      </c>
      <c r="T45" s="88">
        <f t="shared" ref="T45" si="9">+IF(ISERR(S45/R45*100),"N/A",ROUND(S45/R45*100,2))</f>
        <v>18.48</v>
      </c>
      <c r="U45" s="89">
        <v>7.2981189999999998</v>
      </c>
      <c r="V45" s="88">
        <f t="shared" ref="V45" si="10">+IF(ISERR(U45/S45*100),"N/A",ROUND(U45/S45*100,2))</f>
        <v>96.25</v>
      </c>
      <c r="W45" s="87">
        <f t="shared" si="0"/>
        <v>17.78</v>
      </c>
    </row>
    <row r="46" spans="2:25" ht="23.25" customHeight="1" thickBot="1" x14ac:dyDescent="0.25">
      <c r="B46" s="445" t="s">
        <v>67</v>
      </c>
      <c r="C46" s="344"/>
      <c r="D46" s="344"/>
      <c r="E46" s="103" t="s">
        <v>1902</v>
      </c>
      <c r="F46" s="103"/>
      <c r="G46" s="103"/>
      <c r="H46" s="41"/>
      <c r="I46" s="41"/>
      <c r="J46" s="41"/>
      <c r="K46" s="41"/>
      <c r="L46" s="41"/>
      <c r="M46" s="41"/>
      <c r="N46" s="41"/>
      <c r="O46" s="41"/>
      <c r="P46" s="42"/>
      <c r="Q46" s="42"/>
      <c r="R46" s="43">
        <v>125.041118</v>
      </c>
      <c r="S46" s="44"/>
      <c r="T46" s="42"/>
      <c r="U46" s="44">
        <v>25.538387</v>
      </c>
      <c r="V46" s="42"/>
      <c r="W46" s="94">
        <f t="shared" si="0"/>
        <v>20.420000000000002</v>
      </c>
    </row>
    <row r="47" spans="2:25" ht="26.25" customHeight="1" x14ac:dyDescent="0.2">
      <c r="B47" s="446" t="s">
        <v>70</v>
      </c>
      <c r="C47" s="447"/>
      <c r="D47" s="447"/>
      <c r="E47" s="104" t="s">
        <v>1902</v>
      </c>
      <c r="F47" s="104"/>
      <c r="G47" s="104"/>
      <c r="H47" s="92"/>
      <c r="I47" s="92"/>
      <c r="J47" s="92"/>
      <c r="K47" s="92"/>
      <c r="L47" s="92"/>
      <c r="M47" s="92"/>
      <c r="N47" s="92"/>
      <c r="O47" s="92"/>
      <c r="P47" s="91"/>
      <c r="Q47" s="91"/>
      <c r="R47" s="90">
        <v>130.63733834000001</v>
      </c>
      <c r="S47" s="89">
        <v>25.538387</v>
      </c>
      <c r="T47" s="88">
        <f t="shared" ref="T47" si="11">+IF(ISERR(S47/R47*100),"N/A",ROUND(S47/R47*100,2))</f>
        <v>19.55</v>
      </c>
      <c r="U47" s="89">
        <v>25.538387</v>
      </c>
      <c r="V47" s="88">
        <f t="shared" ref="V47" si="12">+IF(ISERR(U47/S47*100),"N/A",ROUND(U47/S47*100,2))</f>
        <v>100</v>
      </c>
      <c r="W47" s="87">
        <f t="shared" si="0"/>
        <v>19.55</v>
      </c>
    </row>
    <row r="48" spans="2:25" ht="23.25" customHeight="1" thickBot="1" x14ac:dyDescent="0.25">
      <c r="B48" s="445" t="s">
        <v>67</v>
      </c>
      <c r="C48" s="344"/>
      <c r="D48" s="344"/>
      <c r="E48" s="103" t="s">
        <v>1903</v>
      </c>
      <c r="F48" s="103"/>
      <c r="G48" s="103"/>
      <c r="H48" s="41"/>
      <c r="I48" s="41"/>
      <c r="J48" s="41"/>
      <c r="K48" s="41"/>
      <c r="L48" s="41"/>
      <c r="M48" s="41"/>
      <c r="N48" s="41"/>
      <c r="O48" s="41"/>
      <c r="P48" s="42"/>
      <c r="Q48" s="42"/>
      <c r="R48" s="43">
        <v>81.661058999999995</v>
      </c>
      <c r="S48" s="44"/>
      <c r="T48" s="42"/>
      <c r="U48" s="44">
        <v>12.73934</v>
      </c>
      <c r="V48" s="42"/>
      <c r="W48" s="94">
        <f t="shared" si="0"/>
        <v>15.6</v>
      </c>
    </row>
    <row r="49" spans="2:23" ht="26.25" customHeight="1" x14ac:dyDescent="0.2">
      <c r="B49" s="446" t="s">
        <v>70</v>
      </c>
      <c r="C49" s="447"/>
      <c r="D49" s="447"/>
      <c r="E49" s="104" t="s">
        <v>1903</v>
      </c>
      <c r="F49" s="104"/>
      <c r="G49" s="104"/>
      <c r="H49" s="92"/>
      <c r="I49" s="92"/>
      <c r="J49" s="92"/>
      <c r="K49" s="92"/>
      <c r="L49" s="92"/>
      <c r="M49" s="92"/>
      <c r="N49" s="92"/>
      <c r="O49" s="92"/>
      <c r="P49" s="91"/>
      <c r="Q49" s="91"/>
      <c r="R49" s="90">
        <v>82.362210790000006</v>
      </c>
      <c r="S49" s="89">
        <v>12.73934</v>
      </c>
      <c r="T49" s="88">
        <f t="shared" ref="T49" si="13">+IF(ISERR(S49/R49*100),"N/A",ROUND(S49/R49*100,2))</f>
        <v>15.47</v>
      </c>
      <c r="U49" s="89">
        <v>12.73934</v>
      </c>
      <c r="V49" s="88">
        <f t="shared" ref="V49" si="14">+IF(ISERR(U49/S49*100),"N/A",ROUND(U49/S49*100,2))</f>
        <v>100</v>
      </c>
      <c r="W49" s="87">
        <f t="shared" si="0"/>
        <v>15.47</v>
      </c>
    </row>
    <row r="50" spans="2:23" ht="23.25" customHeight="1" thickBot="1" x14ac:dyDescent="0.25">
      <c r="B50" s="445" t="s">
        <v>67</v>
      </c>
      <c r="C50" s="344"/>
      <c r="D50" s="344"/>
      <c r="E50" s="103" t="s">
        <v>1904</v>
      </c>
      <c r="F50" s="103"/>
      <c r="G50" s="103"/>
      <c r="H50" s="41"/>
      <c r="I50" s="41"/>
      <c r="J50" s="41"/>
      <c r="K50" s="41"/>
      <c r="L50" s="41"/>
      <c r="M50" s="41"/>
      <c r="N50" s="41"/>
      <c r="O50" s="41"/>
      <c r="P50" s="42"/>
      <c r="Q50" s="42"/>
      <c r="R50" s="43">
        <v>214.01958400000001</v>
      </c>
      <c r="S50" s="44"/>
      <c r="T50" s="42"/>
      <c r="U50" s="44">
        <v>31.68581</v>
      </c>
      <c r="V50" s="42"/>
      <c r="W50" s="94">
        <f t="shared" si="0"/>
        <v>14.81</v>
      </c>
    </row>
    <row r="51" spans="2:23" ht="26.25" customHeight="1" x14ac:dyDescent="0.2">
      <c r="B51" s="446" t="s">
        <v>70</v>
      </c>
      <c r="C51" s="447"/>
      <c r="D51" s="447"/>
      <c r="E51" s="104" t="s">
        <v>1904</v>
      </c>
      <c r="F51" s="104"/>
      <c r="G51" s="104"/>
      <c r="H51" s="92"/>
      <c r="I51" s="92"/>
      <c r="J51" s="92"/>
      <c r="K51" s="92"/>
      <c r="L51" s="92"/>
      <c r="M51" s="92"/>
      <c r="N51" s="92"/>
      <c r="O51" s="92"/>
      <c r="P51" s="91"/>
      <c r="Q51" s="91"/>
      <c r="R51" s="90">
        <v>214.52630750999998</v>
      </c>
      <c r="S51" s="89">
        <v>31.68581</v>
      </c>
      <c r="T51" s="88">
        <f t="shared" ref="T51" si="15">+IF(ISERR(S51/R51*100),"N/A",ROUND(S51/R51*100,2))</f>
        <v>14.77</v>
      </c>
      <c r="U51" s="89">
        <v>31.68581</v>
      </c>
      <c r="V51" s="88">
        <f t="shared" ref="V51" si="16">+IF(ISERR(U51/S51*100),"N/A",ROUND(U51/S51*100,2))</f>
        <v>100</v>
      </c>
      <c r="W51" s="87">
        <f t="shared" si="0"/>
        <v>14.77</v>
      </c>
    </row>
    <row r="52" spans="2:23" ht="23.25" customHeight="1" thickBot="1" x14ac:dyDescent="0.25">
      <c r="B52" s="445" t="s">
        <v>67</v>
      </c>
      <c r="C52" s="344"/>
      <c r="D52" s="344"/>
      <c r="E52" s="103" t="s">
        <v>1905</v>
      </c>
      <c r="F52" s="103"/>
      <c r="G52" s="103"/>
      <c r="H52" s="41"/>
      <c r="I52" s="41"/>
      <c r="J52" s="41"/>
      <c r="K52" s="41"/>
      <c r="L52" s="41"/>
      <c r="M52" s="41"/>
      <c r="N52" s="41"/>
      <c r="O52" s="41"/>
      <c r="P52" s="42"/>
      <c r="Q52" s="42"/>
      <c r="R52" s="43">
        <v>75.346190000000007</v>
      </c>
      <c r="S52" s="44"/>
      <c r="T52" s="42"/>
      <c r="U52" s="44">
        <v>14.702265000000001</v>
      </c>
      <c r="V52" s="42"/>
      <c r="W52" s="94">
        <f t="shared" si="0"/>
        <v>19.510000000000002</v>
      </c>
    </row>
    <row r="53" spans="2:23" ht="26.25" customHeight="1" x14ac:dyDescent="0.2">
      <c r="B53" s="446" t="s">
        <v>70</v>
      </c>
      <c r="C53" s="447"/>
      <c r="D53" s="447"/>
      <c r="E53" s="104" t="s">
        <v>1905</v>
      </c>
      <c r="F53" s="104"/>
      <c r="G53" s="104"/>
      <c r="H53" s="92"/>
      <c r="I53" s="92"/>
      <c r="J53" s="92"/>
      <c r="K53" s="92"/>
      <c r="L53" s="92"/>
      <c r="M53" s="92"/>
      <c r="N53" s="92"/>
      <c r="O53" s="92"/>
      <c r="P53" s="91"/>
      <c r="Q53" s="91"/>
      <c r="R53" s="90">
        <v>76.742639180000026</v>
      </c>
      <c r="S53" s="89">
        <v>14.857573780000001</v>
      </c>
      <c r="T53" s="88">
        <f t="shared" ref="T53" si="17">+IF(ISERR(S53/R53*100),"N/A",ROUND(S53/R53*100,2))</f>
        <v>19.36</v>
      </c>
      <c r="U53" s="89">
        <v>14.702265000000001</v>
      </c>
      <c r="V53" s="88">
        <f t="shared" ref="V53" si="18">+IF(ISERR(U53/S53*100),"N/A",ROUND(U53/S53*100,2))</f>
        <v>98.95</v>
      </c>
      <c r="W53" s="87">
        <f t="shared" si="0"/>
        <v>19.16</v>
      </c>
    </row>
    <row r="54" spans="2:23" ht="23.25" customHeight="1" thickBot="1" x14ac:dyDescent="0.25">
      <c r="B54" s="445" t="s">
        <v>67</v>
      </c>
      <c r="C54" s="344"/>
      <c r="D54" s="344"/>
      <c r="E54" s="103" t="s">
        <v>1906</v>
      </c>
      <c r="F54" s="103"/>
      <c r="G54" s="103"/>
      <c r="H54" s="41"/>
      <c r="I54" s="41"/>
      <c r="J54" s="41"/>
      <c r="K54" s="41"/>
      <c r="L54" s="41"/>
      <c r="M54" s="41"/>
      <c r="N54" s="41"/>
      <c r="O54" s="41"/>
      <c r="P54" s="42"/>
      <c r="Q54" s="42"/>
      <c r="R54" s="43">
        <v>184.619767</v>
      </c>
      <c r="S54" s="44"/>
      <c r="T54" s="42"/>
      <c r="U54" s="44">
        <v>31.225597</v>
      </c>
      <c r="V54" s="42"/>
      <c r="W54" s="94">
        <f t="shared" si="0"/>
        <v>16.91</v>
      </c>
    </row>
    <row r="55" spans="2:23" ht="26.25" customHeight="1" x14ac:dyDescent="0.2">
      <c r="B55" s="446" t="s">
        <v>70</v>
      </c>
      <c r="C55" s="447"/>
      <c r="D55" s="447"/>
      <c r="E55" s="104" t="s">
        <v>1906</v>
      </c>
      <c r="F55" s="104"/>
      <c r="G55" s="104"/>
      <c r="H55" s="92"/>
      <c r="I55" s="92"/>
      <c r="J55" s="92"/>
      <c r="K55" s="92"/>
      <c r="L55" s="92"/>
      <c r="M55" s="92"/>
      <c r="N55" s="92"/>
      <c r="O55" s="92"/>
      <c r="P55" s="91"/>
      <c r="Q55" s="91"/>
      <c r="R55" s="90">
        <v>185.97385322999995</v>
      </c>
      <c r="S55" s="89">
        <v>31.225597</v>
      </c>
      <c r="T55" s="88">
        <f t="shared" ref="T55" si="19">+IF(ISERR(S55/R55*100),"N/A",ROUND(S55/R55*100,2))</f>
        <v>16.79</v>
      </c>
      <c r="U55" s="89">
        <v>31.225597</v>
      </c>
      <c r="V55" s="88">
        <f t="shared" ref="V55" si="20">+IF(ISERR(U55/S55*100),"N/A",ROUND(U55/S55*100,2))</f>
        <v>100</v>
      </c>
      <c r="W55" s="87">
        <f t="shared" si="0"/>
        <v>16.79</v>
      </c>
    </row>
    <row r="56" spans="2:23" ht="23.25" customHeight="1" thickBot="1" x14ac:dyDescent="0.25">
      <c r="B56" s="445" t="s">
        <v>67</v>
      </c>
      <c r="C56" s="344"/>
      <c r="D56" s="344"/>
      <c r="E56" s="103" t="s">
        <v>1907</v>
      </c>
      <c r="F56" s="103"/>
      <c r="G56" s="103"/>
      <c r="H56" s="41"/>
      <c r="I56" s="41"/>
      <c r="J56" s="41"/>
      <c r="K56" s="41"/>
      <c r="L56" s="41"/>
      <c r="M56" s="41"/>
      <c r="N56" s="41"/>
      <c r="O56" s="41"/>
      <c r="P56" s="42"/>
      <c r="Q56" s="42"/>
      <c r="R56" s="43">
        <v>98.868994000000001</v>
      </c>
      <c r="S56" s="44"/>
      <c r="T56" s="42"/>
      <c r="U56" s="44">
        <v>19.795063410000001</v>
      </c>
      <c r="V56" s="42"/>
      <c r="W56" s="94">
        <f t="shared" si="0"/>
        <v>20.02</v>
      </c>
    </row>
    <row r="57" spans="2:23" ht="26.25" customHeight="1" x14ac:dyDescent="0.2">
      <c r="B57" s="446" t="s">
        <v>70</v>
      </c>
      <c r="C57" s="447"/>
      <c r="D57" s="447"/>
      <c r="E57" s="104" t="s">
        <v>1907</v>
      </c>
      <c r="F57" s="104"/>
      <c r="G57" s="104"/>
      <c r="H57" s="92"/>
      <c r="I57" s="92"/>
      <c r="J57" s="92"/>
      <c r="K57" s="92"/>
      <c r="L57" s="92"/>
      <c r="M57" s="92"/>
      <c r="N57" s="92"/>
      <c r="O57" s="92"/>
      <c r="P57" s="91"/>
      <c r="Q57" s="91"/>
      <c r="R57" s="90">
        <v>105.32093437</v>
      </c>
      <c r="S57" s="89">
        <v>19.795063410000001</v>
      </c>
      <c r="T57" s="88">
        <f t="shared" ref="T57" si="21">+IF(ISERR(S57/R57*100),"N/A",ROUND(S57/R57*100,2))</f>
        <v>18.79</v>
      </c>
      <c r="U57" s="89">
        <v>19.795063410000001</v>
      </c>
      <c r="V57" s="88">
        <f t="shared" ref="V57" si="22">+IF(ISERR(U57/S57*100),"N/A",ROUND(U57/S57*100,2))</f>
        <v>100</v>
      </c>
      <c r="W57" s="87">
        <f t="shared" si="0"/>
        <v>18.79</v>
      </c>
    </row>
    <row r="58" spans="2:23" ht="23.25" customHeight="1" thickBot="1" x14ac:dyDescent="0.25">
      <c r="B58" s="445" t="s">
        <v>67</v>
      </c>
      <c r="C58" s="344"/>
      <c r="D58" s="344"/>
      <c r="E58" s="103" t="s">
        <v>1101</v>
      </c>
      <c r="F58" s="103"/>
      <c r="G58" s="103"/>
      <c r="H58" s="41"/>
      <c r="I58" s="41"/>
      <c r="J58" s="41"/>
      <c r="K58" s="41"/>
      <c r="L58" s="41"/>
      <c r="M58" s="41"/>
      <c r="N58" s="41"/>
      <c r="O58" s="41"/>
      <c r="P58" s="42"/>
      <c r="Q58" s="42"/>
      <c r="R58" s="43">
        <v>83.145015999999998</v>
      </c>
      <c r="S58" s="44"/>
      <c r="T58" s="42"/>
      <c r="U58" s="44">
        <v>11.441017</v>
      </c>
      <c r="V58" s="42"/>
      <c r="W58" s="94">
        <f t="shared" si="0"/>
        <v>13.76</v>
      </c>
    </row>
    <row r="59" spans="2:23" ht="26.25" customHeight="1" x14ac:dyDescent="0.2">
      <c r="B59" s="446" t="s">
        <v>70</v>
      </c>
      <c r="C59" s="447"/>
      <c r="D59" s="447"/>
      <c r="E59" s="104" t="s">
        <v>1101</v>
      </c>
      <c r="F59" s="104"/>
      <c r="G59" s="104"/>
      <c r="H59" s="92"/>
      <c r="I59" s="92"/>
      <c r="J59" s="92"/>
      <c r="K59" s="92"/>
      <c r="L59" s="92"/>
      <c r="M59" s="92"/>
      <c r="N59" s="92"/>
      <c r="O59" s="92"/>
      <c r="P59" s="91"/>
      <c r="Q59" s="91"/>
      <c r="R59" s="90">
        <v>83.785414729999999</v>
      </c>
      <c r="S59" s="89">
        <v>11.441017</v>
      </c>
      <c r="T59" s="88">
        <f t="shared" ref="T59" si="23">+IF(ISERR(S59/R59*100),"N/A",ROUND(S59/R59*100,2))</f>
        <v>13.66</v>
      </c>
      <c r="U59" s="89">
        <v>11.441017</v>
      </c>
      <c r="V59" s="88">
        <f t="shared" ref="V59" si="24">+IF(ISERR(U59/S59*100),"N/A",ROUND(U59/S59*100,2))</f>
        <v>100</v>
      </c>
      <c r="W59" s="87">
        <f t="shared" si="0"/>
        <v>13.66</v>
      </c>
    </row>
    <row r="60" spans="2:23" ht="23.25" customHeight="1" thickBot="1" x14ac:dyDescent="0.25">
      <c r="B60" s="445" t="s">
        <v>67</v>
      </c>
      <c r="C60" s="344"/>
      <c r="D60" s="344"/>
      <c r="E60" s="103" t="s">
        <v>1908</v>
      </c>
      <c r="F60" s="103"/>
      <c r="G60" s="103"/>
      <c r="H60" s="41"/>
      <c r="I60" s="41"/>
      <c r="J60" s="41"/>
      <c r="K60" s="41"/>
      <c r="L60" s="41"/>
      <c r="M60" s="41"/>
      <c r="N60" s="41"/>
      <c r="O60" s="41"/>
      <c r="P60" s="42"/>
      <c r="Q60" s="42"/>
      <c r="R60" s="43">
        <v>188.46136300000001</v>
      </c>
      <c r="S60" s="44"/>
      <c r="T60" s="42"/>
      <c r="U60" s="44">
        <v>31.673956</v>
      </c>
      <c r="V60" s="42"/>
      <c r="W60" s="94">
        <f t="shared" si="0"/>
        <v>16.809999999999999</v>
      </c>
    </row>
    <row r="61" spans="2:23" ht="26.25" customHeight="1" x14ac:dyDescent="0.2">
      <c r="B61" s="446" t="s">
        <v>70</v>
      </c>
      <c r="C61" s="447"/>
      <c r="D61" s="447"/>
      <c r="E61" s="104" t="s">
        <v>1908</v>
      </c>
      <c r="F61" s="104"/>
      <c r="G61" s="104"/>
      <c r="H61" s="92"/>
      <c r="I61" s="92"/>
      <c r="J61" s="92"/>
      <c r="K61" s="92"/>
      <c r="L61" s="92"/>
      <c r="M61" s="92"/>
      <c r="N61" s="92"/>
      <c r="O61" s="92"/>
      <c r="P61" s="91"/>
      <c r="Q61" s="91"/>
      <c r="R61" s="90">
        <v>189.74119263</v>
      </c>
      <c r="S61" s="89">
        <v>31.673956</v>
      </c>
      <c r="T61" s="88">
        <f t="shared" ref="T61" si="25">+IF(ISERR(S61/R61*100),"N/A",ROUND(S61/R61*100,2))</f>
        <v>16.690000000000001</v>
      </c>
      <c r="U61" s="89">
        <v>31.673956</v>
      </c>
      <c r="V61" s="88">
        <f t="shared" ref="V61" si="26">+IF(ISERR(U61/S61*100),"N/A",ROUND(U61/S61*100,2))</f>
        <v>100</v>
      </c>
      <c r="W61" s="87">
        <f t="shared" si="0"/>
        <v>16.690000000000001</v>
      </c>
    </row>
    <row r="62" spans="2:23" ht="23.25" customHeight="1" thickBot="1" x14ac:dyDescent="0.25">
      <c r="B62" s="445" t="s">
        <v>67</v>
      </c>
      <c r="C62" s="344"/>
      <c r="D62" s="344"/>
      <c r="E62" s="103" t="s">
        <v>1909</v>
      </c>
      <c r="F62" s="103"/>
      <c r="G62" s="103"/>
      <c r="H62" s="41"/>
      <c r="I62" s="41"/>
      <c r="J62" s="41"/>
      <c r="K62" s="41"/>
      <c r="L62" s="41"/>
      <c r="M62" s="41"/>
      <c r="N62" s="41"/>
      <c r="O62" s="41"/>
      <c r="P62" s="42"/>
      <c r="Q62" s="42"/>
      <c r="R62" s="43">
        <v>406.04183399999999</v>
      </c>
      <c r="S62" s="44"/>
      <c r="T62" s="42"/>
      <c r="U62" s="44">
        <v>74.637575999999996</v>
      </c>
      <c r="V62" s="42"/>
      <c r="W62" s="94">
        <f t="shared" si="0"/>
        <v>18.38</v>
      </c>
    </row>
    <row r="63" spans="2:23" ht="26.25" customHeight="1" x14ac:dyDescent="0.2">
      <c r="B63" s="446" t="s">
        <v>70</v>
      </c>
      <c r="C63" s="447"/>
      <c r="D63" s="447"/>
      <c r="E63" s="104" t="s">
        <v>1909</v>
      </c>
      <c r="F63" s="104"/>
      <c r="G63" s="104"/>
      <c r="H63" s="92"/>
      <c r="I63" s="92"/>
      <c r="J63" s="92"/>
      <c r="K63" s="92"/>
      <c r="L63" s="92"/>
      <c r="M63" s="92"/>
      <c r="N63" s="92"/>
      <c r="O63" s="92"/>
      <c r="P63" s="91"/>
      <c r="Q63" s="91"/>
      <c r="R63" s="90">
        <v>409.11664724999991</v>
      </c>
      <c r="S63" s="89">
        <v>74.637575999999996</v>
      </c>
      <c r="T63" s="88">
        <f t="shared" ref="T63" si="27">+IF(ISERR(S63/R63*100),"N/A",ROUND(S63/R63*100,2))</f>
        <v>18.239999999999998</v>
      </c>
      <c r="U63" s="89">
        <v>74.637575999999996</v>
      </c>
      <c r="V63" s="88">
        <f t="shared" ref="V63" si="28">+IF(ISERR(U63/S63*100),"N/A",ROUND(U63/S63*100,2))</f>
        <v>100</v>
      </c>
      <c r="W63" s="87">
        <f t="shared" si="0"/>
        <v>18.239999999999998</v>
      </c>
    </row>
    <row r="64" spans="2:23" ht="23.25" customHeight="1" thickBot="1" x14ac:dyDescent="0.25">
      <c r="B64" s="445" t="s">
        <v>67</v>
      </c>
      <c r="C64" s="344"/>
      <c r="D64" s="344"/>
      <c r="E64" s="103" t="s">
        <v>1910</v>
      </c>
      <c r="F64" s="103"/>
      <c r="G64" s="103"/>
      <c r="H64" s="41"/>
      <c r="I64" s="41"/>
      <c r="J64" s="41"/>
      <c r="K64" s="41"/>
      <c r="L64" s="41"/>
      <c r="M64" s="41"/>
      <c r="N64" s="41"/>
      <c r="O64" s="41"/>
      <c r="P64" s="42"/>
      <c r="Q64" s="42"/>
      <c r="R64" s="43">
        <v>115.082207</v>
      </c>
      <c r="S64" s="44"/>
      <c r="T64" s="42"/>
      <c r="U64" s="44">
        <v>20.968418</v>
      </c>
      <c r="V64" s="42"/>
      <c r="W64" s="94">
        <f t="shared" si="0"/>
        <v>18.22</v>
      </c>
    </row>
    <row r="65" spans="2:23" ht="26.25" customHeight="1" x14ac:dyDescent="0.2">
      <c r="B65" s="446" t="s">
        <v>70</v>
      </c>
      <c r="C65" s="447"/>
      <c r="D65" s="447"/>
      <c r="E65" s="104" t="s">
        <v>1910</v>
      </c>
      <c r="F65" s="104"/>
      <c r="G65" s="104"/>
      <c r="H65" s="92"/>
      <c r="I65" s="92"/>
      <c r="J65" s="92"/>
      <c r="K65" s="92"/>
      <c r="L65" s="92"/>
      <c r="M65" s="92"/>
      <c r="N65" s="92"/>
      <c r="O65" s="92"/>
      <c r="P65" s="91"/>
      <c r="Q65" s="91"/>
      <c r="R65" s="90">
        <v>116.57066177000003</v>
      </c>
      <c r="S65" s="89">
        <v>20.968418</v>
      </c>
      <c r="T65" s="88">
        <f t="shared" ref="T65" si="29">+IF(ISERR(S65/R65*100),"N/A",ROUND(S65/R65*100,2))</f>
        <v>17.989999999999998</v>
      </c>
      <c r="U65" s="89">
        <v>20.968418</v>
      </c>
      <c r="V65" s="88">
        <f t="shared" ref="V65" si="30">+IF(ISERR(U65/S65*100),"N/A",ROUND(U65/S65*100,2))</f>
        <v>100</v>
      </c>
      <c r="W65" s="87">
        <f t="shared" si="0"/>
        <v>17.989999999999998</v>
      </c>
    </row>
    <row r="66" spans="2:23" ht="23.25" customHeight="1" thickBot="1" x14ac:dyDescent="0.25">
      <c r="B66" s="445" t="s">
        <v>67</v>
      </c>
      <c r="C66" s="344"/>
      <c r="D66" s="344"/>
      <c r="E66" s="103" t="s">
        <v>1911</v>
      </c>
      <c r="F66" s="103"/>
      <c r="G66" s="103"/>
      <c r="H66" s="41"/>
      <c r="I66" s="41"/>
      <c r="J66" s="41"/>
      <c r="K66" s="41"/>
      <c r="L66" s="41"/>
      <c r="M66" s="41"/>
      <c r="N66" s="41"/>
      <c r="O66" s="41"/>
      <c r="P66" s="42"/>
      <c r="Q66" s="42"/>
      <c r="R66" s="43">
        <v>79.107369000000006</v>
      </c>
      <c r="S66" s="44"/>
      <c r="T66" s="42"/>
      <c r="U66" s="44">
        <v>17.773788</v>
      </c>
      <c r="V66" s="42"/>
      <c r="W66" s="94">
        <f t="shared" si="0"/>
        <v>22.47</v>
      </c>
    </row>
    <row r="67" spans="2:23" ht="26.25" customHeight="1" x14ac:dyDescent="0.2">
      <c r="B67" s="446" t="s">
        <v>70</v>
      </c>
      <c r="C67" s="447"/>
      <c r="D67" s="447"/>
      <c r="E67" s="104" t="s">
        <v>1911</v>
      </c>
      <c r="F67" s="104"/>
      <c r="G67" s="104"/>
      <c r="H67" s="92"/>
      <c r="I67" s="92"/>
      <c r="J67" s="92"/>
      <c r="K67" s="92"/>
      <c r="L67" s="92"/>
      <c r="M67" s="92"/>
      <c r="N67" s="92"/>
      <c r="O67" s="92"/>
      <c r="P67" s="91"/>
      <c r="Q67" s="91"/>
      <c r="R67" s="90">
        <v>84.68889175999999</v>
      </c>
      <c r="S67" s="89">
        <v>17.773788</v>
      </c>
      <c r="T67" s="88">
        <f t="shared" ref="T67" si="31">+IF(ISERR(S67/R67*100),"N/A",ROUND(S67/R67*100,2))</f>
        <v>20.99</v>
      </c>
      <c r="U67" s="89">
        <v>17.773788</v>
      </c>
      <c r="V67" s="88">
        <f t="shared" ref="V67" si="32">+IF(ISERR(U67/S67*100),"N/A",ROUND(U67/S67*100,2))</f>
        <v>100</v>
      </c>
      <c r="W67" s="87">
        <f t="shared" si="0"/>
        <v>20.99</v>
      </c>
    </row>
    <row r="68" spans="2:23" ht="23.25" customHeight="1" thickBot="1" x14ac:dyDescent="0.25">
      <c r="B68" s="445" t="s">
        <v>67</v>
      </c>
      <c r="C68" s="344"/>
      <c r="D68" s="344"/>
      <c r="E68" s="103" t="s">
        <v>285</v>
      </c>
      <c r="F68" s="103"/>
      <c r="G68" s="103"/>
      <c r="H68" s="41"/>
      <c r="I68" s="41"/>
      <c r="J68" s="41"/>
      <c r="K68" s="41"/>
      <c r="L68" s="41"/>
      <c r="M68" s="41"/>
      <c r="N68" s="41"/>
      <c r="O68" s="41"/>
      <c r="P68" s="42"/>
      <c r="Q68" s="42"/>
      <c r="R68" s="43">
        <v>89.450379999999996</v>
      </c>
      <c r="S68" s="44"/>
      <c r="T68" s="42"/>
      <c r="U68" s="44">
        <v>14.143347</v>
      </c>
      <c r="V68" s="42"/>
      <c r="W68" s="94">
        <f t="shared" si="0"/>
        <v>15.81</v>
      </c>
    </row>
    <row r="69" spans="2:23" ht="26.25" customHeight="1" x14ac:dyDescent="0.2">
      <c r="B69" s="446" t="s">
        <v>70</v>
      </c>
      <c r="C69" s="447"/>
      <c r="D69" s="447"/>
      <c r="E69" s="104" t="s">
        <v>285</v>
      </c>
      <c r="F69" s="104"/>
      <c r="G69" s="104"/>
      <c r="H69" s="92"/>
      <c r="I69" s="92"/>
      <c r="J69" s="92"/>
      <c r="K69" s="92"/>
      <c r="L69" s="92"/>
      <c r="M69" s="92"/>
      <c r="N69" s="92"/>
      <c r="O69" s="92"/>
      <c r="P69" s="91"/>
      <c r="Q69" s="91"/>
      <c r="R69" s="90">
        <v>90.12271628000002</v>
      </c>
      <c r="S69" s="89">
        <v>14.187498</v>
      </c>
      <c r="T69" s="88">
        <f t="shared" ref="T69" si="33">+IF(ISERR(S69/R69*100),"N/A",ROUND(S69/R69*100,2))</f>
        <v>15.74</v>
      </c>
      <c r="U69" s="89">
        <v>14.143347</v>
      </c>
      <c r="V69" s="88">
        <f t="shared" ref="V69" si="34">+IF(ISERR(U69/S69*100),"N/A",ROUND(U69/S69*100,2))</f>
        <v>99.69</v>
      </c>
      <c r="W69" s="87">
        <f t="shared" si="0"/>
        <v>15.69</v>
      </c>
    </row>
    <row r="70" spans="2:23" ht="23.25" customHeight="1" thickBot="1" x14ac:dyDescent="0.25">
      <c r="B70" s="445" t="s">
        <v>67</v>
      </c>
      <c r="C70" s="344"/>
      <c r="D70" s="344"/>
      <c r="E70" s="103" t="s">
        <v>283</v>
      </c>
      <c r="F70" s="103"/>
      <c r="G70" s="103"/>
      <c r="H70" s="41"/>
      <c r="I70" s="41"/>
      <c r="J70" s="41"/>
      <c r="K70" s="41"/>
      <c r="L70" s="41"/>
      <c r="M70" s="41"/>
      <c r="N70" s="41"/>
      <c r="O70" s="41"/>
      <c r="P70" s="42"/>
      <c r="Q70" s="42"/>
      <c r="R70" s="43">
        <v>60.857987000000001</v>
      </c>
      <c r="S70" s="44"/>
      <c r="T70" s="42"/>
      <c r="U70" s="44">
        <v>9.3719590000000004</v>
      </c>
      <c r="V70" s="42"/>
      <c r="W70" s="94">
        <f t="shared" si="0"/>
        <v>15.4</v>
      </c>
    </row>
    <row r="71" spans="2:23" ht="26.25" customHeight="1" x14ac:dyDescent="0.2">
      <c r="B71" s="446" t="s">
        <v>70</v>
      </c>
      <c r="C71" s="447"/>
      <c r="D71" s="447"/>
      <c r="E71" s="104" t="s">
        <v>283</v>
      </c>
      <c r="F71" s="104"/>
      <c r="G71" s="104"/>
      <c r="H71" s="92"/>
      <c r="I71" s="92"/>
      <c r="J71" s="92"/>
      <c r="K71" s="92"/>
      <c r="L71" s="92"/>
      <c r="M71" s="92"/>
      <c r="N71" s="92"/>
      <c r="O71" s="92"/>
      <c r="P71" s="91"/>
      <c r="Q71" s="91"/>
      <c r="R71" s="90">
        <v>61.395073849999989</v>
      </c>
      <c r="S71" s="89">
        <v>9.3719590000000004</v>
      </c>
      <c r="T71" s="88">
        <f t="shared" ref="T71" si="35">+IF(ISERR(S71/R71*100),"N/A",ROUND(S71/R71*100,2))</f>
        <v>15.27</v>
      </c>
      <c r="U71" s="89">
        <v>9.3719590000000004</v>
      </c>
      <c r="V71" s="88">
        <f t="shared" ref="V71" si="36">+IF(ISERR(U71/S71*100),"N/A",ROUND(U71/S71*100,2))</f>
        <v>100</v>
      </c>
      <c r="W71" s="87">
        <f t="shared" si="0"/>
        <v>15.27</v>
      </c>
    </row>
    <row r="72" spans="2:23" ht="23.25" customHeight="1" thickBot="1" x14ac:dyDescent="0.25">
      <c r="B72" s="445" t="s">
        <v>67</v>
      </c>
      <c r="C72" s="344"/>
      <c r="D72" s="344"/>
      <c r="E72" s="103" t="s">
        <v>1912</v>
      </c>
      <c r="F72" s="103"/>
      <c r="G72" s="103"/>
      <c r="H72" s="41"/>
      <c r="I72" s="41"/>
      <c r="J72" s="41"/>
      <c r="K72" s="41"/>
      <c r="L72" s="41"/>
      <c r="M72" s="41"/>
      <c r="N72" s="41"/>
      <c r="O72" s="41"/>
      <c r="P72" s="42"/>
      <c r="Q72" s="42"/>
      <c r="R72" s="43">
        <v>99.709982999999994</v>
      </c>
      <c r="S72" s="44"/>
      <c r="T72" s="42"/>
      <c r="U72" s="44">
        <v>12.7703255</v>
      </c>
      <c r="V72" s="42"/>
      <c r="W72" s="94">
        <f t="shared" si="0"/>
        <v>12.81</v>
      </c>
    </row>
    <row r="73" spans="2:23" ht="26.25" customHeight="1" x14ac:dyDescent="0.2">
      <c r="B73" s="446" t="s">
        <v>70</v>
      </c>
      <c r="C73" s="447"/>
      <c r="D73" s="447"/>
      <c r="E73" s="104" t="s">
        <v>1912</v>
      </c>
      <c r="F73" s="104"/>
      <c r="G73" s="104"/>
      <c r="H73" s="92"/>
      <c r="I73" s="92"/>
      <c r="J73" s="92"/>
      <c r="K73" s="92"/>
      <c r="L73" s="92"/>
      <c r="M73" s="92"/>
      <c r="N73" s="92"/>
      <c r="O73" s="92"/>
      <c r="P73" s="91"/>
      <c r="Q73" s="91"/>
      <c r="R73" s="90">
        <v>101.11998136</v>
      </c>
      <c r="S73" s="89">
        <v>13.06670446</v>
      </c>
      <c r="T73" s="88">
        <f t="shared" ref="T73" si="37">+IF(ISERR(S73/R73*100),"N/A",ROUND(S73/R73*100,2))</f>
        <v>12.92</v>
      </c>
      <c r="U73" s="89">
        <v>12.7703255</v>
      </c>
      <c r="V73" s="88">
        <f t="shared" ref="V73" si="38">+IF(ISERR(U73/S73*100),"N/A",ROUND(U73/S73*100,2))</f>
        <v>97.73</v>
      </c>
      <c r="W73" s="87">
        <f t="shared" si="0"/>
        <v>12.63</v>
      </c>
    </row>
    <row r="74" spans="2:23" ht="23.25" customHeight="1" thickBot="1" x14ac:dyDescent="0.25">
      <c r="B74" s="445" t="s">
        <v>67</v>
      </c>
      <c r="C74" s="344"/>
      <c r="D74" s="344"/>
      <c r="E74" s="103" t="s">
        <v>1913</v>
      </c>
      <c r="F74" s="103"/>
      <c r="G74" s="103"/>
      <c r="H74" s="41"/>
      <c r="I74" s="41"/>
      <c r="J74" s="41"/>
      <c r="K74" s="41"/>
      <c r="L74" s="41"/>
      <c r="M74" s="41"/>
      <c r="N74" s="41"/>
      <c r="O74" s="41"/>
      <c r="P74" s="42"/>
      <c r="Q74" s="42"/>
      <c r="R74" s="43">
        <v>143.58285699999999</v>
      </c>
      <c r="S74" s="44"/>
      <c r="T74" s="42"/>
      <c r="U74" s="44">
        <v>28.440076000000001</v>
      </c>
      <c r="V74" s="42"/>
      <c r="W74" s="94">
        <f t="shared" si="0"/>
        <v>19.809999999999999</v>
      </c>
    </row>
    <row r="75" spans="2:23" ht="26.25" customHeight="1" x14ac:dyDescent="0.2">
      <c r="B75" s="446" t="s">
        <v>70</v>
      </c>
      <c r="C75" s="447"/>
      <c r="D75" s="447"/>
      <c r="E75" s="104" t="s">
        <v>1913</v>
      </c>
      <c r="F75" s="104"/>
      <c r="G75" s="104"/>
      <c r="H75" s="92"/>
      <c r="I75" s="92"/>
      <c r="J75" s="92"/>
      <c r="K75" s="92"/>
      <c r="L75" s="92"/>
      <c r="M75" s="92"/>
      <c r="N75" s="92"/>
      <c r="O75" s="92"/>
      <c r="P75" s="91"/>
      <c r="Q75" s="91"/>
      <c r="R75" s="90">
        <v>150.48265442000002</v>
      </c>
      <c r="S75" s="89">
        <v>28.967281</v>
      </c>
      <c r="T75" s="88">
        <f t="shared" ref="T75" si="39">+IF(ISERR(S75/R75*100),"N/A",ROUND(S75/R75*100,2))</f>
        <v>19.25</v>
      </c>
      <c r="U75" s="89">
        <v>28.440076000000001</v>
      </c>
      <c r="V75" s="88">
        <f t="shared" ref="V75" si="40">+IF(ISERR(U75/S75*100),"N/A",ROUND(U75/S75*100,2))</f>
        <v>98.18</v>
      </c>
      <c r="W75" s="87">
        <f t="shared" si="0"/>
        <v>18.899999999999999</v>
      </c>
    </row>
    <row r="76" spans="2:23" ht="23.25" customHeight="1" thickBot="1" x14ac:dyDescent="0.25">
      <c r="B76" s="445" t="s">
        <v>67</v>
      </c>
      <c r="C76" s="344"/>
      <c r="D76" s="344"/>
      <c r="E76" s="103" t="s">
        <v>1914</v>
      </c>
      <c r="F76" s="103"/>
      <c r="G76" s="103"/>
      <c r="H76" s="41"/>
      <c r="I76" s="41"/>
      <c r="J76" s="41"/>
      <c r="K76" s="41"/>
      <c r="L76" s="41"/>
      <c r="M76" s="41"/>
      <c r="N76" s="41"/>
      <c r="O76" s="41"/>
      <c r="P76" s="42"/>
      <c r="Q76" s="42"/>
      <c r="R76" s="43">
        <v>52.220308000000003</v>
      </c>
      <c r="S76" s="44"/>
      <c r="T76" s="42"/>
      <c r="U76" s="44">
        <v>9.6173819999999992</v>
      </c>
      <c r="V76" s="42"/>
      <c r="W76" s="94">
        <f t="shared" si="0"/>
        <v>18.420000000000002</v>
      </c>
    </row>
    <row r="77" spans="2:23" ht="26.25" customHeight="1" x14ac:dyDescent="0.2">
      <c r="B77" s="446" t="s">
        <v>70</v>
      </c>
      <c r="C77" s="447"/>
      <c r="D77" s="447"/>
      <c r="E77" s="104" t="s">
        <v>1914</v>
      </c>
      <c r="F77" s="104"/>
      <c r="G77" s="104"/>
      <c r="H77" s="92"/>
      <c r="I77" s="92"/>
      <c r="J77" s="92"/>
      <c r="K77" s="92"/>
      <c r="L77" s="92"/>
      <c r="M77" s="92"/>
      <c r="N77" s="92"/>
      <c r="O77" s="92"/>
      <c r="P77" s="91"/>
      <c r="Q77" s="91"/>
      <c r="R77" s="90">
        <v>52.630772039999989</v>
      </c>
      <c r="S77" s="89">
        <v>9.6173819999999992</v>
      </c>
      <c r="T77" s="88">
        <f t="shared" ref="T77" si="41">+IF(ISERR(S77/R77*100),"N/A",ROUND(S77/R77*100,2))</f>
        <v>18.27</v>
      </c>
      <c r="U77" s="89">
        <v>9.6173819999999992</v>
      </c>
      <c r="V77" s="88">
        <f t="shared" ref="V77" si="42">+IF(ISERR(U77/S77*100),"N/A",ROUND(U77/S77*100,2))</f>
        <v>100</v>
      </c>
      <c r="W77" s="87">
        <f t="shared" si="0"/>
        <v>18.27</v>
      </c>
    </row>
    <row r="78" spans="2:23" ht="23.25" customHeight="1" thickBot="1" x14ac:dyDescent="0.25">
      <c r="B78" s="445" t="s">
        <v>67</v>
      </c>
      <c r="C78" s="344"/>
      <c r="D78" s="344"/>
      <c r="E78" s="103" t="s">
        <v>1915</v>
      </c>
      <c r="F78" s="103"/>
      <c r="G78" s="103"/>
      <c r="H78" s="41"/>
      <c r="I78" s="41"/>
      <c r="J78" s="41"/>
      <c r="K78" s="41"/>
      <c r="L78" s="41"/>
      <c r="M78" s="41"/>
      <c r="N78" s="41"/>
      <c r="O78" s="41"/>
      <c r="P78" s="42"/>
      <c r="Q78" s="42"/>
      <c r="R78" s="43">
        <v>36.155352000000001</v>
      </c>
      <c r="S78" s="44"/>
      <c r="T78" s="42"/>
      <c r="U78" s="44">
        <v>5.665368</v>
      </c>
      <c r="V78" s="42"/>
      <c r="W78" s="94">
        <f t="shared" si="0"/>
        <v>15.67</v>
      </c>
    </row>
    <row r="79" spans="2:23" ht="26.25" customHeight="1" x14ac:dyDescent="0.2">
      <c r="B79" s="446" t="s">
        <v>70</v>
      </c>
      <c r="C79" s="447"/>
      <c r="D79" s="447"/>
      <c r="E79" s="104" t="s">
        <v>1915</v>
      </c>
      <c r="F79" s="104"/>
      <c r="G79" s="104"/>
      <c r="H79" s="92"/>
      <c r="I79" s="92"/>
      <c r="J79" s="92"/>
      <c r="K79" s="92"/>
      <c r="L79" s="92"/>
      <c r="M79" s="92"/>
      <c r="N79" s="92"/>
      <c r="O79" s="92"/>
      <c r="P79" s="91"/>
      <c r="Q79" s="91"/>
      <c r="R79" s="90">
        <v>36.42634670999999</v>
      </c>
      <c r="S79" s="89">
        <v>5.665368</v>
      </c>
      <c r="T79" s="88">
        <f t="shared" ref="T79" si="43">+IF(ISERR(S79/R79*100),"N/A",ROUND(S79/R79*100,2))</f>
        <v>15.55</v>
      </c>
      <c r="U79" s="89">
        <v>5.665368</v>
      </c>
      <c r="V79" s="88">
        <f t="shared" ref="V79" si="44">+IF(ISERR(U79/S79*100),"N/A",ROUND(U79/S79*100,2))</f>
        <v>100</v>
      </c>
      <c r="W79" s="87">
        <f t="shared" si="0"/>
        <v>15.55</v>
      </c>
    </row>
    <row r="80" spans="2:23" ht="23.25" customHeight="1" thickBot="1" x14ac:dyDescent="0.25">
      <c r="B80" s="445" t="s">
        <v>67</v>
      </c>
      <c r="C80" s="344"/>
      <c r="D80" s="344"/>
      <c r="E80" s="103" t="s">
        <v>1024</v>
      </c>
      <c r="F80" s="103"/>
      <c r="G80" s="103"/>
      <c r="H80" s="41"/>
      <c r="I80" s="41"/>
      <c r="J80" s="41"/>
      <c r="K80" s="41"/>
      <c r="L80" s="41"/>
      <c r="M80" s="41"/>
      <c r="N80" s="41"/>
      <c r="O80" s="41"/>
      <c r="P80" s="42"/>
      <c r="Q80" s="42"/>
      <c r="R80" s="43">
        <v>80.531536000000003</v>
      </c>
      <c r="S80" s="44"/>
      <c r="T80" s="42"/>
      <c r="U80" s="44">
        <v>13.155314000000001</v>
      </c>
      <c r="V80" s="42"/>
      <c r="W80" s="94">
        <f t="shared" si="0"/>
        <v>16.34</v>
      </c>
    </row>
    <row r="81" spans="2:23" ht="26.25" customHeight="1" x14ac:dyDescent="0.2">
      <c r="B81" s="446" t="s">
        <v>70</v>
      </c>
      <c r="C81" s="447"/>
      <c r="D81" s="447"/>
      <c r="E81" s="104" t="s">
        <v>1024</v>
      </c>
      <c r="F81" s="104"/>
      <c r="G81" s="104"/>
      <c r="H81" s="92"/>
      <c r="I81" s="92"/>
      <c r="J81" s="92"/>
      <c r="K81" s="92"/>
      <c r="L81" s="92"/>
      <c r="M81" s="92"/>
      <c r="N81" s="92"/>
      <c r="O81" s="92"/>
      <c r="P81" s="91"/>
      <c r="Q81" s="91"/>
      <c r="R81" s="90">
        <v>81.483420759999959</v>
      </c>
      <c r="S81" s="89">
        <v>13.364913</v>
      </c>
      <c r="T81" s="88">
        <f t="shared" ref="T81" si="45">+IF(ISERR(S81/R81*100),"N/A",ROUND(S81/R81*100,2))</f>
        <v>16.399999999999999</v>
      </c>
      <c r="U81" s="89">
        <v>13.155314000000001</v>
      </c>
      <c r="V81" s="88">
        <f t="shared" ref="V81" si="46">+IF(ISERR(U81/S81*100),"N/A",ROUND(U81/S81*100,2))</f>
        <v>98.43</v>
      </c>
      <c r="W81" s="87">
        <f t="shared" si="0"/>
        <v>16.14</v>
      </c>
    </row>
    <row r="82" spans="2:23" ht="23.25" customHeight="1" thickBot="1" x14ac:dyDescent="0.25">
      <c r="B82" s="445" t="s">
        <v>67</v>
      </c>
      <c r="C82" s="344"/>
      <c r="D82" s="344"/>
      <c r="E82" s="103" t="s">
        <v>1916</v>
      </c>
      <c r="F82" s="103"/>
      <c r="G82" s="103"/>
      <c r="H82" s="41"/>
      <c r="I82" s="41"/>
      <c r="J82" s="41"/>
      <c r="K82" s="41"/>
      <c r="L82" s="41"/>
      <c r="M82" s="41"/>
      <c r="N82" s="41"/>
      <c r="O82" s="41"/>
      <c r="P82" s="42"/>
      <c r="Q82" s="42"/>
      <c r="R82" s="43">
        <v>98.762033000000002</v>
      </c>
      <c r="S82" s="44"/>
      <c r="T82" s="42"/>
      <c r="U82" s="44">
        <v>22.470500999999999</v>
      </c>
      <c r="V82" s="42"/>
      <c r="W82" s="94">
        <f t="shared" si="0"/>
        <v>22.75</v>
      </c>
    </row>
    <row r="83" spans="2:23" ht="26.25" customHeight="1" x14ac:dyDescent="0.2">
      <c r="B83" s="446" t="s">
        <v>70</v>
      </c>
      <c r="C83" s="447"/>
      <c r="D83" s="447"/>
      <c r="E83" s="104" t="s">
        <v>1916</v>
      </c>
      <c r="F83" s="104"/>
      <c r="G83" s="104"/>
      <c r="H83" s="92"/>
      <c r="I83" s="92"/>
      <c r="J83" s="92"/>
      <c r="K83" s="92"/>
      <c r="L83" s="92"/>
      <c r="M83" s="92"/>
      <c r="N83" s="92"/>
      <c r="O83" s="92"/>
      <c r="P83" s="91"/>
      <c r="Q83" s="91"/>
      <c r="R83" s="90">
        <v>114.98333237999998</v>
      </c>
      <c r="S83" s="89">
        <v>23.163511620000001</v>
      </c>
      <c r="T83" s="88">
        <f t="shared" ref="T83" si="47">+IF(ISERR(S83/R83*100),"N/A",ROUND(S83/R83*100,2))</f>
        <v>20.149999999999999</v>
      </c>
      <c r="U83" s="89">
        <v>22.470500999999999</v>
      </c>
      <c r="V83" s="88">
        <f t="shared" ref="V83" si="48">+IF(ISERR(U83/S83*100),"N/A",ROUND(U83/S83*100,2))</f>
        <v>97.01</v>
      </c>
      <c r="W83" s="87">
        <f t="shared" si="0"/>
        <v>19.54</v>
      </c>
    </row>
    <row r="84" spans="2:23" ht="23.25" customHeight="1" thickBot="1" x14ac:dyDescent="0.25">
      <c r="B84" s="445" t="s">
        <v>67</v>
      </c>
      <c r="C84" s="344"/>
      <c r="D84" s="344"/>
      <c r="E84" s="103" t="s">
        <v>1917</v>
      </c>
      <c r="F84" s="103"/>
      <c r="G84" s="103"/>
      <c r="H84" s="41"/>
      <c r="I84" s="41"/>
      <c r="J84" s="41"/>
      <c r="K84" s="41"/>
      <c r="L84" s="41"/>
      <c r="M84" s="41"/>
      <c r="N84" s="41"/>
      <c r="O84" s="41"/>
      <c r="P84" s="42"/>
      <c r="Q84" s="42"/>
      <c r="R84" s="43">
        <v>67.720140999999998</v>
      </c>
      <c r="S84" s="44"/>
      <c r="T84" s="42"/>
      <c r="U84" s="44">
        <v>11.848587</v>
      </c>
      <c r="V84" s="42"/>
      <c r="W84" s="94">
        <f t="shared" si="0"/>
        <v>17.5</v>
      </c>
    </row>
    <row r="85" spans="2:23" ht="26.25" customHeight="1" x14ac:dyDescent="0.2">
      <c r="B85" s="446" t="s">
        <v>70</v>
      </c>
      <c r="C85" s="447"/>
      <c r="D85" s="447"/>
      <c r="E85" s="104" t="s">
        <v>1917</v>
      </c>
      <c r="F85" s="104"/>
      <c r="G85" s="104"/>
      <c r="H85" s="92"/>
      <c r="I85" s="92"/>
      <c r="J85" s="92"/>
      <c r="K85" s="92"/>
      <c r="L85" s="92"/>
      <c r="M85" s="92"/>
      <c r="N85" s="92"/>
      <c r="O85" s="92"/>
      <c r="P85" s="91"/>
      <c r="Q85" s="91"/>
      <c r="R85" s="90">
        <v>68.204870839999984</v>
      </c>
      <c r="S85" s="89">
        <v>11.873806</v>
      </c>
      <c r="T85" s="88">
        <f t="shared" ref="T85" si="49">+IF(ISERR(S85/R85*100),"N/A",ROUND(S85/R85*100,2))</f>
        <v>17.41</v>
      </c>
      <c r="U85" s="89">
        <v>11.848587</v>
      </c>
      <c r="V85" s="88">
        <f t="shared" ref="V85" si="50">+IF(ISERR(U85/S85*100),"N/A",ROUND(U85/S85*100,2))</f>
        <v>99.79</v>
      </c>
      <c r="W85" s="87">
        <f t="shared" si="0"/>
        <v>17.37</v>
      </c>
    </row>
    <row r="86" spans="2:23" ht="23.25" customHeight="1" thickBot="1" x14ac:dyDescent="0.25">
      <c r="B86" s="445" t="s">
        <v>67</v>
      </c>
      <c r="C86" s="344"/>
      <c r="D86" s="344"/>
      <c r="E86" s="103" t="s">
        <v>1918</v>
      </c>
      <c r="F86" s="103"/>
      <c r="G86" s="103"/>
      <c r="H86" s="41"/>
      <c r="I86" s="41"/>
      <c r="J86" s="41"/>
      <c r="K86" s="41"/>
      <c r="L86" s="41"/>
      <c r="M86" s="41"/>
      <c r="N86" s="41"/>
      <c r="O86" s="41"/>
      <c r="P86" s="42"/>
      <c r="Q86" s="42"/>
      <c r="R86" s="43">
        <v>68.604803000000004</v>
      </c>
      <c r="S86" s="44"/>
      <c r="T86" s="42"/>
      <c r="U86" s="44">
        <v>13.105465000000001</v>
      </c>
      <c r="V86" s="42"/>
      <c r="W86" s="94">
        <f t="shared" si="0"/>
        <v>19.100000000000001</v>
      </c>
    </row>
    <row r="87" spans="2:23" ht="26.25" customHeight="1" x14ac:dyDescent="0.2">
      <c r="B87" s="446" t="s">
        <v>70</v>
      </c>
      <c r="C87" s="447"/>
      <c r="D87" s="447"/>
      <c r="E87" s="104" t="s">
        <v>1918</v>
      </c>
      <c r="F87" s="104"/>
      <c r="G87" s="104"/>
      <c r="H87" s="92"/>
      <c r="I87" s="92"/>
      <c r="J87" s="92"/>
      <c r="K87" s="92"/>
      <c r="L87" s="92"/>
      <c r="M87" s="92"/>
      <c r="N87" s="92"/>
      <c r="O87" s="92"/>
      <c r="P87" s="91"/>
      <c r="Q87" s="91"/>
      <c r="R87" s="90">
        <v>70.196365109999988</v>
      </c>
      <c r="S87" s="89">
        <v>13.142772000000001</v>
      </c>
      <c r="T87" s="88">
        <f t="shared" ref="T87" si="51">+IF(ISERR(S87/R87*100),"N/A",ROUND(S87/R87*100,2))</f>
        <v>18.72</v>
      </c>
      <c r="U87" s="89">
        <v>13.105465000000001</v>
      </c>
      <c r="V87" s="88">
        <f t="shared" ref="V87" si="52">+IF(ISERR(U87/S87*100),"N/A",ROUND(U87/S87*100,2))</f>
        <v>99.72</v>
      </c>
      <c r="W87" s="87">
        <f t="shared" si="0"/>
        <v>18.670000000000002</v>
      </c>
    </row>
    <row r="88" spans="2:23" ht="23.25" customHeight="1" thickBot="1" x14ac:dyDescent="0.25">
      <c r="B88" s="445" t="s">
        <v>67</v>
      </c>
      <c r="C88" s="344"/>
      <c r="D88" s="344"/>
      <c r="E88" s="103" t="s">
        <v>1919</v>
      </c>
      <c r="F88" s="103"/>
      <c r="G88" s="103"/>
      <c r="H88" s="41"/>
      <c r="I88" s="41"/>
      <c r="J88" s="41"/>
      <c r="K88" s="41"/>
      <c r="L88" s="41"/>
      <c r="M88" s="41"/>
      <c r="N88" s="41"/>
      <c r="O88" s="41"/>
      <c r="P88" s="42"/>
      <c r="Q88" s="42"/>
      <c r="R88" s="43">
        <v>97.866224000000003</v>
      </c>
      <c r="S88" s="44"/>
      <c r="T88" s="42"/>
      <c r="U88" s="44">
        <v>16.761457</v>
      </c>
      <c r="V88" s="42"/>
      <c r="W88" s="94">
        <f t="shared" si="0"/>
        <v>17.13</v>
      </c>
    </row>
    <row r="89" spans="2:23" ht="26.25" customHeight="1" x14ac:dyDescent="0.2">
      <c r="B89" s="446" t="s">
        <v>70</v>
      </c>
      <c r="C89" s="447"/>
      <c r="D89" s="447"/>
      <c r="E89" s="104" t="s">
        <v>1919</v>
      </c>
      <c r="F89" s="104"/>
      <c r="G89" s="104"/>
      <c r="H89" s="92"/>
      <c r="I89" s="92"/>
      <c r="J89" s="92"/>
      <c r="K89" s="92"/>
      <c r="L89" s="92"/>
      <c r="M89" s="92"/>
      <c r="N89" s="92"/>
      <c r="O89" s="92"/>
      <c r="P89" s="91"/>
      <c r="Q89" s="91"/>
      <c r="R89" s="90">
        <v>98.77259819999999</v>
      </c>
      <c r="S89" s="89">
        <v>16.761457</v>
      </c>
      <c r="T89" s="88">
        <f t="shared" ref="T89" si="53">+IF(ISERR(S89/R89*100),"N/A",ROUND(S89/R89*100,2))</f>
        <v>16.97</v>
      </c>
      <c r="U89" s="89">
        <v>16.761457</v>
      </c>
      <c r="V89" s="88">
        <f t="shared" ref="V89" si="54">+IF(ISERR(U89/S89*100),"N/A",ROUND(U89/S89*100,2))</f>
        <v>100</v>
      </c>
      <c r="W89" s="87">
        <f t="shared" si="0"/>
        <v>16.97</v>
      </c>
    </row>
    <row r="90" spans="2:23" ht="23.25" customHeight="1" thickBot="1" x14ac:dyDescent="0.25">
      <c r="B90" s="445" t="s">
        <v>67</v>
      </c>
      <c r="C90" s="344"/>
      <c r="D90" s="344"/>
      <c r="E90" s="103" t="s">
        <v>1920</v>
      </c>
      <c r="F90" s="103"/>
      <c r="G90" s="103"/>
      <c r="H90" s="41"/>
      <c r="I90" s="41"/>
      <c r="J90" s="41"/>
      <c r="K90" s="41"/>
      <c r="L90" s="41"/>
      <c r="M90" s="41"/>
      <c r="N90" s="41"/>
      <c r="O90" s="41"/>
      <c r="P90" s="42"/>
      <c r="Q90" s="42"/>
      <c r="R90" s="43">
        <v>64.21181</v>
      </c>
      <c r="S90" s="44"/>
      <c r="T90" s="42"/>
      <c r="U90" s="44">
        <v>13.584154</v>
      </c>
      <c r="V90" s="42"/>
      <c r="W90" s="94">
        <f t="shared" si="0"/>
        <v>21.16</v>
      </c>
    </row>
    <row r="91" spans="2:23" ht="26.25" customHeight="1" x14ac:dyDescent="0.2">
      <c r="B91" s="446" t="s">
        <v>70</v>
      </c>
      <c r="C91" s="447"/>
      <c r="D91" s="447"/>
      <c r="E91" s="104" t="s">
        <v>1920</v>
      </c>
      <c r="F91" s="104"/>
      <c r="G91" s="104"/>
      <c r="H91" s="92"/>
      <c r="I91" s="92"/>
      <c r="J91" s="92"/>
      <c r="K91" s="92"/>
      <c r="L91" s="92"/>
      <c r="M91" s="92"/>
      <c r="N91" s="92"/>
      <c r="O91" s="92"/>
      <c r="P91" s="91"/>
      <c r="Q91" s="91"/>
      <c r="R91" s="90">
        <v>67.615622470000019</v>
      </c>
      <c r="S91" s="89">
        <v>13.584154</v>
      </c>
      <c r="T91" s="88">
        <f t="shared" ref="T91" si="55">+IF(ISERR(S91/R91*100),"N/A",ROUND(S91/R91*100,2))</f>
        <v>20.09</v>
      </c>
      <c r="U91" s="89">
        <v>13.584154</v>
      </c>
      <c r="V91" s="88">
        <f t="shared" ref="V91" si="56">+IF(ISERR(U91/S91*100),"N/A",ROUND(U91/S91*100,2))</f>
        <v>100</v>
      </c>
      <c r="W91" s="87">
        <f t="shared" si="0"/>
        <v>20.09</v>
      </c>
    </row>
    <row r="92" spans="2:23" ht="23.25" customHeight="1" thickBot="1" x14ac:dyDescent="0.25">
      <c r="B92" s="445" t="s">
        <v>67</v>
      </c>
      <c r="C92" s="344"/>
      <c r="D92" s="344"/>
      <c r="E92" s="103" t="s">
        <v>1921</v>
      </c>
      <c r="F92" s="103"/>
      <c r="G92" s="103"/>
      <c r="H92" s="41"/>
      <c r="I92" s="41"/>
      <c r="J92" s="41"/>
      <c r="K92" s="41"/>
      <c r="L92" s="41"/>
      <c r="M92" s="41"/>
      <c r="N92" s="41"/>
      <c r="O92" s="41"/>
      <c r="P92" s="42"/>
      <c r="Q92" s="42"/>
      <c r="R92" s="43">
        <v>66.503135999999998</v>
      </c>
      <c r="S92" s="44"/>
      <c r="T92" s="42"/>
      <c r="U92" s="44">
        <v>40.935786999999998</v>
      </c>
      <c r="V92" s="42"/>
      <c r="W92" s="94">
        <f t="shared" si="0"/>
        <v>61.55</v>
      </c>
    </row>
    <row r="93" spans="2:23" ht="26.25" customHeight="1" x14ac:dyDescent="0.2">
      <c r="B93" s="446" t="s">
        <v>70</v>
      </c>
      <c r="C93" s="447"/>
      <c r="D93" s="447"/>
      <c r="E93" s="104" t="s">
        <v>1921</v>
      </c>
      <c r="F93" s="104"/>
      <c r="G93" s="104"/>
      <c r="H93" s="92"/>
      <c r="I93" s="92"/>
      <c r="J93" s="92"/>
      <c r="K93" s="92"/>
      <c r="L93" s="92"/>
      <c r="M93" s="92"/>
      <c r="N93" s="92"/>
      <c r="O93" s="92"/>
      <c r="P93" s="91"/>
      <c r="Q93" s="91"/>
      <c r="R93" s="90">
        <v>158.24446921999998</v>
      </c>
      <c r="S93" s="89">
        <v>40.935786999999998</v>
      </c>
      <c r="T93" s="88">
        <f t="shared" ref="T93" si="57">+IF(ISERR(S93/R93*100),"N/A",ROUND(S93/R93*100,2))</f>
        <v>25.87</v>
      </c>
      <c r="U93" s="89">
        <v>40.935786999999998</v>
      </c>
      <c r="V93" s="88">
        <f t="shared" ref="V93" si="58">+IF(ISERR(U93/S93*100),"N/A",ROUND(U93/S93*100,2))</f>
        <v>100</v>
      </c>
      <c r="W93" s="87">
        <f t="shared" si="0"/>
        <v>25.87</v>
      </c>
    </row>
    <row r="94" spans="2:23" ht="23.25" customHeight="1" thickBot="1" x14ac:dyDescent="0.25">
      <c r="B94" s="445" t="s">
        <v>67</v>
      </c>
      <c r="C94" s="344"/>
      <c r="D94" s="344"/>
      <c r="E94" s="103" t="s">
        <v>1922</v>
      </c>
      <c r="F94" s="103"/>
      <c r="G94" s="103"/>
      <c r="H94" s="41"/>
      <c r="I94" s="41"/>
      <c r="J94" s="41"/>
      <c r="K94" s="41"/>
      <c r="L94" s="41"/>
      <c r="M94" s="41"/>
      <c r="N94" s="41"/>
      <c r="O94" s="41"/>
      <c r="P94" s="42"/>
      <c r="Q94" s="42"/>
      <c r="R94" s="43">
        <v>68.389161999999999</v>
      </c>
      <c r="S94" s="44"/>
      <c r="T94" s="42"/>
      <c r="U94" s="44">
        <v>12.213751999999999</v>
      </c>
      <c r="V94" s="42"/>
      <c r="W94" s="94">
        <f t="shared" si="0"/>
        <v>17.86</v>
      </c>
    </row>
    <row r="95" spans="2:23" ht="26.25" customHeight="1" x14ac:dyDescent="0.2">
      <c r="B95" s="446" t="s">
        <v>70</v>
      </c>
      <c r="C95" s="447"/>
      <c r="D95" s="447"/>
      <c r="E95" s="104" t="s">
        <v>1922</v>
      </c>
      <c r="F95" s="104"/>
      <c r="G95" s="104"/>
      <c r="H95" s="92"/>
      <c r="I95" s="92"/>
      <c r="J95" s="92"/>
      <c r="K95" s="92"/>
      <c r="L95" s="92"/>
      <c r="M95" s="92"/>
      <c r="N95" s="92"/>
      <c r="O95" s="92"/>
      <c r="P95" s="91"/>
      <c r="Q95" s="91"/>
      <c r="R95" s="90">
        <v>69.163228820000029</v>
      </c>
      <c r="S95" s="89">
        <v>12.213751999999999</v>
      </c>
      <c r="T95" s="88">
        <f t="shared" ref="T95" si="59">+IF(ISERR(S95/R95*100),"N/A",ROUND(S95/R95*100,2))</f>
        <v>17.66</v>
      </c>
      <c r="U95" s="89">
        <v>12.213751999999999</v>
      </c>
      <c r="V95" s="88">
        <f t="shared" ref="V95" si="60">+IF(ISERR(U95/S95*100),"N/A",ROUND(U95/S95*100,2))</f>
        <v>100</v>
      </c>
      <c r="W95" s="87">
        <f t="shared" si="0"/>
        <v>17.66</v>
      </c>
    </row>
    <row r="96" spans="2:23" ht="23.25" customHeight="1" thickBot="1" x14ac:dyDescent="0.25">
      <c r="B96" s="445" t="s">
        <v>67</v>
      </c>
      <c r="C96" s="344"/>
      <c r="D96" s="344"/>
      <c r="E96" s="103" t="s">
        <v>1923</v>
      </c>
      <c r="F96" s="103"/>
      <c r="G96" s="103"/>
      <c r="H96" s="41"/>
      <c r="I96" s="41"/>
      <c r="J96" s="41"/>
      <c r="K96" s="41"/>
      <c r="L96" s="41"/>
      <c r="M96" s="41"/>
      <c r="N96" s="41"/>
      <c r="O96" s="41"/>
      <c r="P96" s="42"/>
      <c r="Q96" s="42"/>
      <c r="R96" s="43">
        <v>62.967745000000001</v>
      </c>
      <c r="S96" s="44"/>
      <c r="T96" s="42"/>
      <c r="U96" s="44">
        <v>12.0383075</v>
      </c>
      <c r="V96" s="42"/>
      <c r="W96" s="94">
        <f t="shared" si="0"/>
        <v>19.12</v>
      </c>
    </row>
    <row r="97" spans="2:23" ht="26.25" customHeight="1" x14ac:dyDescent="0.2">
      <c r="B97" s="446" t="s">
        <v>70</v>
      </c>
      <c r="C97" s="447"/>
      <c r="D97" s="447"/>
      <c r="E97" s="104" t="s">
        <v>1923</v>
      </c>
      <c r="F97" s="104"/>
      <c r="G97" s="104"/>
      <c r="H97" s="92"/>
      <c r="I97" s="92"/>
      <c r="J97" s="92"/>
      <c r="K97" s="92"/>
      <c r="L97" s="92"/>
      <c r="M97" s="92"/>
      <c r="N97" s="92"/>
      <c r="O97" s="92"/>
      <c r="P97" s="91"/>
      <c r="Q97" s="91"/>
      <c r="R97" s="90">
        <v>64.192951750000006</v>
      </c>
      <c r="S97" s="89">
        <v>12.0383075</v>
      </c>
      <c r="T97" s="88">
        <f t="shared" ref="T97" si="61">+IF(ISERR(S97/R97*100),"N/A",ROUND(S97/R97*100,2))</f>
        <v>18.75</v>
      </c>
      <c r="U97" s="89">
        <v>12.0383075</v>
      </c>
      <c r="V97" s="88">
        <f t="shared" ref="V97" si="62">+IF(ISERR(U97/S97*100),"N/A",ROUND(U97/S97*100,2))</f>
        <v>100</v>
      </c>
      <c r="W97" s="87">
        <f t="shared" si="0"/>
        <v>18.75</v>
      </c>
    </row>
    <row r="98" spans="2:23" ht="23.25" customHeight="1" thickBot="1" x14ac:dyDescent="0.25">
      <c r="B98" s="445" t="s">
        <v>67</v>
      </c>
      <c r="C98" s="344"/>
      <c r="D98" s="344"/>
      <c r="E98" s="103" t="s">
        <v>209</v>
      </c>
      <c r="F98" s="103"/>
      <c r="G98" s="103"/>
      <c r="H98" s="41"/>
      <c r="I98" s="41"/>
      <c r="J98" s="41"/>
      <c r="K98" s="41"/>
      <c r="L98" s="41"/>
      <c r="M98" s="41"/>
      <c r="N98" s="41"/>
      <c r="O98" s="41"/>
      <c r="P98" s="42"/>
      <c r="Q98" s="42"/>
      <c r="R98" s="43">
        <v>838.04247899999996</v>
      </c>
      <c r="S98" s="44"/>
      <c r="T98" s="42"/>
      <c r="U98" s="44">
        <v>14.285511420000001</v>
      </c>
      <c r="V98" s="42"/>
      <c r="W98" s="94">
        <f t="shared" si="0"/>
        <v>1.7</v>
      </c>
    </row>
    <row r="99" spans="2:23" ht="26.25" customHeight="1" thickBot="1" x14ac:dyDescent="0.25">
      <c r="B99" s="446" t="s">
        <v>70</v>
      </c>
      <c r="C99" s="447"/>
      <c r="D99" s="447"/>
      <c r="E99" s="104" t="s">
        <v>209</v>
      </c>
      <c r="F99" s="104"/>
      <c r="G99" s="104"/>
      <c r="H99" s="92"/>
      <c r="I99" s="92"/>
      <c r="J99" s="92"/>
      <c r="K99" s="92"/>
      <c r="L99" s="92"/>
      <c r="M99" s="92"/>
      <c r="N99" s="92"/>
      <c r="O99" s="92"/>
      <c r="P99" s="91"/>
      <c r="Q99" s="91"/>
      <c r="R99" s="90">
        <v>678.71145977999981</v>
      </c>
      <c r="S99" s="89">
        <v>26.217515969999997</v>
      </c>
      <c r="T99" s="88">
        <f t="shared" ref="T99" si="63">+IF(ISERR(S99/R99*100),"N/A",ROUND(S99/R99*100,2))</f>
        <v>3.86</v>
      </c>
      <c r="U99" s="89">
        <v>14.285511420000001</v>
      </c>
      <c r="V99" s="88">
        <f t="shared" ref="V99" si="64">+IF(ISERR(U99/S99*100),"N/A",ROUND(U99/S99*100,2))</f>
        <v>54.49</v>
      </c>
      <c r="W99" s="87">
        <f t="shared" si="0"/>
        <v>2.1</v>
      </c>
    </row>
    <row r="100" spans="2:23" ht="22.5" customHeight="1" thickTop="1" thickBot="1" x14ac:dyDescent="0.25">
      <c r="B100" s="11" t="s">
        <v>75</v>
      </c>
      <c r="C100" s="12"/>
      <c r="D100" s="12"/>
      <c r="E100" s="12"/>
      <c r="F100" s="12"/>
      <c r="G100" s="12"/>
      <c r="H100" s="13"/>
      <c r="I100" s="13"/>
      <c r="J100" s="13"/>
      <c r="K100" s="13"/>
      <c r="L100" s="13"/>
      <c r="M100" s="13"/>
      <c r="N100" s="13"/>
      <c r="O100" s="13"/>
      <c r="P100" s="13"/>
      <c r="Q100" s="13"/>
      <c r="R100" s="13"/>
      <c r="S100" s="13"/>
      <c r="T100" s="13"/>
      <c r="U100" s="13"/>
      <c r="V100" s="13"/>
      <c r="W100" s="14"/>
    </row>
    <row r="101" spans="2:23" ht="37.5" customHeight="1" thickTop="1" x14ac:dyDescent="0.2">
      <c r="B101" s="438" t="s">
        <v>1719</v>
      </c>
      <c r="C101" s="329"/>
      <c r="D101" s="329"/>
      <c r="E101" s="329"/>
      <c r="F101" s="329"/>
      <c r="G101" s="329"/>
      <c r="H101" s="329"/>
      <c r="I101" s="329"/>
      <c r="J101" s="329"/>
      <c r="K101" s="329"/>
      <c r="L101" s="329"/>
      <c r="M101" s="329"/>
      <c r="N101" s="329"/>
      <c r="O101" s="329"/>
      <c r="P101" s="329"/>
      <c r="Q101" s="329"/>
      <c r="R101" s="329"/>
      <c r="S101" s="329"/>
      <c r="T101" s="329"/>
      <c r="U101" s="329"/>
      <c r="V101" s="329"/>
      <c r="W101" s="439"/>
    </row>
    <row r="102" spans="2:23" ht="65.25" customHeight="1" thickBot="1" x14ac:dyDescent="0.25">
      <c r="B102" s="440"/>
      <c r="C102" s="332"/>
      <c r="D102" s="332"/>
      <c r="E102" s="332"/>
      <c r="F102" s="332"/>
      <c r="G102" s="332"/>
      <c r="H102" s="332"/>
      <c r="I102" s="332"/>
      <c r="J102" s="332"/>
      <c r="K102" s="332"/>
      <c r="L102" s="332"/>
      <c r="M102" s="332"/>
      <c r="N102" s="332"/>
      <c r="O102" s="332"/>
      <c r="P102" s="332"/>
      <c r="Q102" s="332"/>
      <c r="R102" s="332"/>
      <c r="S102" s="332"/>
      <c r="T102" s="332"/>
      <c r="U102" s="332"/>
      <c r="V102" s="332"/>
      <c r="W102" s="441"/>
    </row>
    <row r="103" spans="2:23" ht="37.5" customHeight="1" thickTop="1" x14ac:dyDescent="0.2">
      <c r="B103" s="438" t="s">
        <v>1718</v>
      </c>
      <c r="C103" s="329"/>
      <c r="D103" s="329"/>
      <c r="E103" s="329"/>
      <c r="F103" s="329"/>
      <c r="G103" s="329"/>
      <c r="H103" s="329"/>
      <c r="I103" s="329"/>
      <c r="J103" s="329"/>
      <c r="K103" s="329"/>
      <c r="L103" s="329"/>
      <c r="M103" s="329"/>
      <c r="N103" s="329"/>
      <c r="O103" s="329"/>
      <c r="P103" s="329"/>
      <c r="Q103" s="329"/>
      <c r="R103" s="329"/>
      <c r="S103" s="329"/>
      <c r="T103" s="329"/>
      <c r="U103" s="329"/>
      <c r="V103" s="329"/>
      <c r="W103" s="439"/>
    </row>
    <row r="104" spans="2:23" ht="77.25" customHeight="1" thickBot="1" x14ac:dyDescent="0.25">
      <c r="B104" s="440"/>
      <c r="C104" s="332"/>
      <c r="D104" s="332"/>
      <c r="E104" s="332"/>
      <c r="F104" s="332"/>
      <c r="G104" s="332"/>
      <c r="H104" s="332"/>
      <c r="I104" s="332"/>
      <c r="J104" s="332"/>
      <c r="K104" s="332"/>
      <c r="L104" s="332"/>
      <c r="M104" s="332"/>
      <c r="N104" s="332"/>
      <c r="O104" s="332"/>
      <c r="P104" s="332"/>
      <c r="Q104" s="332"/>
      <c r="R104" s="332"/>
      <c r="S104" s="332"/>
      <c r="T104" s="332"/>
      <c r="U104" s="332"/>
      <c r="V104" s="332"/>
      <c r="W104" s="441"/>
    </row>
    <row r="105" spans="2:23" ht="37.5" customHeight="1" thickTop="1" x14ac:dyDescent="0.2">
      <c r="B105" s="438" t="s">
        <v>1717</v>
      </c>
      <c r="C105" s="329"/>
      <c r="D105" s="329"/>
      <c r="E105" s="329"/>
      <c r="F105" s="329"/>
      <c r="G105" s="329"/>
      <c r="H105" s="329"/>
      <c r="I105" s="329"/>
      <c r="J105" s="329"/>
      <c r="K105" s="329"/>
      <c r="L105" s="329"/>
      <c r="M105" s="329"/>
      <c r="N105" s="329"/>
      <c r="O105" s="329"/>
      <c r="P105" s="329"/>
      <c r="Q105" s="329"/>
      <c r="R105" s="329"/>
      <c r="S105" s="329"/>
      <c r="T105" s="329"/>
      <c r="U105" s="329"/>
      <c r="V105" s="329"/>
      <c r="W105" s="439"/>
    </row>
    <row r="106" spans="2:23" ht="13.5" thickBot="1" x14ac:dyDescent="0.25">
      <c r="B106" s="442"/>
      <c r="C106" s="443"/>
      <c r="D106" s="443"/>
      <c r="E106" s="443"/>
      <c r="F106" s="443"/>
      <c r="G106" s="443"/>
      <c r="H106" s="443"/>
      <c r="I106" s="443"/>
      <c r="J106" s="443"/>
      <c r="K106" s="443"/>
      <c r="L106" s="443"/>
      <c r="M106" s="443"/>
      <c r="N106" s="443"/>
      <c r="O106" s="443"/>
      <c r="P106" s="443"/>
      <c r="Q106" s="443"/>
      <c r="R106" s="443"/>
      <c r="S106" s="443"/>
      <c r="T106" s="443"/>
      <c r="U106" s="443"/>
      <c r="V106" s="443"/>
      <c r="W106" s="444"/>
    </row>
  </sheetData>
  <mergeCells count="141">
    <mergeCell ref="B103:W104"/>
    <mergeCell ref="B105:W106"/>
    <mergeCell ref="B32:Q33"/>
    <mergeCell ref="S32:T32"/>
    <mergeCell ref="V32:W32"/>
    <mergeCell ref="B101:W102"/>
    <mergeCell ref="B28:L28"/>
    <mergeCell ref="M28:N28"/>
    <mergeCell ref="O28:P28"/>
    <mergeCell ref="Q28:R28"/>
    <mergeCell ref="B29:L29"/>
    <mergeCell ref="M29:N29"/>
    <mergeCell ref="O29:P29"/>
    <mergeCell ref="Q29:R29"/>
    <mergeCell ref="B30:L30"/>
    <mergeCell ref="M30:N30"/>
    <mergeCell ref="O30:P30"/>
    <mergeCell ref="Q30:R30"/>
    <mergeCell ref="B43:D43"/>
    <mergeCell ref="B44:D44"/>
    <mergeCell ref="B45:D45"/>
    <mergeCell ref="B46:D46"/>
    <mergeCell ref="B47:D47"/>
    <mergeCell ref="B98:D98"/>
    <mergeCell ref="B26:L26"/>
    <mergeCell ref="M26:N26"/>
    <mergeCell ref="O26:P26"/>
    <mergeCell ref="Q26:R26"/>
    <mergeCell ref="B24:L25"/>
    <mergeCell ref="M24:N25"/>
    <mergeCell ref="O24:P25"/>
    <mergeCell ref="B27:L27"/>
    <mergeCell ref="M27:N27"/>
    <mergeCell ref="O27:P27"/>
    <mergeCell ref="Q27:R27"/>
    <mergeCell ref="C14:W14"/>
    <mergeCell ref="C15:W15"/>
    <mergeCell ref="B18:I18"/>
    <mergeCell ref="K18:Q18"/>
    <mergeCell ref="S18:W18"/>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I9:W9"/>
    <mergeCell ref="D10:H10"/>
    <mergeCell ref="I10:W10"/>
    <mergeCell ref="D11:H11"/>
    <mergeCell ref="I11:W11"/>
    <mergeCell ref="D12:H12"/>
    <mergeCell ref="I12:W12"/>
    <mergeCell ref="D13:H13"/>
    <mergeCell ref="I13:W13"/>
    <mergeCell ref="B99:D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B34:D34"/>
    <mergeCell ref="B35:D35"/>
    <mergeCell ref="B36:D36"/>
    <mergeCell ref="B37:D37"/>
    <mergeCell ref="B38:D38"/>
    <mergeCell ref="B39:D39"/>
    <mergeCell ref="B40:D40"/>
    <mergeCell ref="B41:D41"/>
    <mergeCell ref="B42:D42"/>
    <mergeCell ref="B53:D53"/>
    <mergeCell ref="B54:D54"/>
    <mergeCell ref="B55:D55"/>
    <mergeCell ref="B56:D56"/>
    <mergeCell ref="B57:D57"/>
    <mergeCell ref="B48:D48"/>
    <mergeCell ref="B49:D49"/>
    <mergeCell ref="B50:D50"/>
    <mergeCell ref="B51:D51"/>
    <mergeCell ref="B52:D52"/>
    <mergeCell ref="B63:D63"/>
    <mergeCell ref="B64:D64"/>
    <mergeCell ref="B65:D65"/>
    <mergeCell ref="B66:D66"/>
    <mergeCell ref="B67:D67"/>
    <mergeCell ref="B58:D58"/>
    <mergeCell ref="B59:D59"/>
    <mergeCell ref="B60:D60"/>
    <mergeCell ref="B61:D61"/>
    <mergeCell ref="B62:D62"/>
    <mergeCell ref="B73:D73"/>
    <mergeCell ref="B74:D74"/>
    <mergeCell ref="B75:D75"/>
    <mergeCell ref="B76:D76"/>
    <mergeCell ref="B77:D77"/>
    <mergeCell ref="B68:D68"/>
    <mergeCell ref="B69:D69"/>
    <mergeCell ref="B70:D70"/>
    <mergeCell ref="B71:D71"/>
    <mergeCell ref="B72:D72"/>
    <mergeCell ref="B83:D83"/>
    <mergeCell ref="B84:D84"/>
    <mergeCell ref="B85:D85"/>
    <mergeCell ref="B86:D86"/>
    <mergeCell ref="B87:D87"/>
    <mergeCell ref="B78:D78"/>
    <mergeCell ref="B79:D79"/>
    <mergeCell ref="B80:D80"/>
    <mergeCell ref="B81:D81"/>
    <mergeCell ref="B82:D82"/>
    <mergeCell ref="B93:D93"/>
    <mergeCell ref="B94:D94"/>
    <mergeCell ref="B95:D95"/>
    <mergeCell ref="B96:D96"/>
    <mergeCell ref="B97:D97"/>
    <mergeCell ref="B88:D88"/>
    <mergeCell ref="B89:D89"/>
    <mergeCell ref="B90:D90"/>
    <mergeCell ref="B91:D91"/>
    <mergeCell ref="B92:D9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1464</v>
      </c>
      <c r="D4" s="288" t="s">
        <v>1676</v>
      </c>
      <c r="E4" s="288"/>
      <c r="F4" s="288"/>
      <c r="G4" s="288"/>
      <c r="H4" s="289"/>
      <c r="I4" s="18"/>
      <c r="J4" s="290" t="s">
        <v>6</v>
      </c>
      <c r="K4" s="288"/>
      <c r="L4" s="17" t="s">
        <v>1768</v>
      </c>
      <c r="M4" s="291" t="s">
        <v>1767</v>
      </c>
      <c r="N4" s="291"/>
      <c r="O4" s="291"/>
      <c r="P4" s="291"/>
      <c r="Q4" s="292"/>
      <c r="R4" s="19"/>
      <c r="S4" s="293" t="s">
        <v>9</v>
      </c>
      <c r="T4" s="294"/>
      <c r="U4" s="294"/>
      <c r="V4" s="295" t="s">
        <v>1759</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1761</v>
      </c>
      <c r="D6" s="297" t="s">
        <v>1766</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1684</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1765</v>
      </c>
      <c r="C21" s="323"/>
      <c r="D21" s="323"/>
      <c r="E21" s="323"/>
      <c r="F21" s="323"/>
      <c r="G21" s="323"/>
      <c r="H21" s="323"/>
      <c r="I21" s="323"/>
      <c r="J21" s="323"/>
      <c r="K21" s="323"/>
      <c r="L21" s="323"/>
      <c r="M21" s="324" t="s">
        <v>1761</v>
      </c>
      <c r="N21" s="324"/>
      <c r="O21" s="324" t="s">
        <v>51</v>
      </c>
      <c r="P21" s="324"/>
      <c r="Q21" s="325" t="s">
        <v>52</v>
      </c>
      <c r="R21" s="325"/>
      <c r="S21" s="34" t="s">
        <v>53</v>
      </c>
      <c r="T21" s="34" t="s">
        <v>1764</v>
      </c>
      <c r="U21" s="34" t="s">
        <v>1763</v>
      </c>
      <c r="V21" s="34">
        <f>+IF(ISERR(U21/T21*100),"N/A",ROUND(U21/T21*100,2))</f>
        <v>100.64</v>
      </c>
      <c r="W21" s="97">
        <f>+IF(ISERR(U21/S21*100),"N/A",ROUND(U21/S21*100,2))</f>
        <v>94.6</v>
      </c>
    </row>
    <row r="22" spans="2:27" ht="56.25" customHeight="1" thickBot="1" x14ac:dyDescent="0.25">
      <c r="B22" s="437" t="s">
        <v>1762</v>
      </c>
      <c r="C22" s="323"/>
      <c r="D22" s="323"/>
      <c r="E22" s="323"/>
      <c r="F22" s="323"/>
      <c r="G22" s="323"/>
      <c r="H22" s="323"/>
      <c r="I22" s="323"/>
      <c r="J22" s="323"/>
      <c r="K22" s="323"/>
      <c r="L22" s="323"/>
      <c r="M22" s="324" t="s">
        <v>1761</v>
      </c>
      <c r="N22" s="324"/>
      <c r="O22" s="324" t="s">
        <v>51</v>
      </c>
      <c r="P22" s="324"/>
      <c r="Q22" s="325" t="s">
        <v>52</v>
      </c>
      <c r="R22" s="325"/>
      <c r="S22" s="34" t="s">
        <v>1620</v>
      </c>
      <c r="T22" s="34" t="s">
        <v>995</v>
      </c>
      <c r="U22" s="34" t="s">
        <v>1760</v>
      </c>
      <c r="V22" s="34">
        <f>+IF(ISERR(U22/T22*100),"N/A",ROUND(U22/T22*100,2))</f>
        <v>506.36</v>
      </c>
      <c r="W22" s="97">
        <f>+IF(ISERR(U22/S22*100),"N/A",ROUND(U22/S22*100,2))</f>
        <v>113.67</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1758</v>
      </c>
      <c r="F26" s="72"/>
      <c r="G26" s="72"/>
      <c r="H26" s="41"/>
      <c r="I26" s="41"/>
      <c r="J26" s="41"/>
      <c r="K26" s="41"/>
      <c r="L26" s="41"/>
      <c r="M26" s="41"/>
      <c r="N26" s="41"/>
      <c r="O26" s="41"/>
      <c r="P26" s="42"/>
      <c r="Q26" s="42"/>
      <c r="R26" s="43" t="s">
        <v>1759</v>
      </c>
      <c r="S26" s="44" t="s">
        <v>11</v>
      </c>
      <c r="T26" s="42"/>
      <c r="U26" s="44" t="s">
        <v>1756</v>
      </c>
      <c r="V26" s="42"/>
      <c r="W26" s="94">
        <f>+IF(ISERR(U26/R26*100),"N/A",ROUND(U26/R26*100,2))</f>
        <v>100.3</v>
      </c>
    </row>
    <row r="27" spans="2:27" ht="26.25" customHeight="1" thickBot="1" x14ac:dyDescent="0.25">
      <c r="B27" s="446" t="s">
        <v>70</v>
      </c>
      <c r="C27" s="447"/>
      <c r="D27" s="447"/>
      <c r="E27" s="93" t="s">
        <v>1758</v>
      </c>
      <c r="F27" s="93"/>
      <c r="G27" s="93"/>
      <c r="H27" s="92"/>
      <c r="I27" s="92"/>
      <c r="J27" s="92"/>
      <c r="K27" s="92"/>
      <c r="L27" s="92"/>
      <c r="M27" s="92"/>
      <c r="N27" s="92"/>
      <c r="O27" s="92"/>
      <c r="P27" s="91"/>
      <c r="Q27" s="91"/>
      <c r="R27" s="90" t="s">
        <v>1757</v>
      </c>
      <c r="S27" s="89" t="s">
        <v>1756</v>
      </c>
      <c r="T27" s="88">
        <f>+IF(ISERR(S27/R27*100),"N/A",ROUND(S27/R27*100,2))</f>
        <v>100</v>
      </c>
      <c r="U27" s="89" t="s">
        <v>1756</v>
      </c>
      <c r="V27" s="88">
        <f>+IF(ISERR(U27/S27*100),"N/A",ROUND(U27/S27*100,2))</f>
        <v>100</v>
      </c>
      <c r="W27" s="87">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1755</v>
      </c>
      <c r="C29" s="329"/>
      <c r="D29" s="329"/>
      <c r="E29" s="329"/>
      <c r="F29" s="329"/>
      <c r="G29" s="329"/>
      <c r="H29" s="329"/>
      <c r="I29" s="329"/>
      <c r="J29" s="329"/>
      <c r="K29" s="329"/>
      <c r="L29" s="329"/>
      <c r="M29" s="329"/>
      <c r="N29" s="329"/>
      <c r="O29" s="329"/>
      <c r="P29" s="329"/>
      <c r="Q29" s="329"/>
      <c r="R29" s="329"/>
      <c r="S29" s="329"/>
      <c r="T29" s="329"/>
      <c r="U29" s="329"/>
      <c r="V29" s="329"/>
      <c r="W29" s="439"/>
    </row>
    <row r="30" spans="2:27" ht="33.7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1754</v>
      </c>
      <c r="C31" s="329"/>
      <c r="D31" s="329"/>
      <c r="E31" s="329"/>
      <c r="F31" s="329"/>
      <c r="G31" s="329"/>
      <c r="H31" s="329"/>
      <c r="I31" s="329"/>
      <c r="J31" s="329"/>
      <c r="K31" s="329"/>
      <c r="L31" s="329"/>
      <c r="M31" s="329"/>
      <c r="N31" s="329"/>
      <c r="O31" s="329"/>
      <c r="P31" s="329"/>
      <c r="Q31" s="329"/>
      <c r="R31" s="329"/>
      <c r="S31" s="329"/>
      <c r="T31" s="329"/>
      <c r="U31" s="329"/>
      <c r="V31" s="329"/>
      <c r="W31" s="439"/>
    </row>
    <row r="32" spans="2:27" ht="39.7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1753</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1787</v>
      </c>
      <c r="D4" s="288" t="s">
        <v>1786</v>
      </c>
      <c r="E4" s="288"/>
      <c r="F4" s="288"/>
      <c r="G4" s="288"/>
      <c r="H4" s="289"/>
      <c r="I4" s="18"/>
      <c r="J4" s="290" t="s">
        <v>6</v>
      </c>
      <c r="K4" s="288"/>
      <c r="L4" s="17" t="s">
        <v>330</v>
      </c>
      <c r="M4" s="291" t="s">
        <v>1785</v>
      </c>
      <c r="N4" s="291"/>
      <c r="O4" s="291"/>
      <c r="P4" s="291"/>
      <c r="Q4" s="292"/>
      <c r="R4" s="19"/>
      <c r="S4" s="293" t="s">
        <v>9</v>
      </c>
      <c r="T4" s="294"/>
      <c r="U4" s="294"/>
      <c r="V4" s="295" t="s">
        <v>1784</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537</v>
      </c>
      <c r="D6" s="297" t="s">
        <v>1783</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1782</v>
      </c>
      <c r="K8" s="26" t="s">
        <v>1781</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71.75" customHeight="1" thickTop="1" thickBot="1" x14ac:dyDescent="0.25">
      <c r="B10" s="27" t="s">
        <v>24</v>
      </c>
      <c r="C10" s="295" t="s">
        <v>1780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1779</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1778</v>
      </c>
      <c r="C21" s="323"/>
      <c r="D21" s="323"/>
      <c r="E21" s="323"/>
      <c r="F21" s="323"/>
      <c r="G21" s="323"/>
      <c r="H21" s="323"/>
      <c r="I21" s="323"/>
      <c r="J21" s="323"/>
      <c r="K21" s="323"/>
      <c r="L21" s="323"/>
      <c r="M21" s="324" t="s">
        <v>537</v>
      </c>
      <c r="N21" s="324"/>
      <c r="O21" s="324" t="s">
        <v>51</v>
      </c>
      <c r="P21" s="324"/>
      <c r="Q21" s="325" t="s">
        <v>88</v>
      </c>
      <c r="R21" s="325"/>
      <c r="S21" s="34" t="s">
        <v>349</v>
      </c>
      <c r="T21" s="34" t="s">
        <v>87</v>
      </c>
      <c r="U21" s="34" t="s">
        <v>87</v>
      </c>
      <c r="V21" s="34" t="str">
        <f t="shared" ref="V21:V26" si="0">+IF(ISERR(U21/T21*100),"N/A",ROUND(U21/T21*100,2))</f>
        <v>N/A</v>
      </c>
      <c r="W21" s="97" t="str">
        <f t="shared" ref="W21:W26" si="1">+IF(ISERR(U21/S21*100),"N/A",ROUND(U21/S21*100,2))</f>
        <v>N/A</v>
      </c>
    </row>
    <row r="22" spans="2:27" ht="56.25" customHeight="1" x14ac:dyDescent="0.2">
      <c r="B22" s="437" t="s">
        <v>1777</v>
      </c>
      <c r="C22" s="323"/>
      <c r="D22" s="323"/>
      <c r="E22" s="323"/>
      <c r="F22" s="323"/>
      <c r="G22" s="323"/>
      <c r="H22" s="323"/>
      <c r="I22" s="323"/>
      <c r="J22" s="323"/>
      <c r="K22" s="323"/>
      <c r="L22" s="323"/>
      <c r="M22" s="324" t="s">
        <v>537</v>
      </c>
      <c r="N22" s="324"/>
      <c r="O22" s="324" t="s">
        <v>51</v>
      </c>
      <c r="P22" s="324"/>
      <c r="Q22" s="325" t="s">
        <v>52</v>
      </c>
      <c r="R22" s="325"/>
      <c r="S22" s="34" t="s">
        <v>349</v>
      </c>
      <c r="T22" s="34" t="s">
        <v>54</v>
      </c>
      <c r="U22" s="34" t="s">
        <v>87</v>
      </c>
      <c r="V22" s="34" t="str">
        <f t="shared" si="0"/>
        <v>N/A</v>
      </c>
      <c r="W22" s="97" t="str">
        <f t="shared" si="1"/>
        <v>N/A</v>
      </c>
    </row>
    <row r="23" spans="2:27" ht="56.25" customHeight="1" x14ac:dyDescent="0.2">
      <c r="B23" s="437" t="s">
        <v>1776</v>
      </c>
      <c r="C23" s="323"/>
      <c r="D23" s="323"/>
      <c r="E23" s="323"/>
      <c r="F23" s="323"/>
      <c r="G23" s="323"/>
      <c r="H23" s="323"/>
      <c r="I23" s="323"/>
      <c r="J23" s="323"/>
      <c r="K23" s="323"/>
      <c r="L23" s="323"/>
      <c r="M23" s="324" t="s">
        <v>537</v>
      </c>
      <c r="N23" s="324"/>
      <c r="O23" s="324" t="s">
        <v>51</v>
      </c>
      <c r="P23" s="324"/>
      <c r="Q23" s="325" t="s">
        <v>88</v>
      </c>
      <c r="R23" s="325"/>
      <c r="S23" s="34" t="s">
        <v>349</v>
      </c>
      <c r="T23" s="34" t="s">
        <v>87</v>
      </c>
      <c r="U23" s="34" t="s">
        <v>87</v>
      </c>
      <c r="V23" s="34" t="str">
        <f t="shared" si="0"/>
        <v>N/A</v>
      </c>
      <c r="W23" s="97" t="str">
        <f t="shared" si="1"/>
        <v>N/A</v>
      </c>
    </row>
    <row r="24" spans="2:27" ht="56.25" customHeight="1" x14ac:dyDescent="0.2">
      <c r="B24" s="437" t="s">
        <v>1775</v>
      </c>
      <c r="C24" s="323"/>
      <c r="D24" s="323"/>
      <c r="E24" s="323"/>
      <c r="F24" s="323"/>
      <c r="G24" s="323"/>
      <c r="H24" s="323"/>
      <c r="I24" s="323"/>
      <c r="J24" s="323"/>
      <c r="K24" s="323"/>
      <c r="L24" s="323"/>
      <c r="M24" s="324" t="s">
        <v>537</v>
      </c>
      <c r="N24" s="324"/>
      <c r="O24" s="324" t="s">
        <v>51</v>
      </c>
      <c r="P24" s="324"/>
      <c r="Q24" s="325" t="s">
        <v>88</v>
      </c>
      <c r="R24" s="325"/>
      <c r="S24" s="34" t="s">
        <v>349</v>
      </c>
      <c r="T24" s="34" t="s">
        <v>87</v>
      </c>
      <c r="U24" s="34" t="s">
        <v>87</v>
      </c>
      <c r="V24" s="34" t="str">
        <f t="shared" si="0"/>
        <v>N/A</v>
      </c>
      <c r="W24" s="97" t="str">
        <f t="shared" si="1"/>
        <v>N/A</v>
      </c>
    </row>
    <row r="25" spans="2:27" ht="56.25" customHeight="1" x14ac:dyDescent="0.2">
      <c r="B25" s="437" t="s">
        <v>1774</v>
      </c>
      <c r="C25" s="323"/>
      <c r="D25" s="323"/>
      <c r="E25" s="323"/>
      <c r="F25" s="323"/>
      <c r="G25" s="323"/>
      <c r="H25" s="323"/>
      <c r="I25" s="323"/>
      <c r="J25" s="323"/>
      <c r="K25" s="323"/>
      <c r="L25" s="323"/>
      <c r="M25" s="324" t="s">
        <v>537</v>
      </c>
      <c r="N25" s="324"/>
      <c r="O25" s="324" t="s">
        <v>51</v>
      </c>
      <c r="P25" s="324"/>
      <c r="Q25" s="325" t="s">
        <v>52</v>
      </c>
      <c r="R25" s="325"/>
      <c r="S25" s="34" t="s">
        <v>264</v>
      </c>
      <c r="T25" s="34" t="s">
        <v>54</v>
      </c>
      <c r="U25" s="34" t="s">
        <v>54</v>
      </c>
      <c r="V25" s="34" t="str">
        <f t="shared" si="0"/>
        <v>N/A</v>
      </c>
      <c r="W25" s="97">
        <f t="shared" si="1"/>
        <v>0</v>
      </c>
    </row>
    <row r="26" spans="2:27" ht="56.25" customHeight="1" thickBot="1" x14ac:dyDescent="0.25">
      <c r="B26" s="437" t="s">
        <v>1773</v>
      </c>
      <c r="C26" s="323"/>
      <c r="D26" s="323"/>
      <c r="E26" s="323"/>
      <c r="F26" s="323"/>
      <c r="G26" s="323"/>
      <c r="H26" s="323"/>
      <c r="I26" s="323"/>
      <c r="J26" s="323"/>
      <c r="K26" s="323"/>
      <c r="L26" s="323"/>
      <c r="M26" s="324" t="s">
        <v>537</v>
      </c>
      <c r="N26" s="324"/>
      <c r="O26" s="324" t="s">
        <v>51</v>
      </c>
      <c r="P26" s="324"/>
      <c r="Q26" s="325" t="s">
        <v>52</v>
      </c>
      <c r="R26" s="325"/>
      <c r="S26" s="34" t="s">
        <v>264</v>
      </c>
      <c r="T26" s="34" t="s">
        <v>54</v>
      </c>
      <c r="U26" s="34" t="s">
        <v>87</v>
      </c>
      <c r="V26" s="34" t="str">
        <f t="shared" si="0"/>
        <v>N/A</v>
      </c>
      <c r="W26" s="97" t="str">
        <f t="shared" si="1"/>
        <v>N/A</v>
      </c>
    </row>
    <row r="27" spans="2:27" ht="21.75" customHeight="1" thickTop="1" thickBot="1" x14ac:dyDescent="0.25">
      <c r="B27" s="11" t="s">
        <v>61</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408" t="s">
        <v>1880</v>
      </c>
      <c r="C28" s="338"/>
      <c r="D28" s="338"/>
      <c r="E28" s="338"/>
      <c r="F28" s="338"/>
      <c r="G28" s="338"/>
      <c r="H28" s="338"/>
      <c r="I28" s="338"/>
      <c r="J28" s="338"/>
      <c r="K28" s="338"/>
      <c r="L28" s="338"/>
      <c r="M28" s="338"/>
      <c r="N28" s="338"/>
      <c r="O28" s="338"/>
      <c r="P28" s="338"/>
      <c r="Q28" s="339"/>
      <c r="R28" s="37" t="s">
        <v>44</v>
      </c>
      <c r="S28" s="309" t="s">
        <v>45</v>
      </c>
      <c r="T28" s="309"/>
      <c r="U28" s="71" t="s">
        <v>62</v>
      </c>
      <c r="V28" s="308" t="s">
        <v>63</v>
      </c>
      <c r="W28" s="412"/>
    </row>
    <row r="29" spans="2:27" ht="30.75" customHeight="1" thickBot="1" x14ac:dyDescent="0.25">
      <c r="B29" s="409"/>
      <c r="C29" s="410"/>
      <c r="D29" s="410"/>
      <c r="E29" s="410"/>
      <c r="F29" s="410"/>
      <c r="G29" s="410"/>
      <c r="H29" s="410"/>
      <c r="I29" s="410"/>
      <c r="J29" s="410"/>
      <c r="K29" s="410"/>
      <c r="L29" s="410"/>
      <c r="M29" s="410"/>
      <c r="N29" s="410"/>
      <c r="O29" s="410"/>
      <c r="P29" s="410"/>
      <c r="Q29" s="411"/>
      <c r="R29" s="96" t="s">
        <v>64</v>
      </c>
      <c r="S29" s="96" t="s">
        <v>64</v>
      </c>
      <c r="T29" s="96" t="s">
        <v>51</v>
      </c>
      <c r="U29" s="96" t="s">
        <v>64</v>
      </c>
      <c r="V29" s="96" t="s">
        <v>65</v>
      </c>
      <c r="W29" s="95" t="s">
        <v>66</v>
      </c>
      <c r="Y29" s="36"/>
    </row>
    <row r="30" spans="2:27" ht="23.25" customHeight="1" thickBot="1" x14ac:dyDescent="0.25">
      <c r="B30" s="445" t="s">
        <v>67</v>
      </c>
      <c r="C30" s="344"/>
      <c r="D30" s="344"/>
      <c r="E30" s="72" t="s">
        <v>527</v>
      </c>
      <c r="F30" s="72"/>
      <c r="G30" s="72"/>
      <c r="H30" s="41"/>
      <c r="I30" s="41"/>
      <c r="J30" s="41"/>
      <c r="K30" s="41"/>
      <c r="L30" s="41"/>
      <c r="M30" s="41"/>
      <c r="N30" s="41"/>
      <c r="O30" s="41"/>
      <c r="P30" s="42"/>
      <c r="Q30" s="42"/>
      <c r="R30" s="43" t="s">
        <v>1772</v>
      </c>
      <c r="S30" s="44" t="s">
        <v>11</v>
      </c>
      <c r="T30" s="42"/>
      <c r="U30" s="44" t="s">
        <v>486</v>
      </c>
      <c r="V30" s="42"/>
      <c r="W30" s="94">
        <f>+IF(ISERR(U30/R30*100),"N/A",ROUND(U30/R30*100,2))</f>
        <v>0.31</v>
      </c>
    </row>
    <row r="31" spans="2:27" ht="26.25" customHeight="1" thickBot="1" x14ac:dyDescent="0.25">
      <c r="B31" s="446" t="s">
        <v>70</v>
      </c>
      <c r="C31" s="447"/>
      <c r="D31" s="447"/>
      <c r="E31" s="93" t="s">
        <v>527</v>
      </c>
      <c r="F31" s="93"/>
      <c r="G31" s="93"/>
      <c r="H31" s="92"/>
      <c r="I31" s="92"/>
      <c r="J31" s="92"/>
      <c r="K31" s="92"/>
      <c r="L31" s="92"/>
      <c r="M31" s="92"/>
      <c r="N31" s="92"/>
      <c r="O31" s="92"/>
      <c r="P31" s="91"/>
      <c r="Q31" s="91"/>
      <c r="R31" s="90" t="s">
        <v>1772</v>
      </c>
      <c r="S31" s="89" t="s">
        <v>1581</v>
      </c>
      <c r="T31" s="88">
        <f>+IF(ISERR(S31/R31*100),"N/A",ROUND(S31/R31*100,2))</f>
        <v>6.06</v>
      </c>
      <c r="U31" s="89" t="s">
        <v>486</v>
      </c>
      <c r="V31" s="88">
        <f>+IF(ISERR(U31/S31*100),"N/A",ROUND(U31/S31*100,2))</f>
        <v>5.17</v>
      </c>
      <c r="W31" s="87">
        <f>+IF(ISERR(U31/R31*100),"N/A",ROUND(U31/R31*100,2))</f>
        <v>0.31</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438" t="s">
        <v>1771</v>
      </c>
      <c r="C33" s="329"/>
      <c r="D33" s="329"/>
      <c r="E33" s="329"/>
      <c r="F33" s="329"/>
      <c r="G33" s="329"/>
      <c r="H33" s="329"/>
      <c r="I33" s="329"/>
      <c r="J33" s="329"/>
      <c r="K33" s="329"/>
      <c r="L33" s="329"/>
      <c r="M33" s="329"/>
      <c r="N33" s="329"/>
      <c r="O33" s="329"/>
      <c r="P33" s="329"/>
      <c r="Q33" s="329"/>
      <c r="R33" s="329"/>
      <c r="S33" s="329"/>
      <c r="T33" s="329"/>
      <c r="U33" s="329"/>
      <c r="V33" s="329"/>
      <c r="W33" s="439"/>
    </row>
    <row r="34" spans="2:23" ht="99.75" customHeight="1" thickBot="1" x14ac:dyDescent="0.25">
      <c r="B34" s="440"/>
      <c r="C34" s="332"/>
      <c r="D34" s="332"/>
      <c r="E34" s="332"/>
      <c r="F34" s="332"/>
      <c r="G34" s="332"/>
      <c r="H34" s="332"/>
      <c r="I34" s="332"/>
      <c r="J34" s="332"/>
      <c r="K34" s="332"/>
      <c r="L34" s="332"/>
      <c r="M34" s="332"/>
      <c r="N34" s="332"/>
      <c r="O34" s="332"/>
      <c r="P34" s="332"/>
      <c r="Q34" s="332"/>
      <c r="R34" s="332"/>
      <c r="S34" s="332"/>
      <c r="T34" s="332"/>
      <c r="U34" s="332"/>
      <c r="V34" s="332"/>
      <c r="W34" s="441"/>
    </row>
    <row r="35" spans="2:23" ht="37.5" customHeight="1" thickTop="1" x14ac:dyDescent="0.2">
      <c r="B35" s="438" t="s">
        <v>1770</v>
      </c>
      <c r="C35" s="329"/>
      <c r="D35" s="329"/>
      <c r="E35" s="329"/>
      <c r="F35" s="329"/>
      <c r="G35" s="329"/>
      <c r="H35" s="329"/>
      <c r="I35" s="329"/>
      <c r="J35" s="329"/>
      <c r="K35" s="329"/>
      <c r="L35" s="329"/>
      <c r="M35" s="329"/>
      <c r="N35" s="329"/>
      <c r="O35" s="329"/>
      <c r="P35" s="329"/>
      <c r="Q35" s="329"/>
      <c r="R35" s="329"/>
      <c r="S35" s="329"/>
      <c r="T35" s="329"/>
      <c r="U35" s="329"/>
      <c r="V35" s="329"/>
      <c r="W35" s="439"/>
    </row>
    <row r="36" spans="2:23" ht="15" customHeight="1" thickBot="1" x14ac:dyDescent="0.25">
      <c r="B36" s="440"/>
      <c r="C36" s="332"/>
      <c r="D36" s="332"/>
      <c r="E36" s="332"/>
      <c r="F36" s="332"/>
      <c r="G36" s="332"/>
      <c r="H36" s="332"/>
      <c r="I36" s="332"/>
      <c r="J36" s="332"/>
      <c r="K36" s="332"/>
      <c r="L36" s="332"/>
      <c r="M36" s="332"/>
      <c r="N36" s="332"/>
      <c r="O36" s="332"/>
      <c r="P36" s="332"/>
      <c r="Q36" s="332"/>
      <c r="R36" s="332"/>
      <c r="S36" s="332"/>
      <c r="T36" s="332"/>
      <c r="U36" s="332"/>
      <c r="V36" s="332"/>
      <c r="W36" s="441"/>
    </row>
    <row r="37" spans="2:23" ht="37.5" customHeight="1" thickTop="1" x14ac:dyDescent="0.2">
      <c r="B37" s="438" t="s">
        <v>1769</v>
      </c>
      <c r="C37" s="329"/>
      <c r="D37" s="329"/>
      <c r="E37" s="329"/>
      <c r="F37" s="329"/>
      <c r="G37" s="329"/>
      <c r="H37" s="329"/>
      <c r="I37" s="329"/>
      <c r="J37" s="329"/>
      <c r="K37" s="329"/>
      <c r="L37" s="329"/>
      <c r="M37" s="329"/>
      <c r="N37" s="329"/>
      <c r="O37" s="329"/>
      <c r="P37" s="329"/>
      <c r="Q37" s="329"/>
      <c r="R37" s="329"/>
      <c r="S37" s="329"/>
      <c r="T37" s="329"/>
      <c r="U37" s="329"/>
      <c r="V37" s="329"/>
      <c r="W37" s="439"/>
    </row>
    <row r="38" spans="2:23" ht="13.5" thickBot="1" x14ac:dyDescent="0.25">
      <c r="B38" s="442"/>
      <c r="C38" s="443"/>
      <c r="D38" s="443"/>
      <c r="E38" s="443"/>
      <c r="F38" s="443"/>
      <c r="G38" s="443"/>
      <c r="H38" s="443"/>
      <c r="I38" s="443"/>
      <c r="J38" s="443"/>
      <c r="K38" s="443"/>
      <c r="L38" s="443"/>
      <c r="M38" s="443"/>
      <c r="N38" s="443"/>
      <c r="O38" s="443"/>
      <c r="P38" s="443"/>
      <c r="Q38" s="443"/>
      <c r="R38" s="443"/>
      <c r="S38" s="443"/>
      <c r="T38" s="443"/>
      <c r="U38" s="443"/>
      <c r="V38" s="443"/>
      <c r="W38" s="444"/>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1227</v>
      </c>
      <c r="D4" s="288" t="s">
        <v>1226</v>
      </c>
      <c r="E4" s="288"/>
      <c r="F4" s="288"/>
      <c r="G4" s="288"/>
      <c r="H4" s="289"/>
      <c r="I4" s="18"/>
      <c r="J4" s="290" t="s">
        <v>6</v>
      </c>
      <c r="K4" s="288"/>
      <c r="L4" s="17" t="s">
        <v>1225</v>
      </c>
      <c r="M4" s="291" t="s">
        <v>1224</v>
      </c>
      <c r="N4" s="291"/>
      <c r="O4" s="291"/>
      <c r="P4" s="291"/>
      <c r="Q4" s="292"/>
      <c r="R4" s="19"/>
      <c r="S4" s="293" t="s">
        <v>9</v>
      </c>
      <c r="T4" s="294"/>
      <c r="U4" s="294"/>
      <c r="V4" s="295" t="s">
        <v>1219</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296</v>
      </c>
      <c r="D6" s="297" t="s">
        <v>1223</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94.5" customHeight="1" thickTop="1" thickBot="1" x14ac:dyDescent="0.25">
      <c r="B10" s="27" t="s">
        <v>24</v>
      </c>
      <c r="C10" s="295" t="s">
        <v>1222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1221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thickBot="1" x14ac:dyDescent="0.25">
      <c r="B21" s="459" t="s">
        <v>1220</v>
      </c>
      <c r="C21" s="323"/>
      <c r="D21" s="323"/>
      <c r="E21" s="323"/>
      <c r="F21" s="323"/>
      <c r="G21" s="323"/>
      <c r="H21" s="323"/>
      <c r="I21" s="323"/>
      <c r="J21" s="323"/>
      <c r="K21" s="323"/>
      <c r="L21" s="323"/>
      <c r="M21" s="324" t="s">
        <v>296</v>
      </c>
      <c r="N21" s="324"/>
      <c r="O21" s="324" t="s">
        <v>51</v>
      </c>
      <c r="P21" s="324"/>
      <c r="Q21" s="325" t="s">
        <v>52</v>
      </c>
      <c r="R21" s="325"/>
      <c r="S21" s="34" t="s">
        <v>53</v>
      </c>
      <c r="T21" s="34" t="s">
        <v>94</v>
      </c>
      <c r="U21" s="34" t="s">
        <v>94</v>
      </c>
      <c r="V21" s="34">
        <f>+IF(ISERR(U21/T21*100),"N/A",ROUND(U21/T21*100,2))</f>
        <v>100</v>
      </c>
      <c r="W21" s="83">
        <f>+IF(ISERR(U21/S21*100),"N/A",ROUND(U21/S21*100,2))</f>
        <v>25</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60" t="s">
        <v>1880</v>
      </c>
      <c r="C23" s="338"/>
      <c r="D23" s="338"/>
      <c r="E23" s="338"/>
      <c r="F23" s="338"/>
      <c r="G23" s="338"/>
      <c r="H23" s="338"/>
      <c r="I23" s="338"/>
      <c r="J23" s="338"/>
      <c r="K23" s="338"/>
      <c r="L23" s="338"/>
      <c r="M23" s="338"/>
      <c r="N23" s="338"/>
      <c r="O23" s="338"/>
      <c r="P23" s="338"/>
      <c r="Q23" s="339"/>
      <c r="R23" s="37" t="s">
        <v>44</v>
      </c>
      <c r="S23" s="309" t="s">
        <v>45</v>
      </c>
      <c r="T23" s="309"/>
      <c r="U23" s="53" t="s">
        <v>62</v>
      </c>
      <c r="V23" s="308" t="s">
        <v>63</v>
      </c>
      <c r="W23" s="455"/>
    </row>
    <row r="24" spans="2:27" ht="30.75" customHeight="1" thickBot="1" x14ac:dyDescent="0.25">
      <c r="B24" s="461"/>
      <c r="C24" s="462"/>
      <c r="D24" s="462"/>
      <c r="E24" s="462"/>
      <c r="F24" s="462"/>
      <c r="G24" s="462"/>
      <c r="H24" s="462"/>
      <c r="I24" s="462"/>
      <c r="J24" s="462"/>
      <c r="K24" s="462"/>
      <c r="L24" s="462"/>
      <c r="M24" s="462"/>
      <c r="N24" s="462"/>
      <c r="O24" s="462"/>
      <c r="P24" s="462"/>
      <c r="Q24" s="463"/>
      <c r="R24" s="82" t="s">
        <v>64</v>
      </c>
      <c r="S24" s="82" t="s">
        <v>64</v>
      </c>
      <c r="T24" s="82" t="s">
        <v>51</v>
      </c>
      <c r="U24" s="82" t="s">
        <v>64</v>
      </c>
      <c r="V24" s="82" t="s">
        <v>65</v>
      </c>
      <c r="W24" s="81" t="s">
        <v>66</v>
      </c>
      <c r="Y24" s="36"/>
    </row>
    <row r="25" spans="2:27" ht="23.25" customHeight="1" thickBot="1" x14ac:dyDescent="0.25">
      <c r="B25" s="456" t="s">
        <v>67</v>
      </c>
      <c r="C25" s="344"/>
      <c r="D25" s="344"/>
      <c r="E25" s="54" t="s">
        <v>287</v>
      </c>
      <c r="F25" s="54"/>
      <c r="G25" s="54"/>
      <c r="H25" s="41"/>
      <c r="I25" s="41"/>
      <c r="J25" s="41"/>
      <c r="K25" s="41"/>
      <c r="L25" s="41"/>
      <c r="M25" s="41"/>
      <c r="N25" s="41"/>
      <c r="O25" s="41"/>
      <c r="P25" s="42"/>
      <c r="Q25" s="42"/>
      <c r="R25" s="43" t="s">
        <v>1219</v>
      </c>
      <c r="S25" s="44" t="s">
        <v>11</v>
      </c>
      <c r="T25" s="42"/>
      <c r="U25" s="44" t="s">
        <v>665</v>
      </c>
      <c r="V25" s="42"/>
      <c r="W25" s="80">
        <f>+IF(ISERR(U25/R25*100),"N/A",ROUND(U25/R25*100,2))</f>
        <v>0.28999999999999998</v>
      </c>
    </row>
    <row r="26" spans="2:27" ht="26.25" customHeight="1" thickBot="1" x14ac:dyDescent="0.25">
      <c r="B26" s="457" t="s">
        <v>70</v>
      </c>
      <c r="C26" s="458"/>
      <c r="D26" s="458"/>
      <c r="E26" s="79" t="s">
        <v>287</v>
      </c>
      <c r="F26" s="79"/>
      <c r="G26" s="79"/>
      <c r="H26" s="78"/>
      <c r="I26" s="78"/>
      <c r="J26" s="78"/>
      <c r="K26" s="78"/>
      <c r="L26" s="78"/>
      <c r="M26" s="78"/>
      <c r="N26" s="78"/>
      <c r="O26" s="78"/>
      <c r="P26" s="77"/>
      <c r="Q26" s="77"/>
      <c r="R26" s="76" t="s">
        <v>1219</v>
      </c>
      <c r="S26" s="75" t="s">
        <v>665</v>
      </c>
      <c r="T26" s="74">
        <f>+IF(ISERR(S26/R26*100),"N/A",ROUND(S26/R26*100,2))</f>
        <v>0.28999999999999998</v>
      </c>
      <c r="U26" s="75" t="s">
        <v>665</v>
      </c>
      <c r="V26" s="74">
        <f>+IF(ISERR(U26/S26*100),"N/A",ROUND(U26/S26*100,2))</f>
        <v>100</v>
      </c>
      <c r="W26" s="73">
        <f>+IF(ISERR(U26/R26*100),"N/A",ROUND(U26/R26*100,2))</f>
        <v>0.28999999999999998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48" t="s">
        <v>1218</v>
      </c>
      <c r="C28" s="329"/>
      <c r="D28" s="329"/>
      <c r="E28" s="329"/>
      <c r="F28" s="329"/>
      <c r="G28" s="329"/>
      <c r="H28" s="329"/>
      <c r="I28" s="329"/>
      <c r="J28" s="329"/>
      <c r="K28" s="329"/>
      <c r="L28" s="329"/>
      <c r="M28" s="329"/>
      <c r="N28" s="329"/>
      <c r="O28" s="329"/>
      <c r="P28" s="329"/>
      <c r="Q28" s="329"/>
      <c r="R28" s="329"/>
      <c r="S28" s="329"/>
      <c r="T28" s="329"/>
      <c r="U28" s="329"/>
      <c r="V28" s="329"/>
      <c r="W28" s="449"/>
    </row>
    <row r="29" spans="2:27" ht="35.25" customHeight="1" thickBot="1" x14ac:dyDescent="0.25">
      <c r="B29" s="450"/>
      <c r="C29" s="332"/>
      <c r="D29" s="332"/>
      <c r="E29" s="332"/>
      <c r="F29" s="332"/>
      <c r="G29" s="332"/>
      <c r="H29" s="332"/>
      <c r="I29" s="332"/>
      <c r="J29" s="332"/>
      <c r="K29" s="332"/>
      <c r="L29" s="332"/>
      <c r="M29" s="332"/>
      <c r="N29" s="332"/>
      <c r="O29" s="332"/>
      <c r="P29" s="332"/>
      <c r="Q29" s="332"/>
      <c r="R29" s="332"/>
      <c r="S29" s="332"/>
      <c r="T29" s="332"/>
      <c r="U29" s="332"/>
      <c r="V29" s="332"/>
      <c r="W29" s="451"/>
    </row>
    <row r="30" spans="2:27" ht="37.5" customHeight="1" thickTop="1" x14ac:dyDescent="0.2">
      <c r="B30" s="448" t="s">
        <v>1217</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1216</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3.5" thickBot="1" x14ac:dyDescent="0.25">
      <c r="B33" s="452"/>
      <c r="C33" s="453"/>
      <c r="D33" s="453"/>
      <c r="E33" s="453"/>
      <c r="F33" s="453"/>
      <c r="G33" s="453"/>
      <c r="H33" s="453"/>
      <c r="I33" s="453"/>
      <c r="J33" s="453"/>
      <c r="K33" s="453"/>
      <c r="L33" s="453"/>
      <c r="M33" s="453"/>
      <c r="N33" s="453"/>
      <c r="O33" s="453"/>
      <c r="P33" s="453"/>
      <c r="Q33" s="453"/>
      <c r="R33" s="453"/>
      <c r="S33" s="453"/>
      <c r="T33" s="453"/>
      <c r="U33" s="453"/>
      <c r="V33" s="453"/>
      <c r="W33" s="454"/>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1227</v>
      </c>
      <c r="D4" s="288" t="s">
        <v>1226</v>
      </c>
      <c r="E4" s="288"/>
      <c r="F4" s="288"/>
      <c r="G4" s="288"/>
      <c r="H4" s="289"/>
      <c r="I4" s="18"/>
      <c r="J4" s="290" t="s">
        <v>6</v>
      </c>
      <c r="K4" s="288"/>
      <c r="L4" s="17" t="s">
        <v>1240</v>
      </c>
      <c r="M4" s="291" t="s">
        <v>1239</v>
      </c>
      <c r="N4" s="291"/>
      <c r="O4" s="291"/>
      <c r="P4" s="291"/>
      <c r="Q4" s="292"/>
      <c r="R4" s="19"/>
      <c r="S4" s="293" t="s">
        <v>9</v>
      </c>
      <c r="T4" s="294"/>
      <c r="U4" s="294"/>
      <c r="V4" s="295" t="s">
        <v>73</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1233</v>
      </c>
      <c r="D6" s="297" t="s">
        <v>1238</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1221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1237</v>
      </c>
      <c r="C21" s="323"/>
      <c r="D21" s="323"/>
      <c r="E21" s="323"/>
      <c r="F21" s="323"/>
      <c r="G21" s="323"/>
      <c r="H21" s="323"/>
      <c r="I21" s="323"/>
      <c r="J21" s="323"/>
      <c r="K21" s="323"/>
      <c r="L21" s="323"/>
      <c r="M21" s="324" t="s">
        <v>1233</v>
      </c>
      <c r="N21" s="324"/>
      <c r="O21" s="324" t="s">
        <v>51</v>
      </c>
      <c r="P21" s="324"/>
      <c r="Q21" s="325" t="s">
        <v>66</v>
      </c>
      <c r="R21" s="325"/>
      <c r="S21" s="34" t="s">
        <v>53</v>
      </c>
      <c r="T21" s="34" t="s">
        <v>87</v>
      </c>
      <c r="U21" s="34" t="s">
        <v>87</v>
      </c>
      <c r="V21" s="34" t="str">
        <f>+IF(ISERR(U21/T21*100),"N/A",ROUND(U21/T21*100,2))</f>
        <v>N/A</v>
      </c>
      <c r="W21" s="83" t="str">
        <f>+IF(ISERR(U21/S21*100),"N/A",ROUND(U21/S21*100,2))</f>
        <v>N/A</v>
      </c>
    </row>
    <row r="22" spans="2:27" ht="56.25" customHeight="1" x14ac:dyDescent="0.2">
      <c r="B22" s="459" t="s">
        <v>1236</v>
      </c>
      <c r="C22" s="323"/>
      <c r="D22" s="323"/>
      <c r="E22" s="323"/>
      <c r="F22" s="323"/>
      <c r="G22" s="323"/>
      <c r="H22" s="323"/>
      <c r="I22" s="323"/>
      <c r="J22" s="323"/>
      <c r="K22" s="323"/>
      <c r="L22" s="323"/>
      <c r="M22" s="324" t="s">
        <v>1233</v>
      </c>
      <c r="N22" s="324"/>
      <c r="O22" s="324" t="s">
        <v>51</v>
      </c>
      <c r="P22" s="324"/>
      <c r="Q22" s="325" t="s">
        <v>66</v>
      </c>
      <c r="R22" s="325"/>
      <c r="S22" s="34" t="s">
        <v>53</v>
      </c>
      <c r="T22" s="34" t="s">
        <v>87</v>
      </c>
      <c r="U22" s="34" t="s">
        <v>87</v>
      </c>
      <c r="V22" s="34" t="str">
        <f>+IF(ISERR(U22/T22*100),"N/A",ROUND(U22/T22*100,2))</f>
        <v>N/A</v>
      </c>
      <c r="W22" s="83" t="str">
        <f>+IF(ISERR(U22/S22*100),"N/A",ROUND(U22/S22*100,2))</f>
        <v>N/A</v>
      </c>
    </row>
    <row r="23" spans="2:27" ht="56.25" customHeight="1" x14ac:dyDescent="0.2">
      <c r="B23" s="459" t="s">
        <v>1235</v>
      </c>
      <c r="C23" s="323"/>
      <c r="D23" s="323"/>
      <c r="E23" s="323"/>
      <c r="F23" s="323"/>
      <c r="G23" s="323"/>
      <c r="H23" s="323"/>
      <c r="I23" s="323"/>
      <c r="J23" s="323"/>
      <c r="K23" s="323"/>
      <c r="L23" s="323"/>
      <c r="M23" s="324" t="s">
        <v>1233</v>
      </c>
      <c r="N23" s="324"/>
      <c r="O23" s="324" t="s">
        <v>51</v>
      </c>
      <c r="P23" s="324"/>
      <c r="Q23" s="325" t="s">
        <v>66</v>
      </c>
      <c r="R23" s="325"/>
      <c r="S23" s="34" t="s">
        <v>53</v>
      </c>
      <c r="T23" s="34" t="s">
        <v>87</v>
      </c>
      <c r="U23" s="34" t="s">
        <v>87</v>
      </c>
      <c r="V23" s="34" t="str">
        <f>+IF(ISERR(U23/T23*100),"N/A",ROUND(U23/T23*100,2))</f>
        <v>N/A</v>
      </c>
      <c r="W23" s="83" t="str">
        <f>+IF(ISERR(U23/S23*100),"N/A",ROUND(U23/S23*100,2))</f>
        <v>N/A</v>
      </c>
    </row>
    <row r="24" spans="2:27" ht="56.25" customHeight="1" thickBot="1" x14ac:dyDescent="0.25">
      <c r="B24" s="459" t="s">
        <v>1234</v>
      </c>
      <c r="C24" s="323"/>
      <c r="D24" s="323"/>
      <c r="E24" s="323"/>
      <c r="F24" s="323"/>
      <c r="G24" s="323"/>
      <c r="H24" s="323"/>
      <c r="I24" s="323"/>
      <c r="J24" s="323"/>
      <c r="K24" s="323"/>
      <c r="L24" s="323"/>
      <c r="M24" s="324" t="s">
        <v>1233</v>
      </c>
      <c r="N24" s="324"/>
      <c r="O24" s="324" t="s">
        <v>51</v>
      </c>
      <c r="P24" s="324"/>
      <c r="Q24" s="325" t="s">
        <v>66</v>
      </c>
      <c r="R24" s="325"/>
      <c r="S24" s="34" t="s">
        <v>53</v>
      </c>
      <c r="T24" s="34" t="s">
        <v>87</v>
      </c>
      <c r="U24" s="34" t="s">
        <v>87</v>
      </c>
      <c r="V24" s="34" t="str">
        <f>+IF(ISERR(U24/T24*100),"N/A",ROUND(U24/T24*100,2))</f>
        <v>N/A</v>
      </c>
      <c r="W24" s="83" t="str">
        <f>+IF(ISERR(U24/S24*100),"N/A",ROUND(U24/S24*100,2))</f>
        <v>N/A</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60" t="s">
        <v>1880</v>
      </c>
      <c r="C26" s="338"/>
      <c r="D26" s="338"/>
      <c r="E26" s="338"/>
      <c r="F26" s="338"/>
      <c r="G26" s="338"/>
      <c r="H26" s="338"/>
      <c r="I26" s="338"/>
      <c r="J26" s="338"/>
      <c r="K26" s="338"/>
      <c r="L26" s="338"/>
      <c r="M26" s="338"/>
      <c r="N26" s="338"/>
      <c r="O26" s="338"/>
      <c r="P26" s="338"/>
      <c r="Q26" s="339"/>
      <c r="R26" s="37" t="s">
        <v>44</v>
      </c>
      <c r="S26" s="309" t="s">
        <v>45</v>
      </c>
      <c r="T26" s="309"/>
      <c r="U26" s="53" t="s">
        <v>62</v>
      </c>
      <c r="V26" s="308" t="s">
        <v>63</v>
      </c>
      <c r="W26" s="455"/>
    </row>
    <row r="27" spans="2:27" ht="30.75" customHeight="1" thickBot="1" x14ac:dyDescent="0.25">
      <c r="B27" s="461"/>
      <c r="C27" s="462"/>
      <c r="D27" s="462"/>
      <c r="E27" s="462"/>
      <c r="F27" s="462"/>
      <c r="G27" s="462"/>
      <c r="H27" s="462"/>
      <c r="I27" s="462"/>
      <c r="J27" s="462"/>
      <c r="K27" s="462"/>
      <c r="L27" s="462"/>
      <c r="M27" s="462"/>
      <c r="N27" s="462"/>
      <c r="O27" s="462"/>
      <c r="P27" s="462"/>
      <c r="Q27" s="463"/>
      <c r="R27" s="82" t="s">
        <v>64</v>
      </c>
      <c r="S27" s="82" t="s">
        <v>64</v>
      </c>
      <c r="T27" s="82" t="s">
        <v>51</v>
      </c>
      <c r="U27" s="82" t="s">
        <v>64</v>
      </c>
      <c r="V27" s="82" t="s">
        <v>65</v>
      </c>
      <c r="W27" s="81" t="s">
        <v>66</v>
      </c>
      <c r="Y27" s="36"/>
    </row>
    <row r="28" spans="2:27" ht="23.25" customHeight="1" thickBot="1" x14ac:dyDescent="0.25">
      <c r="B28" s="456" t="s">
        <v>67</v>
      </c>
      <c r="C28" s="344"/>
      <c r="D28" s="344"/>
      <c r="E28" s="54" t="s">
        <v>1232</v>
      </c>
      <c r="F28" s="54"/>
      <c r="G28" s="54"/>
      <c r="H28" s="41"/>
      <c r="I28" s="41"/>
      <c r="J28" s="41"/>
      <c r="K28" s="41"/>
      <c r="L28" s="41"/>
      <c r="M28" s="41"/>
      <c r="N28" s="41"/>
      <c r="O28" s="41"/>
      <c r="P28" s="42"/>
      <c r="Q28" s="42"/>
      <c r="R28" s="43" t="s">
        <v>1231</v>
      </c>
      <c r="S28" s="44" t="s">
        <v>11</v>
      </c>
      <c r="T28" s="42"/>
      <c r="U28" s="44" t="s">
        <v>127</v>
      </c>
      <c r="V28" s="42"/>
      <c r="W28" s="80">
        <f>+IF(ISERR(U28/R28*100),"N/A",ROUND(U28/R28*100,2))</f>
        <v>0.25</v>
      </c>
    </row>
    <row r="29" spans="2:27" ht="26.25" customHeight="1" thickBot="1" x14ac:dyDescent="0.25">
      <c r="B29" s="457" t="s">
        <v>70</v>
      </c>
      <c r="C29" s="458"/>
      <c r="D29" s="458"/>
      <c r="E29" s="79" t="s">
        <v>1232</v>
      </c>
      <c r="F29" s="79"/>
      <c r="G29" s="79"/>
      <c r="H29" s="78"/>
      <c r="I29" s="78"/>
      <c r="J29" s="78"/>
      <c r="K29" s="78"/>
      <c r="L29" s="78"/>
      <c r="M29" s="78"/>
      <c r="N29" s="78"/>
      <c r="O29" s="78"/>
      <c r="P29" s="77"/>
      <c r="Q29" s="77"/>
      <c r="R29" s="76" t="s">
        <v>1231</v>
      </c>
      <c r="S29" s="75" t="s">
        <v>191</v>
      </c>
      <c r="T29" s="74">
        <f>+IF(ISERR(S29/R29*100),"N/A",ROUND(S29/R29*100,2))</f>
        <v>1.99</v>
      </c>
      <c r="U29" s="75" t="s">
        <v>127</v>
      </c>
      <c r="V29" s="74">
        <f>+IF(ISERR(U29/S29*100),"N/A",ROUND(U29/S29*100,2))</f>
        <v>12.5</v>
      </c>
      <c r="W29" s="73">
        <f>+IF(ISERR(U29/R29*100),"N/A",ROUND(U29/R29*100,2))</f>
        <v>0.25</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448" t="s">
        <v>1230</v>
      </c>
      <c r="C31" s="329"/>
      <c r="D31" s="329"/>
      <c r="E31" s="329"/>
      <c r="F31" s="329"/>
      <c r="G31" s="329"/>
      <c r="H31" s="329"/>
      <c r="I31" s="329"/>
      <c r="J31" s="329"/>
      <c r="K31" s="329"/>
      <c r="L31" s="329"/>
      <c r="M31" s="329"/>
      <c r="N31" s="329"/>
      <c r="O31" s="329"/>
      <c r="P31" s="329"/>
      <c r="Q31" s="329"/>
      <c r="R31" s="329"/>
      <c r="S31" s="329"/>
      <c r="T31" s="329"/>
      <c r="U31" s="329"/>
      <c r="V31" s="329"/>
      <c r="W31" s="449"/>
    </row>
    <row r="32" spans="2:27" ht="15"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1229</v>
      </c>
      <c r="C33" s="329"/>
      <c r="D33" s="329"/>
      <c r="E33" s="329"/>
      <c r="F33" s="329"/>
      <c r="G33" s="329"/>
      <c r="H33" s="329"/>
      <c r="I33" s="329"/>
      <c r="J33" s="329"/>
      <c r="K33" s="329"/>
      <c r="L33" s="329"/>
      <c r="M33" s="329"/>
      <c r="N33" s="329"/>
      <c r="O33" s="329"/>
      <c r="P33" s="329"/>
      <c r="Q33" s="329"/>
      <c r="R33" s="329"/>
      <c r="S33" s="329"/>
      <c r="T33" s="329"/>
      <c r="U33" s="329"/>
      <c r="V33" s="329"/>
      <c r="W33" s="449"/>
    </row>
    <row r="34" spans="2:23" ht="15" customHeight="1" thickBot="1" x14ac:dyDescent="0.25">
      <c r="B34" s="450"/>
      <c r="C34" s="332"/>
      <c r="D34" s="332"/>
      <c r="E34" s="332"/>
      <c r="F34" s="332"/>
      <c r="G34" s="332"/>
      <c r="H34" s="332"/>
      <c r="I34" s="332"/>
      <c r="J34" s="332"/>
      <c r="K34" s="332"/>
      <c r="L34" s="332"/>
      <c r="M34" s="332"/>
      <c r="N34" s="332"/>
      <c r="O34" s="332"/>
      <c r="P34" s="332"/>
      <c r="Q34" s="332"/>
      <c r="R34" s="332"/>
      <c r="S34" s="332"/>
      <c r="T34" s="332"/>
      <c r="U34" s="332"/>
      <c r="V34" s="332"/>
      <c r="W34" s="451"/>
    </row>
    <row r="35" spans="2:23" ht="37.5" customHeight="1" thickTop="1" x14ac:dyDescent="0.2">
      <c r="B35" s="448" t="s">
        <v>1228</v>
      </c>
      <c r="C35" s="329"/>
      <c r="D35" s="329"/>
      <c r="E35" s="329"/>
      <c r="F35" s="329"/>
      <c r="G35" s="329"/>
      <c r="H35" s="329"/>
      <c r="I35" s="329"/>
      <c r="J35" s="329"/>
      <c r="K35" s="329"/>
      <c r="L35" s="329"/>
      <c r="M35" s="329"/>
      <c r="N35" s="329"/>
      <c r="O35" s="329"/>
      <c r="P35" s="329"/>
      <c r="Q35" s="329"/>
      <c r="R35" s="329"/>
      <c r="S35" s="329"/>
      <c r="T35" s="329"/>
      <c r="U35" s="329"/>
      <c r="V35" s="329"/>
      <c r="W35" s="449"/>
    </row>
    <row r="36" spans="2:23" ht="13.5" thickBot="1" x14ac:dyDescent="0.25">
      <c r="B36" s="452"/>
      <c r="C36" s="453"/>
      <c r="D36" s="453"/>
      <c r="E36" s="453"/>
      <c r="F36" s="453"/>
      <c r="G36" s="453"/>
      <c r="H36" s="453"/>
      <c r="I36" s="453"/>
      <c r="J36" s="453"/>
      <c r="K36" s="453"/>
      <c r="L36" s="453"/>
      <c r="M36" s="453"/>
      <c r="N36" s="453"/>
      <c r="O36" s="453"/>
      <c r="P36" s="453"/>
      <c r="Q36" s="453"/>
      <c r="R36" s="453"/>
      <c r="S36" s="453"/>
      <c r="T36" s="453"/>
      <c r="U36" s="453"/>
      <c r="V36" s="453"/>
      <c r="W36" s="454"/>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9.5" customHeight="1" thickTop="1" thickBot="1" x14ac:dyDescent="0.25">
      <c r="A4" s="15"/>
      <c r="B4" s="16" t="s">
        <v>3</v>
      </c>
      <c r="C4" s="17" t="s">
        <v>1227</v>
      </c>
      <c r="D4" s="288" t="s">
        <v>1226</v>
      </c>
      <c r="E4" s="288"/>
      <c r="F4" s="288"/>
      <c r="G4" s="288"/>
      <c r="H4" s="289"/>
      <c r="I4" s="18"/>
      <c r="J4" s="290" t="s">
        <v>6</v>
      </c>
      <c r="K4" s="288"/>
      <c r="L4" s="17" t="s">
        <v>1254</v>
      </c>
      <c r="M4" s="291" t="s">
        <v>1253</v>
      </c>
      <c r="N4" s="291"/>
      <c r="O4" s="291"/>
      <c r="P4" s="291"/>
      <c r="Q4" s="292"/>
      <c r="R4" s="19"/>
      <c r="S4" s="293" t="s">
        <v>9</v>
      </c>
      <c r="T4" s="294"/>
      <c r="U4" s="294"/>
      <c r="V4" s="295" t="s">
        <v>317</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1246</v>
      </c>
      <c r="D6" s="297" t="s">
        <v>1252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1251</v>
      </c>
      <c r="K8" s="26" t="s">
        <v>1250</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1249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1221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1248</v>
      </c>
      <c r="C21" s="323"/>
      <c r="D21" s="323"/>
      <c r="E21" s="323"/>
      <c r="F21" s="323"/>
      <c r="G21" s="323"/>
      <c r="H21" s="323"/>
      <c r="I21" s="323"/>
      <c r="J21" s="323"/>
      <c r="K21" s="323"/>
      <c r="L21" s="323"/>
      <c r="M21" s="324" t="s">
        <v>1246</v>
      </c>
      <c r="N21" s="324"/>
      <c r="O21" s="324" t="s">
        <v>51</v>
      </c>
      <c r="P21" s="324"/>
      <c r="Q21" s="325" t="s">
        <v>66</v>
      </c>
      <c r="R21" s="325"/>
      <c r="S21" s="34" t="s">
        <v>53</v>
      </c>
      <c r="T21" s="34" t="s">
        <v>87</v>
      </c>
      <c r="U21" s="34" t="s">
        <v>87</v>
      </c>
      <c r="V21" s="34" t="str">
        <f>+IF(ISERR(U21/T21*100),"N/A",ROUND(U21/T21*100,2))</f>
        <v>N/A</v>
      </c>
      <c r="W21" s="83" t="str">
        <f>+IF(ISERR(U21/S21*100),"N/A",ROUND(U21/S21*100,2))</f>
        <v>N/A</v>
      </c>
    </row>
    <row r="22" spans="2:27" ht="56.25" customHeight="1" thickBot="1" x14ac:dyDescent="0.25">
      <c r="B22" s="459" t="s">
        <v>1247</v>
      </c>
      <c r="C22" s="323"/>
      <c r="D22" s="323"/>
      <c r="E22" s="323"/>
      <c r="F22" s="323"/>
      <c r="G22" s="323"/>
      <c r="H22" s="323"/>
      <c r="I22" s="323"/>
      <c r="J22" s="323"/>
      <c r="K22" s="323"/>
      <c r="L22" s="323"/>
      <c r="M22" s="324" t="s">
        <v>1246</v>
      </c>
      <c r="N22" s="324"/>
      <c r="O22" s="324" t="s">
        <v>51</v>
      </c>
      <c r="P22" s="324"/>
      <c r="Q22" s="325" t="s">
        <v>66</v>
      </c>
      <c r="R22" s="325"/>
      <c r="S22" s="34" t="s">
        <v>53</v>
      </c>
      <c r="T22" s="34" t="s">
        <v>87</v>
      </c>
      <c r="U22" s="34" t="s">
        <v>87</v>
      </c>
      <c r="V22" s="34" t="str">
        <f>+IF(ISERR(U22/T22*100),"N/A",ROUND(U22/T22*100,2))</f>
        <v>N/A</v>
      </c>
      <c r="W22" s="83" t="str">
        <f>+IF(ISERR(U22/S22*100),"N/A",ROUND(U22/S22*100,2))</f>
        <v>N/A</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60" t="s">
        <v>1880</v>
      </c>
      <c r="C24" s="338"/>
      <c r="D24" s="338"/>
      <c r="E24" s="338"/>
      <c r="F24" s="338"/>
      <c r="G24" s="338"/>
      <c r="H24" s="338"/>
      <c r="I24" s="338"/>
      <c r="J24" s="338"/>
      <c r="K24" s="338"/>
      <c r="L24" s="338"/>
      <c r="M24" s="338"/>
      <c r="N24" s="338"/>
      <c r="O24" s="338"/>
      <c r="P24" s="338"/>
      <c r="Q24" s="339"/>
      <c r="R24" s="37" t="s">
        <v>44</v>
      </c>
      <c r="S24" s="309" t="s">
        <v>45</v>
      </c>
      <c r="T24" s="309"/>
      <c r="U24" s="53" t="s">
        <v>62</v>
      </c>
      <c r="V24" s="308" t="s">
        <v>63</v>
      </c>
      <c r="W24" s="455"/>
    </row>
    <row r="25" spans="2:27" ht="30.75" customHeight="1" thickBot="1" x14ac:dyDescent="0.25">
      <c r="B25" s="461"/>
      <c r="C25" s="462"/>
      <c r="D25" s="462"/>
      <c r="E25" s="462"/>
      <c r="F25" s="462"/>
      <c r="G25" s="462"/>
      <c r="H25" s="462"/>
      <c r="I25" s="462"/>
      <c r="J25" s="462"/>
      <c r="K25" s="462"/>
      <c r="L25" s="462"/>
      <c r="M25" s="462"/>
      <c r="N25" s="462"/>
      <c r="O25" s="462"/>
      <c r="P25" s="462"/>
      <c r="Q25" s="463"/>
      <c r="R25" s="82" t="s">
        <v>64</v>
      </c>
      <c r="S25" s="82" t="s">
        <v>64</v>
      </c>
      <c r="T25" s="82" t="s">
        <v>51</v>
      </c>
      <c r="U25" s="82" t="s">
        <v>64</v>
      </c>
      <c r="V25" s="82" t="s">
        <v>65</v>
      </c>
      <c r="W25" s="81" t="s">
        <v>66</v>
      </c>
      <c r="Y25" s="36"/>
    </row>
    <row r="26" spans="2:27" ht="23.25" customHeight="1" thickBot="1" x14ac:dyDescent="0.25">
      <c r="B26" s="456" t="s">
        <v>67</v>
      </c>
      <c r="C26" s="344"/>
      <c r="D26" s="344"/>
      <c r="E26" s="54" t="s">
        <v>1245</v>
      </c>
      <c r="F26" s="54"/>
      <c r="G26" s="54"/>
      <c r="H26" s="41"/>
      <c r="I26" s="41"/>
      <c r="J26" s="41"/>
      <c r="K26" s="41"/>
      <c r="L26" s="41"/>
      <c r="M26" s="41"/>
      <c r="N26" s="41"/>
      <c r="O26" s="41"/>
      <c r="P26" s="42"/>
      <c r="Q26" s="42"/>
      <c r="R26" s="43" t="s">
        <v>1244</v>
      </c>
      <c r="S26" s="44" t="s">
        <v>11</v>
      </c>
      <c r="T26" s="42"/>
      <c r="U26" s="44" t="s">
        <v>54</v>
      </c>
      <c r="V26" s="42"/>
      <c r="W26" s="80">
        <f>+IF(ISERR(U26/R26*100),"N/A",ROUND(U26/R26*100,2))</f>
        <v>0</v>
      </c>
    </row>
    <row r="27" spans="2:27" ht="26.25" customHeight="1" thickBot="1" x14ac:dyDescent="0.25">
      <c r="B27" s="457" t="s">
        <v>70</v>
      </c>
      <c r="C27" s="458"/>
      <c r="D27" s="458"/>
      <c r="E27" s="79" t="s">
        <v>1245</v>
      </c>
      <c r="F27" s="79"/>
      <c r="G27" s="79"/>
      <c r="H27" s="78"/>
      <c r="I27" s="78"/>
      <c r="J27" s="78"/>
      <c r="K27" s="78"/>
      <c r="L27" s="78"/>
      <c r="M27" s="78"/>
      <c r="N27" s="78"/>
      <c r="O27" s="78"/>
      <c r="P27" s="77"/>
      <c r="Q27" s="77"/>
      <c r="R27" s="76" t="s">
        <v>1244</v>
      </c>
      <c r="S27" s="75" t="s">
        <v>54</v>
      </c>
      <c r="T27" s="74">
        <f>+IF(ISERR(S27/R27*100),"N/A",ROUND(S27/R27*100,2))</f>
        <v>0</v>
      </c>
      <c r="U27" s="75" t="s">
        <v>54</v>
      </c>
      <c r="V27" s="74" t="str">
        <f>+IF(ISERR(U27/S27*100),"N/A",ROUND(U27/S27*100,2))</f>
        <v>N/A</v>
      </c>
      <c r="W27" s="73">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48" t="s">
        <v>1243</v>
      </c>
      <c r="C29" s="329"/>
      <c r="D29" s="329"/>
      <c r="E29" s="329"/>
      <c r="F29" s="329"/>
      <c r="G29" s="329"/>
      <c r="H29" s="329"/>
      <c r="I29" s="329"/>
      <c r="J29" s="329"/>
      <c r="K29" s="329"/>
      <c r="L29" s="329"/>
      <c r="M29" s="329"/>
      <c r="N29" s="329"/>
      <c r="O29" s="329"/>
      <c r="P29" s="329"/>
      <c r="Q29" s="329"/>
      <c r="R29" s="329"/>
      <c r="S29" s="329"/>
      <c r="T29" s="329"/>
      <c r="U29" s="329"/>
      <c r="V29" s="329"/>
      <c r="W29" s="449"/>
    </row>
    <row r="30" spans="2:27" ht="34.5" customHeight="1" thickBot="1" x14ac:dyDescent="0.25">
      <c r="B30" s="450"/>
      <c r="C30" s="332"/>
      <c r="D30" s="332"/>
      <c r="E30" s="332"/>
      <c r="F30" s="332"/>
      <c r="G30" s="332"/>
      <c r="H30" s="332"/>
      <c r="I30" s="332"/>
      <c r="J30" s="332"/>
      <c r="K30" s="332"/>
      <c r="L30" s="332"/>
      <c r="M30" s="332"/>
      <c r="N30" s="332"/>
      <c r="O30" s="332"/>
      <c r="P30" s="332"/>
      <c r="Q30" s="332"/>
      <c r="R30" s="332"/>
      <c r="S30" s="332"/>
      <c r="T30" s="332"/>
      <c r="U30" s="332"/>
      <c r="V30" s="332"/>
      <c r="W30" s="451"/>
    </row>
    <row r="31" spans="2:27" ht="37.5" customHeight="1" thickTop="1" x14ac:dyDescent="0.2">
      <c r="B31" s="448" t="s">
        <v>1242</v>
      </c>
      <c r="C31" s="329"/>
      <c r="D31" s="329"/>
      <c r="E31" s="329"/>
      <c r="F31" s="329"/>
      <c r="G31" s="329"/>
      <c r="H31" s="329"/>
      <c r="I31" s="329"/>
      <c r="J31" s="329"/>
      <c r="K31" s="329"/>
      <c r="L31" s="329"/>
      <c r="M31" s="329"/>
      <c r="N31" s="329"/>
      <c r="O31" s="329"/>
      <c r="P31" s="329"/>
      <c r="Q31" s="329"/>
      <c r="R31" s="329"/>
      <c r="S31" s="329"/>
      <c r="T31" s="329"/>
      <c r="U31" s="329"/>
      <c r="V31" s="329"/>
      <c r="W31" s="449"/>
    </row>
    <row r="32" spans="2:27" ht="21"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1241</v>
      </c>
      <c r="C33" s="329"/>
      <c r="D33" s="329"/>
      <c r="E33" s="329"/>
      <c r="F33" s="329"/>
      <c r="G33" s="329"/>
      <c r="H33" s="329"/>
      <c r="I33" s="329"/>
      <c r="J33" s="329"/>
      <c r="K33" s="329"/>
      <c r="L33" s="329"/>
      <c r="M33" s="329"/>
      <c r="N33" s="329"/>
      <c r="O33" s="329"/>
      <c r="P33" s="329"/>
      <c r="Q33" s="329"/>
      <c r="R33" s="329"/>
      <c r="S33" s="329"/>
      <c r="T33" s="329"/>
      <c r="U33" s="329"/>
      <c r="V33" s="329"/>
      <c r="W33" s="449"/>
    </row>
    <row r="34" spans="2:23" ht="36" customHeight="1" thickBot="1" x14ac:dyDescent="0.25">
      <c r="B34" s="452"/>
      <c r="C34" s="453"/>
      <c r="D34" s="453"/>
      <c r="E34" s="453"/>
      <c r="F34" s="453"/>
      <c r="G34" s="453"/>
      <c r="H34" s="453"/>
      <c r="I34" s="453"/>
      <c r="J34" s="453"/>
      <c r="K34" s="453"/>
      <c r="L34" s="453"/>
      <c r="M34" s="453"/>
      <c r="N34" s="453"/>
      <c r="O34" s="453"/>
      <c r="P34" s="453"/>
      <c r="Q34" s="453"/>
      <c r="R34" s="453"/>
      <c r="S34" s="453"/>
      <c r="T34" s="453"/>
      <c r="U34" s="453"/>
      <c r="V34" s="453"/>
      <c r="W34" s="454"/>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2.25" customHeight="1" thickTop="1" thickBot="1" x14ac:dyDescent="0.25">
      <c r="A4" s="15"/>
      <c r="B4" s="16" t="s">
        <v>3</v>
      </c>
      <c r="C4" s="17" t="s">
        <v>1074</v>
      </c>
      <c r="D4" s="288" t="s">
        <v>1271</v>
      </c>
      <c r="E4" s="288"/>
      <c r="F4" s="288"/>
      <c r="G4" s="288"/>
      <c r="H4" s="289"/>
      <c r="I4" s="18"/>
      <c r="J4" s="290" t="s">
        <v>6</v>
      </c>
      <c r="K4" s="288"/>
      <c r="L4" s="17" t="s">
        <v>1130</v>
      </c>
      <c r="M4" s="291" t="s">
        <v>1270</v>
      </c>
      <c r="N4" s="291"/>
      <c r="O4" s="291"/>
      <c r="P4" s="291"/>
      <c r="Q4" s="292"/>
      <c r="R4" s="19"/>
      <c r="S4" s="293" t="s">
        <v>9</v>
      </c>
      <c r="T4" s="294"/>
      <c r="U4" s="294"/>
      <c r="V4" s="295" t="s">
        <v>1262</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1263</v>
      </c>
      <c r="D6" s="297" t="s">
        <v>1269</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1268</v>
      </c>
      <c r="M8" s="26" t="s">
        <v>1267</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06.5" customHeight="1" thickTop="1" thickBot="1" x14ac:dyDescent="0.25">
      <c r="B10" s="27" t="s">
        <v>24</v>
      </c>
      <c r="C10" s="295" t="s">
        <v>1266</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1265</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thickBot="1" x14ac:dyDescent="0.25">
      <c r="B21" s="459" t="s">
        <v>1264</v>
      </c>
      <c r="C21" s="323"/>
      <c r="D21" s="323"/>
      <c r="E21" s="323"/>
      <c r="F21" s="323"/>
      <c r="G21" s="323"/>
      <c r="H21" s="323"/>
      <c r="I21" s="323"/>
      <c r="J21" s="323"/>
      <c r="K21" s="323"/>
      <c r="L21" s="323"/>
      <c r="M21" s="324" t="s">
        <v>1263</v>
      </c>
      <c r="N21" s="324"/>
      <c r="O21" s="324" t="s">
        <v>51</v>
      </c>
      <c r="P21" s="324"/>
      <c r="Q21" s="325" t="s">
        <v>66</v>
      </c>
      <c r="R21" s="325"/>
      <c r="S21" s="34" t="s">
        <v>53</v>
      </c>
      <c r="T21" s="34" t="s">
        <v>87</v>
      </c>
      <c r="U21" s="34" t="s">
        <v>87</v>
      </c>
      <c r="V21" s="34" t="str">
        <f>+IF(ISERR(U21/T21*100),"N/A",ROUND(U21/T21*100,2))</f>
        <v>N/A</v>
      </c>
      <c r="W21" s="83"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60" t="s">
        <v>1880</v>
      </c>
      <c r="C23" s="338"/>
      <c r="D23" s="338"/>
      <c r="E23" s="338"/>
      <c r="F23" s="338"/>
      <c r="G23" s="338"/>
      <c r="H23" s="338"/>
      <c r="I23" s="338"/>
      <c r="J23" s="338"/>
      <c r="K23" s="338"/>
      <c r="L23" s="338"/>
      <c r="M23" s="338"/>
      <c r="N23" s="338"/>
      <c r="O23" s="338"/>
      <c r="P23" s="338"/>
      <c r="Q23" s="339"/>
      <c r="R23" s="37" t="s">
        <v>44</v>
      </c>
      <c r="S23" s="309" t="s">
        <v>45</v>
      </c>
      <c r="T23" s="309"/>
      <c r="U23" s="53" t="s">
        <v>62</v>
      </c>
      <c r="V23" s="308" t="s">
        <v>63</v>
      </c>
      <c r="W23" s="455"/>
    </row>
    <row r="24" spans="2:27" ht="30.75" customHeight="1" thickBot="1" x14ac:dyDescent="0.25">
      <c r="B24" s="461"/>
      <c r="C24" s="462"/>
      <c r="D24" s="462"/>
      <c r="E24" s="462"/>
      <c r="F24" s="462"/>
      <c r="G24" s="462"/>
      <c r="H24" s="462"/>
      <c r="I24" s="462"/>
      <c r="J24" s="462"/>
      <c r="K24" s="462"/>
      <c r="L24" s="462"/>
      <c r="M24" s="462"/>
      <c r="N24" s="462"/>
      <c r="O24" s="462"/>
      <c r="P24" s="462"/>
      <c r="Q24" s="463"/>
      <c r="R24" s="82" t="s">
        <v>64</v>
      </c>
      <c r="S24" s="82" t="s">
        <v>64</v>
      </c>
      <c r="T24" s="82" t="s">
        <v>51</v>
      </c>
      <c r="U24" s="82" t="s">
        <v>64</v>
      </c>
      <c r="V24" s="82" t="s">
        <v>65</v>
      </c>
      <c r="W24" s="81" t="s">
        <v>66</v>
      </c>
      <c r="Y24" s="36"/>
    </row>
    <row r="25" spans="2:27" ht="23.25" customHeight="1" thickBot="1" x14ac:dyDescent="0.25">
      <c r="B25" s="456" t="s">
        <v>67</v>
      </c>
      <c r="C25" s="344"/>
      <c r="D25" s="344"/>
      <c r="E25" s="54" t="s">
        <v>1261</v>
      </c>
      <c r="F25" s="54"/>
      <c r="G25" s="54"/>
      <c r="H25" s="41"/>
      <c r="I25" s="41"/>
      <c r="J25" s="41"/>
      <c r="K25" s="41"/>
      <c r="L25" s="41"/>
      <c r="M25" s="41"/>
      <c r="N25" s="41"/>
      <c r="O25" s="41"/>
      <c r="P25" s="42"/>
      <c r="Q25" s="42"/>
      <c r="R25" s="43" t="s">
        <v>1262</v>
      </c>
      <c r="S25" s="44" t="s">
        <v>11</v>
      </c>
      <c r="T25" s="42"/>
      <c r="U25" s="44" t="s">
        <v>1258</v>
      </c>
      <c r="V25" s="42"/>
      <c r="W25" s="80">
        <f>+IF(ISERR(U25/R25*100),"N/A",ROUND(U25/R25*100,2))</f>
        <v>13.13</v>
      </c>
    </row>
    <row r="26" spans="2:27" ht="26.25" customHeight="1" thickBot="1" x14ac:dyDescent="0.25">
      <c r="B26" s="457" t="s">
        <v>70</v>
      </c>
      <c r="C26" s="458"/>
      <c r="D26" s="458"/>
      <c r="E26" s="79" t="s">
        <v>1261</v>
      </c>
      <c r="F26" s="79"/>
      <c r="G26" s="79"/>
      <c r="H26" s="78"/>
      <c r="I26" s="78"/>
      <c r="J26" s="78"/>
      <c r="K26" s="78"/>
      <c r="L26" s="78"/>
      <c r="M26" s="78"/>
      <c r="N26" s="78"/>
      <c r="O26" s="78"/>
      <c r="P26" s="77"/>
      <c r="Q26" s="77"/>
      <c r="R26" s="76" t="s">
        <v>1260</v>
      </c>
      <c r="S26" s="75" t="s">
        <v>1259</v>
      </c>
      <c r="T26" s="74">
        <f>+IF(ISERR(S26/R26*100),"N/A",ROUND(S26/R26*100,2))</f>
        <v>27.41</v>
      </c>
      <c r="U26" s="75" t="s">
        <v>1258</v>
      </c>
      <c r="V26" s="74">
        <f>+IF(ISERR(U26/S26*100),"N/A",ROUND(U26/S26*100,2))</f>
        <v>47.47</v>
      </c>
      <c r="W26" s="73">
        <f>+IF(ISERR(U26/R26*100),"N/A",ROUND(U26/R26*100,2))</f>
        <v>13.01</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48" t="s">
        <v>1257</v>
      </c>
      <c r="C28" s="329"/>
      <c r="D28" s="329"/>
      <c r="E28" s="329"/>
      <c r="F28" s="329"/>
      <c r="G28" s="329"/>
      <c r="H28" s="329"/>
      <c r="I28" s="329"/>
      <c r="J28" s="329"/>
      <c r="K28" s="329"/>
      <c r="L28" s="329"/>
      <c r="M28" s="329"/>
      <c r="N28" s="329"/>
      <c r="O28" s="329"/>
      <c r="P28" s="329"/>
      <c r="Q28" s="329"/>
      <c r="R28" s="329"/>
      <c r="S28" s="329"/>
      <c r="T28" s="329"/>
      <c r="U28" s="329"/>
      <c r="V28" s="329"/>
      <c r="W28" s="449"/>
    </row>
    <row r="29" spans="2:27" ht="51.75" customHeight="1" thickBot="1" x14ac:dyDescent="0.25">
      <c r="B29" s="450"/>
      <c r="C29" s="332"/>
      <c r="D29" s="332"/>
      <c r="E29" s="332"/>
      <c r="F29" s="332"/>
      <c r="G29" s="332"/>
      <c r="H29" s="332"/>
      <c r="I29" s="332"/>
      <c r="J29" s="332"/>
      <c r="K29" s="332"/>
      <c r="L29" s="332"/>
      <c r="M29" s="332"/>
      <c r="N29" s="332"/>
      <c r="O29" s="332"/>
      <c r="P29" s="332"/>
      <c r="Q29" s="332"/>
      <c r="R29" s="332"/>
      <c r="S29" s="332"/>
      <c r="T29" s="332"/>
      <c r="U29" s="332"/>
      <c r="V29" s="332"/>
      <c r="W29" s="451"/>
    </row>
    <row r="30" spans="2:27" ht="37.5" customHeight="1" thickTop="1" x14ac:dyDescent="0.2">
      <c r="B30" s="448" t="s">
        <v>1256</v>
      </c>
      <c r="C30" s="329"/>
      <c r="D30" s="329"/>
      <c r="E30" s="329"/>
      <c r="F30" s="329"/>
      <c r="G30" s="329"/>
      <c r="H30" s="329"/>
      <c r="I30" s="329"/>
      <c r="J30" s="329"/>
      <c r="K30" s="329"/>
      <c r="L30" s="329"/>
      <c r="M30" s="329"/>
      <c r="N30" s="329"/>
      <c r="O30" s="329"/>
      <c r="P30" s="329"/>
      <c r="Q30" s="329"/>
      <c r="R30" s="329"/>
      <c r="S30" s="329"/>
      <c r="T30" s="329"/>
      <c r="U30" s="329"/>
      <c r="V30" s="329"/>
      <c r="W30" s="449"/>
    </row>
    <row r="31" spans="2:27" ht="99"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1255</v>
      </c>
      <c r="C32" s="329"/>
      <c r="D32" s="329"/>
      <c r="E32" s="329"/>
      <c r="F32" s="329"/>
      <c r="G32" s="329"/>
      <c r="H32" s="329"/>
      <c r="I32" s="329"/>
      <c r="J32" s="329"/>
      <c r="K32" s="329"/>
      <c r="L32" s="329"/>
      <c r="M32" s="329"/>
      <c r="N32" s="329"/>
      <c r="O32" s="329"/>
      <c r="P32" s="329"/>
      <c r="Q32" s="329"/>
      <c r="R32" s="329"/>
      <c r="S32" s="329"/>
      <c r="T32" s="329"/>
      <c r="U32" s="329"/>
      <c r="V32" s="329"/>
      <c r="W32" s="449"/>
    </row>
    <row r="33" spans="2:23" ht="23.25" customHeight="1" thickBot="1" x14ac:dyDescent="0.25">
      <c r="B33" s="452"/>
      <c r="C33" s="453"/>
      <c r="D33" s="453"/>
      <c r="E33" s="453"/>
      <c r="F33" s="453"/>
      <c r="G33" s="453"/>
      <c r="H33" s="453"/>
      <c r="I33" s="453"/>
      <c r="J33" s="453"/>
      <c r="K33" s="453"/>
      <c r="L33" s="453"/>
      <c r="M33" s="453"/>
      <c r="N33" s="453"/>
      <c r="O33" s="453"/>
      <c r="P33" s="453"/>
      <c r="Q33" s="453"/>
      <c r="R33" s="453"/>
      <c r="S33" s="453"/>
      <c r="T33" s="453"/>
      <c r="U33" s="453"/>
      <c r="V33" s="453"/>
      <c r="W33" s="454"/>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1074</v>
      </c>
      <c r="D4" s="288" t="s">
        <v>1271</v>
      </c>
      <c r="E4" s="288"/>
      <c r="F4" s="288"/>
      <c r="G4" s="288"/>
      <c r="H4" s="289"/>
      <c r="I4" s="18"/>
      <c r="J4" s="290" t="s">
        <v>6</v>
      </c>
      <c r="K4" s="288"/>
      <c r="L4" s="17" t="s">
        <v>242</v>
      </c>
      <c r="M4" s="291" t="s">
        <v>241</v>
      </c>
      <c r="N4" s="291"/>
      <c r="O4" s="291"/>
      <c r="P4" s="291"/>
      <c r="Q4" s="292"/>
      <c r="R4" s="19"/>
      <c r="S4" s="293" t="s">
        <v>9</v>
      </c>
      <c r="T4" s="294"/>
      <c r="U4" s="294"/>
      <c r="V4" s="295" t="s">
        <v>1286</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321</v>
      </c>
      <c r="D6" s="297" t="s">
        <v>1176</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291</v>
      </c>
      <c r="K8" s="26" t="s">
        <v>1285</v>
      </c>
      <c r="L8" s="26" t="s">
        <v>1215</v>
      </c>
      <c r="M8" s="26" t="s">
        <v>632</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1284</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1283</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1282</v>
      </c>
      <c r="C21" s="323"/>
      <c r="D21" s="323"/>
      <c r="E21" s="323"/>
      <c r="F21" s="323"/>
      <c r="G21" s="323"/>
      <c r="H21" s="323"/>
      <c r="I21" s="323"/>
      <c r="J21" s="323"/>
      <c r="K21" s="323"/>
      <c r="L21" s="323"/>
      <c r="M21" s="324" t="s">
        <v>321</v>
      </c>
      <c r="N21" s="324"/>
      <c r="O21" s="324" t="s">
        <v>51</v>
      </c>
      <c r="P21" s="324"/>
      <c r="Q21" s="325" t="s">
        <v>52</v>
      </c>
      <c r="R21" s="325"/>
      <c r="S21" s="34" t="s">
        <v>53</v>
      </c>
      <c r="T21" s="34" t="s">
        <v>53</v>
      </c>
      <c r="U21" s="34" t="s">
        <v>1281</v>
      </c>
      <c r="V21" s="34">
        <f>+IF(ISERR(U21/T21*100),"N/A",ROUND(U21/T21*100,2))</f>
        <v>55.88</v>
      </c>
      <c r="W21" s="83">
        <f>+IF(ISERR(U21/S21*100),"N/A",ROUND(U21/S21*100,2))</f>
        <v>55.88</v>
      </c>
    </row>
    <row r="22" spans="2:27" ht="56.25" customHeight="1" x14ac:dyDescent="0.2">
      <c r="B22" s="459" t="s">
        <v>1280</v>
      </c>
      <c r="C22" s="323"/>
      <c r="D22" s="323"/>
      <c r="E22" s="323"/>
      <c r="F22" s="323"/>
      <c r="G22" s="323"/>
      <c r="H22" s="323"/>
      <c r="I22" s="323"/>
      <c r="J22" s="323"/>
      <c r="K22" s="323"/>
      <c r="L22" s="323"/>
      <c r="M22" s="324" t="s">
        <v>321</v>
      </c>
      <c r="N22" s="324"/>
      <c r="O22" s="324" t="s">
        <v>51</v>
      </c>
      <c r="P22" s="324"/>
      <c r="Q22" s="325" t="s">
        <v>52</v>
      </c>
      <c r="R22" s="325"/>
      <c r="S22" s="34" t="s">
        <v>53</v>
      </c>
      <c r="T22" s="34" t="s">
        <v>53</v>
      </c>
      <c r="U22" s="34" t="s">
        <v>899</v>
      </c>
      <c r="V22" s="34">
        <f>+IF(ISERR(U22/T22*100),"N/A",ROUND(U22/T22*100,2))</f>
        <v>35</v>
      </c>
      <c r="W22" s="83">
        <f>+IF(ISERR(U22/S22*100),"N/A",ROUND(U22/S22*100,2))</f>
        <v>35</v>
      </c>
    </row>
    <row r="23" spans="2:27" ht="56.25" customHeight="1" thickBot="1" x14ac:dyDescent="0.25">
      <c r="B23" s="459" t="s">
        <v>1279</v>
      </c>
      <c r="C23" s="323"/>
      <c r="D23" s="323"/>
      <c r="E23" s="323"/>
      <c r="F23" s="323"/>
      <c r="G23" s="323"/>
      <c r="H23" s="323"/>
      <c r="I23" s="323"/>
      <c r="J23" s="323"/>
      <c r="K23" s="323"/>
      <c r="L23" s="323"/>
      <c r="M23" s="324" t="s">
        <v>321</v>
      </c>
      <c r="N23" s="324"/>
      <c r="O23" s="324" t="s">
        <v>51</v>
      </c>
      <c r="P23" s="324"/>
      <c r="Q23" s="325" t="s">
        <v>52</v>
      </c>
      <c r="R23" s="325"/>
      <c r="S23" s="34" t="s">
        <v>53</v>
      </c>
      <c r="T23" s="34" t="s">
        <v>1278</v>
      </c>
      <c r="U23" s="34" t="s">
        <v>53</v>
      </c>
      <c r="V23" s="34">
        <f>+IF(ISERR(U23/T23*100),"N/A",ROUND(U23/T23*100,2))</f>
        <v>111.94</v>
      </c>
      <c r="W23" s="83">
        <f>+IF(ISERR(U23/S23*100),"N/A",ROUND(U23/S23*100,2))</f>
        <v>100</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318</v>
      </c>
      <c r="F27" s="54"/>
      <c r="G27" s="54"/>
      <c r="H27" s="41"/>
      <c r="I27" s="41"/>
      <c r="J27" s="41"/>
      <c r="K27" s="41"/>
      <c r="L27" s="41"/>
      <c r="M27" s="41"/>
      <c r="N27" s="41"/>
      <c r="O27" s="41"/>
      <c r="P27" s="42"/>
      <c r="Q27" s="42"/>
      <c r="R27" s="43" t="s">
        <v>1277</v>
      </c>
      <c r="S27" s="44" t="s">
        <v>11</v>
      </c>
      <c r="T27" s="42"/>
      <c r="U27" s="44" t="s">
        <v>1205</v>
      </c>
      <c r="V27" s="42"/>
      <c r="W27" s="80">
        <f>+IF(ISERR(U27/R27*100),"N/A",ROUND(U27/R27*100,2))</f>
        <v>9.34</v>
      </c>
    </row>
    <row r="28" spans="2:27" ht="26.25" customHeight="1" thickBot="1" x14ac:dyDescent="0.25">
      <c r="B28" s="457" t="s">
        <v>70</v>
      </c>
      <c r="C28" s="458"/>
      <c r="D28" s="458"/>
      <c r="E28" s="79" t="s">
        <v>318</v>
      </c>
      <c r="F28" s="79"/>
      <c r="G28" s="79"/>
      <c r="H28" s="78"/>
      <c r="I28" s="78"/>
      <c r="J28" s="78"/>
      <c r="K28" s="78"/>
      <c r="L28" s="78"/>
      <c r="M28" s="78"/>
      <c r="N28" s="78"/>
      <c r="O28" s="78"/>
      <c r="P28" s="77"/>
      <c r="Q28" s="77"/>
      <c r="R28" s="76" t="s">
        <v>1276</v>
      </c>
      <c r="S28" s="75" t="s">
        <v>1275</v>
      </c>
      <c r="T28" s="74">
        <f>+IF(ISERR(S28/R28*100),"N/A",ROUND(S28/R28*100,2))</f>
        <v>32.53</v>
      </c>
      <c r="U28" s="75" t="s">
        <v>1205</v>
      </c>
      <c r="V28" s="74">
        <f>+IF(ISERR(U28/S28*100),"N/A",ROUND(U28/S28*100,2))</f>
        <v>27.95</v>
      </c>
      <c r="W28" s="73">
        <f>+IF(ISERR(U28/R28*100),"N/A",ROUND(U28/R28*100,2))</f>
        <v>9.09</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1274</v>
      </c>
      <c r="C30" s="329"/>
      <c r="D30" s="329"/>
      <c r="E30" s="329"/>
      <c r="F30" s="329"/>
      <c r="G30" s="329"/>
      <c r="H30" s="329"/>
      <c r="I30" s="329"/>
      <c r="J30" s="329"/>
      <c r="K30" s="329"/>
      <c r="L30" s="329"/>
      <c r="M30" s="329"/>
      <c r="N30" s="329"/>
      <c r="O30" s="329"/>
      <c r="P30" s="329"/>
      <c r="Q30" s="329"/>
      <c r="R30" s="329"/>
      <c r="S30" s="329"/>
      <c r="T30" s="329"/>
      <c r="U30" s="329"/>
      <c r="V30" s="329"/>
      <c r="W30" s="449"/>
    </row>
    <row r="31" spans="2:27" ht="45.7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1273</v>
      </c>
      <c r="C32" s="329"/>
      <c r="D32" s="329"/>
      <c r="E32" s="329"/>
      <c r="F32" s="329"/>
      <c r="G32" s="329"/>
      <c r="H32" s="329"/>
      <c r="I32" s="329"/>
      <c r="J32" s="329"/>
      <c r="K32" s="329"/>
      <c r="L32" s="329"/>
      <c r="M32" s="329"/>
      <c r="N32" s="329"/>
      <c r="O32" s="329"/>
      <c r="P32" s="329"/>
      <c r="Q32" s="329"/>
      <c r="R32" s="329"/>
      <c r="S32" s="329"/>
      <c r="T32" s="329"/>
      <c r="U32" s="329"/>
      <c r="V32" s="329"/>
      <c r="W32" s="449"/>
    </row>
    <row r="33" spans="2:23" ht="79.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1272</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1305</v>
      </c>
      <c r="D4" s="288" t="s">
        <v>1304</v>
      </c>
      <c r="E4" s="288"/>
      <c r="F4" s="288"/>
      <c r="G4" s="288"/>
      <c r="H4" s="289"/>
      <c r="I4" s="18"/>
      <c r="J4" s="290" t="s">
        <v>6</v>
      </c>
      <c r="K4" s="288"/>
      <c r="L4" s="17" t="s">
        <v>1303</v>
      </c>
      <c r="M4" s="291" t="s">
        <v>1302</v>
      </c>
      <c r="N4" s="291"/>
      <c r="O4" s="291"/>
      <c r="P4" s="291"/>
      <c r="Q4" s="292"/>
      <c r="R4" s="19"/>
      <c r="S4" s="293" t="s">
        <v>9</v>
      </c>
      <c r="T4" s="294"/>
      <c r="U4" s="294"/>
      <c r="V4" s="295" t="s">
        <v>1290</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1292</v>
      </c>
      <c r="D6" s="297" t="s">
        <v>1301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36.5" customHeight="1" thickTop="1" thickBot="1" x14ac:dyDescent="0.25">
      <c r="B10" s="27" t="s">
        <v>24</v>
      </c>
      <c r="C10" s="295" t="s">
        <v>1300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1299</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1298</v>
      </c>
      <c r="C21" s="323"/>
      <c r="D21" s="323"/>
      <c r="E21" s="323"/>
      <c r="F21" s="323"/>
      <c r="G21" s="323"/>
      <c r="H21" s="323"/>
      <c r="I21" s="323"/>
      <c r="J21" s="323"/>
      <c r="K21" s="323"/>
      <c r="L21" s="323"/>
      <c r="M21" s="324" t="s">
        <v>1292</v>
      </c>
      <c r="N21" s="324"/>
      <c r="O21" s="324" t="s">
        <v>1295</v>
      </c>
      <c r="P21" s="324"/>
      <c r="Q21" s="325" t="s">
        <v>66</v>
      </c>
      <c r="R21" s="325"/>
      <c r="S21" s="34" t="s">
        <v>54</v>
      </c>
      <c r="T21" s="34" t="s">
        <v>87</v>
      </c>
      <c r="U21" s="34" t="s">
        <v>87</v>
      </c>
      <c r="V21" s="34" t="str">
        <f>+IF(ISERR(U21/T21*100),"N/A",ROUND(U21/T21*100,2))</f>
        <v>N/A</v>
      </c>
      <c r="W21" s="83" t="str">
        <f>+IF(ISERR(U21/S21*100),"N/A",ROUND(U21/S21*100,2))</f>
        <v>N/A</v>
      </c>
    </row>
    <row r="22" spans="2:27" ht="56.25" customHeight="1" x14ac:dyDescent="0.2">
      <c r="B22" s="459" t="s">
        <v>1297</v>
      </c>
      <c r="C22" s="323"/>
      <c r="D22" s="323"/>
      <c r="E22" s="323"/>
      <c r="F22" s="323"/>
      <c r="G22" s="323"/>
      <c r="H22" s="323"/>
      <c r="I22" s="323"/>
      <c r="J22" s="323"/>
      <c r="K22" s="323"/>
      <c r="L22" s="323"/>
      <c r="M22" s="324" t="s">
        <v>1292</v>
      </c>
      <c r="N22" s="324"/>
      <c r="O22" s="324" t="s">
        <v>51</v>
      </c>
      <c r="P22" s="324"/>
      <c r="Q22" s="325" t="s">
        <v>66</v>
      </c>
      <c r="R22" s="325"/>
      <c r="S22" s="34" t="s">
        <v>137</v>
      </c>
      <c r="T22" s="34" t="s">
        <v>87</v>
      </c>
      <c r="U22" s="34" t="s">
        <v>87</v>
      </c>
      <c r="V22" s="34" t="str">
        <f>+IF(ISERR(U22/T22*100),"N/A",ROUND(U22/T22*100,2))</f>
        <v>N/A</v>
      </c>
      <c r="W22" s="83" t="str">
        <f>+IF(ISERR(U22/S22*100),"N/A",ROUND(U22/S22*100,2))</f>
        <v>N/A</v>
      </c>
    </row>
    <row r="23" spans="2:27" ht="56.25" customHeight="1" x14ac:dyDescent="0.2">
      <c r="B23" s="459" t="s">
        <v>1296</v>
      </c>
      <c r="C23" s="323"/>
      <c r="D23" s="323"/>
      <c r="E23" s="323"/>
      <c r="F23" s="323"/>
      <c r="G23" s="323"/>
      <c r="H23" s="323"/>
      <c r="I23" s="323"/>
      <c r="J23" s="323"/>
      <c r="K23" s="323"/>
      <c r="L23" s="323"/>
      <c r="M23" s="324" t="s">
        <v>1292</v>
      </c>
      <c r="N23" s="324"/>
      <c r="O23" s="324" t="s">
        <v>1295</v>
      </c>
      <c r="P23" s="324"/>
      <c r="Q23" s="325" t="s">
        <v>66</v>
      </c>
      <c r="R23" s="325"/>
      <c r="S23" s="34" t="s">
        <v>1294</v>
      </c>
      <c r="T23" s="34" t="s">
        <v>87</v>
      </c>
      <c r="U23" s="34" t="s">
        <v>87</v>
      </c>
      <c r="V23" s="34" t="str">
        <f>+IF(ISERR(U23/T23*100),"N/A",ROUND(U23/T23*100,2))</f>
        <v>N/A</v>
      </c>
      <c r="W23" s="83" t="str">
        <f>+IF(ISERR(U23/S23*100),"N/A",ROUND(U23/S23*100,2))</f>
        <v>N/A</v>
      </c>
    </row>
    <row r="24" spans="2:27" ht="56.25" customHeight="1" thickBot="1" x14ac:dyDescent="0.25">
      <c r="B24" s="459" t="s">
        <v>1293</v>
      </c>
      <c r="C24" s="323"/>
      <c r="D24" s="323"/>
      <c r="E24" s="323"/>
      <c r="F24" s="323"/>
      <c r="G24" s="323"/>
      <c r="H24" s="323"/>
      <c r="I24" s="323"/>
      <c r="J24" s="323"/>
      <c r="K24" s="323"/>
      <c r="L24" s="323"/>
      <c r="M24" s="324" t="s">
        <v>1292</v>
      </c>
      <c r="N24" s="324"/>
      <c r="O24" s="324" t="s">
        <v>51</v>
      </c>
      <c r="P24" s="324"/>
      <c r="Q24" s="325" t="s">
        <v>52</v>
      </c>
      <c r="R24" s="325"/>
      <c r="S24" s="34" t="s">
        <v>264</v>
      </c>
      <c r="T24" s="34" t="s">
        <v>54</v>
      </c>
      <c r="U24" s="34" t="s">
        <v>54</v>
      </c>
      <c r="V24" s="34" t="str">
        <f>+IF(ISERR(U24/T24*100),"N/A",ROUND(U24/T24*100,2))</f>
        <v>N/A</v>
      </c>
      <c r="W24" s="83">
        <f>+IF(ISERR(U24/S24*100),"N/A",ROUND(U24/S24*100,2))</f>
        <v>0</v>
      </c>
    </row>
    <row r="25" spans="2:27" ht="21.75" customHeight="1" thickTop="1" thickBot="1" x14ac:dyDescent="0.25">
      <c r="B25" s="11" t="s">
        <v>61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460" t="s">
        <v>1880</v>
      </c>
      <c r="C26" s="338"/>
      <c r="D26" s="338"/>
      <c r="E26" s="338"/>
      <c r="F26" s="338"/>
      <c r="G26" s="338"/>
      <c r="H26" s="338"/>
      <c r="I26" s="338"/>
      <c r="J26" s="338"/>
      <c r="K26" s="338"/>
      <c r="L26" s="338"/>
      <c r="M26" s="338"/>
      <c r="N26" s="338"/>
      <c r="O26" s="338"/>
      <c r="P26" s="338"/>
      <c r="Q26" s="339"/>
      <c r="R26" s="37" t="s">
        <v>44</v>
      </c>
      <c r="S26" s="309" t="s">
        <v>45</v>
      </c>
      <c r="T26" s="309"/>
      <c r="U26" s="53" t="s">
        <v>62</v>
      </c>
      <c r="V26" s="308" t="s">
        <v>63</v>
      </c>
      <c r="W26" s="455"/>
    </row>
    <row r="27" spans="2:27" ht="30.75" customHeight="1" thickBot="1" x14ac:dyDescent="0.25">
      <c r="B27" s="461"/>
      <c r="C27" s="462"/>
      <c r="D27" s="462"/>
      <c r="E27" s="462"/>
      <c r="F27" s="462"/>
      <c r="G27" s="462"/>
      <c r="H27" s="462"/>
      <c r="I27" s="462"/>
      <c r="J27" s="462"/>
      <c r="K27" s="462"/>
      <c r="L27" s="462"/>
      <c r="M27" s="462"/>
      <c r="N27" s="462"/>
      <c r="O27" s="462"/>
      <c r="P27" s="462"/>
      <c r="Q27" s="463"/>
      <c r="R27" s="82" t="s">
        <v>64</v>
      </c>
      <c r="S27" s="82" t="s">
        <v>64</v>
      </c>
      <c r="T27" s="82" t="s">
        <v>51</v>
      </c>
      <c r="U27" s="82" t="s">
        <v>64</v>
      </c>
      <c r="V27" s="82" t="s">
        <v>65</v>
      </c>
      <c r="W27" s="81" t="s">
        <v>66</v>
      </c>
      <c r="Y27" s="36"/>
    </row>
    <row r="28" spans="2:27" ht="23.25" customHeight="1" thickBot="1" x14ac:dyDescent="0.25">
      <c r="B28" s="456" t="s">
        <v>67</v>
      </c>
      <c r="C28" s="344"/>
      <c r="D28" s="344"/>
      <c r="E28" s="54" t="s">
        <v>1291</v>
      </c>
      <c r="F28" s="54"/>
      <c r="G28" s="54"/>
      <c r="H28" s="41"/>
      <c r="I28" s="41"/>
      <c r="J28" s="41"/>
      <c r="K28" s="41"/>
      <c r="L28" s="41"/>
      <c r="M28" s="41"/>
      <c r="N28" s="41"/>
      <c r="O28" s="41"/>
      <c r="P28" s="42"/>
      <c r="Q28" s="42"/>
      <c r="R28" s="43" t="s">
        <v>1290</v>
      </c>
      <c r="S28" s="44" t="s">
        <v>11</v>
      </c>
      <c r="T28" s="42"/>
      <c r="U28" s="44" t="s">
        <v>1166</v>
      </c>
      <c r="V28" s="42"/>
      <c r="W28" s="80">
        <f>+IF(ISERR(U28/R28*100),"N/A",ROUND(U28/R28*100,2))</f>
        <v>2.2200000000000002</v>
      </c>
    </row>
    <row r="29" spans="2:27" ht="26.25" customHeight="1" thickBot="1" x14ac:dyDescent="0.25">
      <c r="B29" s="457" t="s">
        <v>70</v>
      </c>
      <c r="C29" s="458"/>
      <c r="D29" s="458"/>
      <c r="E29" s="79" t="s">
        <v>1291</v>
      </c>
      <c r="F29" s="79"/>
      <c r="G29" s="79"/>
      <c r="H29" s="78"/>
      <c r="I29" s="78"/>
      <c r="J29" s="78"/>
      <c r="K29" s="78"/>
      <c r="L29" s="78"/>
      <c r="M29" s="78"/>
      <c r="N29" s="78"/>
      <c r="O29" s="78"/>
      <c r="P29" s="77"/>
      <c r="Q29" s="77"/>
      <c r="R29" s="76" t="s">
        <v>1290</v>
      </c>
      <c r="S29" s="75" t="s">
        <v>1166</v>
      </c>
      <c r="T29" s="74">
        <f>+IF(ISERR(S29/R29*100),"N/A",ROUND(S29/R29*100,2))</f>
        <v>2.2200000000000002</v>
      </c>
      <c r="U29" s="75" t="s">
        <v>1166</v>
      </c>
      <c r="V29" s="74">
        <f>+IF(ISERR(U29/S29*100),"N/A",ROUND(U29/S29*100,2))</f>
        <v>100</v>
      </c>
      <c r="W29" s="73">
        <f>+IF(ISERR(U29/R29*100),"N/A",ROUND(U29/R29*100,2))</f>
        <v>2.2200000000000002</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448" t="s">
        <v>1289</v>
      </c>
      <c r="C31" s="329"/>
      <c r="D31" s="329"/>
      <c r="E31" s="329"/>
      <c r="F31" s="329"/>
      <c r="G31" s="329"/>
      <c r="H31" s="329"/>
      <c r="I31" s="329"/>
      <c r="J31" s="329"/>
      <c r="K31" s="329"/>
      <c r="L31" s="329"/>
      <c r="M31" s="329"/>
      <c r="N31" s="329"/>
      <c r="O31" s="329"/>
      <c r="P31" s="329"/>
      <c r="Q31" s="329"/>
      <c r="R31" s="329"/>
      <c r="S31" s="329"/>
      <c r="T31" s="329"/>
      <c r="U31" s="329"/>
      <c r="V31" s="329"/>
      <c r="W31" s="449"/>
    </row>
    <row r="32" spans="2:27" ht="27.75"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1288</v>
      </c>
      <c r="C33" s="329"/>
      <c r="D33" s="329"/>
      <c r="E33" s="329"/>
      <c r="F33" s="329"/>
      <c r="G33" s="329"/>
      <c r="H33" s="329"/>
      <c r="I33" s="329"/>
      <c r="J33" s="329"/>
      <c r="K33" s="329"/>
      <c r="L33" s="329"/>
      <c r="M33" s="329"/>
      <c r="N33" s="329"/>
      <c r="O33" s="329"/>
      <c r="P33" s="329"/>
      <c r="Q33" s="329"/>
      <c r="R33" s="329"/>
      <c r="S33" s="329"/>
      <c r="T33" s="329"/>
      <c r="U33" s="329"/>
      <c r="V33" s="329"/>
      <c r="W33" s="449"/>
    </row>
    <row r="34" spans="2:23" ht="15" customHeight="1" thickBot="1" x14ac:dyDescent="0.25">
      <c r="B34" s="450"/>
      <c r="C34" s="332"/>
      <c r="D34" s="332"/>
      <c r="E34" s="332"/>
      <c r="F34" s="332"/>
      <c r="G34" s="332"/>
      <c r="H34" s="332"/>
      <c r="I34" s="332"/>
      <c r="J34" s="332"/>
      <c r="K34" s="332"/>
      <c r="L34" s="332"/>
      <c r="M34" s="332"/>
      <c r="N34" s="332"/>
      <c r="O34" s="332"/>
      <c r="P34" s="332"/>
      <c r="Q34" s="332"/>
      <c r="R34" s="332"/>
      <c r="S34" s="332"/>
      <c r="T34" s="332"/>
      <c r="U34" s="332"/>
      <c r="V34" s="332"/>
      <c r="W34" s="451"/>
    </row>
    <row r="35" spans="2:23" ht="37.5" customHeight="1" thickTop="1" x14ac:dyDescent="0.2">
      <c r="B35" s="448" t="s">
        <v>1287</v>
      </c>
      <c r="C35" s="329"/>
      <c r="D35" s="329"/>
      <c r="E35" s="329"/>
      <c r="F35" s="329"/>
      <c r="G35" s="329"/>
      <c r="H35" s="329"/>
      <c r="I35" s="329"/>
      <c r="J35" s="329"/>
      <c r="K35" s="329"/>
      <c r="L35" s="329"/>
      <c r="M35" s="329"/>
      <c r="N35" s="329"/>
      <c r="O35" s="329"/>
      <c r="P35" s="329"/>
      <c r="Q35" s="329"/>
      <c r="R35" s="329"/>
      <c r="S35" s="329"/>
      <c r="T35" s="329"/>
      <c r="U35" s="329"/>
      <c r="V35" s="329"/>
      <c r="W35" s="449"/>
    </row>
    <row r="36" spans="2:23" ht="13.5" thickBot="1" x14ac:dyDescent="0.25">
      <c r="B36" s="452"/>
      <c r="C36" s="453"/>
      <c r="D36" s="453"/>
      <c r="E36" s="453"/>
      <c r="F36" s="453"/>
      <c r="G36" s="453"/>
      <c r="H36" s="453"/>
      <c r="I36" s="453"/>
      <c r="J36" s="453"/>
      <c r="K36" s="453"/>
      <c r="L36" s="453"/>
      <c r="M36" s="453"/>
      <c r="N36" s="453"/>
      <c r="O36" s="453"/>
      <c r="P36" s="453"/>
      <c r="Q36" s="453"/>
      <c r="R36" s="453"/>
      <c r="S36" s="453"/>
      <c r="T36" s="453"/>
      <c r="U36" s="453"/>
      <c r="V36" s="453"/>
      <c r="W36" s="454"/>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1325</v>
      </c>
      <c r="D4" s="288" t="s">
        <v>1324</v>
      </c>
      <c r="E4" s="288"/>
      <c r="F4" s="288"/>
      <c r="G4" s="288"/>
      <c r="H4" s="289"/>
      <c r="I4" s="18"/>
      <c r="J4" s="290" t="s">
        <v>6</v>
      </c>
      <c r="K4" s="288"/>
      <c r="L4" s="17" t="s">
        <v>1187</v>
      </c>
      <c r="M4" s="291" t="s">
        <v>1323</v>
      </c>
      <c r="N4" s="291"/>
      <c r="O4" s="291"/>
      <c r="P4" s="291"/>
      <c r="Q4" s="292"/>
      <c r="R4" s="19"/>
      <c r="S4" s="293" t="s">
        <v>9</v>
      </c>
      <c r="T4" s="294"/>
      <c r="U4" s="294"/>
      <c r="V4" s="295" t="s">
        <v>1310</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13</v>
      </c>
      <c r="D6" s="297" t="s">
        <v>1322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1321</v>
      </c>
      <c r="K8" s="26" t="s">
        <v>1320</v>
      </c>
      <c r="L8" s="26" t="s">
        <v>1319</v>
      </c>
      <c r="M8" s="26" t="s">
        <v>1318</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1317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1316</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1315</v>
      </c>
      <c r="C21" s="323"/>
      <c r="D21" s="323"/>
      <c r="E21" s="323"/>
      <c r="F21" s="323"/>
      <c r="G21" s="323"/>
      <c r="H21" s="323"/>
      <c r="I21" s="323"/>
      <c r="J21" s="323"/>
      <c r="K21" s="323"/>
      <c r="L21" s="323"/>
      <c r="M21" s="324" t="s">
        <v>13</v>
      </c>
      <c r="N21" s="324"/>
      <c r="O21" s="324" t="s">
        <v>51</v>
      </c>
      <c r="P21" s="324"/>
      <c r="Q21" s="325" t="s">
        <v>52</v>
      </c>
      <c r="R21" s="325"/>
      <c r="S21" s="34" t="s">
        <v>53</v>
      </c>
      <c r="T21" s="34" t="s">
        <v>94</v>
      </c>
      <c r="U21" s="34" t="s">
        <v>94</v>
      </c>
      <c r="V21" s="34">
        <f>+IF(ISERR(U21/T21*100),"N/A",ROUND(U21/T21*100,2))</f>
        <v>100</v>
      </c>
      <c r="W21" s="83">
        <f>+IF(ISERR(U21/S21*100),"N/A",ROUND(U21/S21*100,2))</f>
        <v>25</v>
      </c>
    </row>
    <row r="22" spans="2:27" ht="56.25" customHeight="1" x14ac:dyDescent="0.2">
      <c r="B22" s="459" t="s">
        <v>1314</v>
      </c>
      <c r="C22" s="323"/>
      <c r="D22" s="323"/>
      <c r="E22" s="323"/>
      <c r="F22" s="323"/>
      <c r="G22" s="323"/>
      <c r="H22" s="323"/>
      <c r="I22" s="323"/>
      <c r="J22" s="323"/>
      <c r="K22" s="323"/>
      <c r="L22" s="323"/>
      <c r="M22" s="324" t="s">
        <v>13</v>
      </c>
      <c r="N22" s="324"/>
      <c r="O22" s="324" t="s">
        <v>51</v>
      </c>
      <c r="P22" s="324"/>
      <c r="Q22" s="325" t="s">
        <v>52</v>
      </c>
      <c r="R22" s="325"/>
      <c r="S22" s="34" t="s">
        <v>53</v>
      </c>
      <c r="T22" s="34" t="s">
        <v>94</v>
      </c>
      <c r="U22" s="34" t="s">
        <v>94</v>
      </c>
      <c r="V22" s="34">
        <f>+IF(ISERR(U22/T22*100),"N/A",ROUND(U22/T22*100,2))</f>
        <v>100</v>
      </c>
      <c r="W22" s="83">
        <f>+IF(ISERR(U22/S22*100),"N/A",ROUND(U22/S22*100,2))</f>
        <v>25</v>
      </c>
    </row>
    <row r="23" spans="2:27" ht="56.25" customHeight="1" x14ac:dyDescent="0.2">
      <c r="B23" s="459" t="s">
        <v>1313</v>
      </c>
      <c r="C23" s="323"/>
      <c r="D23" s="323"/>
      <c r="E23" s="323"/>
      <c r="F23" s="323"/>
      <c r="G23" s="323"/>
      <c r="H23" s="323"/>
      <c r="I23" s="323"/>
      <c r="J23" s="323"/>
      <c r="K23" s="323"/>
      <c r="L23" s="323"/>
      <c r="M23" s="324" t="s">
        <v>13</v>
      </c>
      <c r="N23" s="324"/>
      <c r="O23" s="324" t="s">
        <v>51</v>
      </c>
      <c r="P23" s="324"/>
      <c r="Q23" s="325" t="s">
        <v>52</v>
      </c>
      <c r="R23" s="325"/>
      <c r="S23" s="34" t="s">
        <v>53</v>
      </c>
      <c r="T23" s="34" t="s">
        <v>94</v>
      </c>
      <c r="U23" s="34" t="s">
        <v>94</v>
      </c>
      <c r="V23" s="34">
        <f>+IF(ISERR(U23/T23*100),"N/A",ROUND(U23/T23*100,2))</f>
        <v>100</v>
      </c>
      <c r="W23" s="83">
        <f>+IF(ISERR(U23/S23*100),"N/A",ROUND(U23/S23*100,2))</f>
        <v>25</v>
      </c>
    </row>
    <row r="24" spans="2:27" ht="56.25" customHeight="1" x14ac:dyDescent="0.2">
      <c r="B24" s="459" t="s">
        <v>1312</v>
      </c>
      <c r="C24" s="323"/>
      <c r="D24" s="323"/>
      <c r="E24" s="323"/>
      <c r="F24" s="323"/>
      <c r="G24" s="323"/>
      <c r="H24" s="323"/>
      <c r="I24" s="323"/>
      <c r="J24" s="323"/>
      <c r="K24" s="323"/>
      <c r="L24" s="323"/>
      <c r="M24" s="324" t="s">
        <v>13</v>
      </c>
      <c r="N24" s="324"/>
      <c r="O24" s="324" t="s">
        <v>51</v>
      </c>
      <c r="P24" s="324"/>
      <c r="Q24" s="325" t="s">
        <v>52</v>
      </c>
      <c r="R24" s="325"/>
      <c r="S24" s="34" t="s">
        <v>53</v>
      </c>
      <c r="T24" s="34" t="s">
        <v>94</v>
      </c>
      <c r="U24" s="34" t="s">
        <v>94</v>
      </c>
      <c r="V24" s="34">
        <f>+IF(ISERR(U24/T24*100),"N/A",ROUND(U24/T24*100,2))</f>
        <v>100</v>
      </c>
      <c r="W24" s="83">
        <f>+IF(ISERR(U24/S24*100),"N/A",ROUND(U24/S24*100,2))</f>
        <v>25</v>
      </c>
    </row>
    <row r="25" spans="2:27" ht="56.25" customHeight="1" thickBot="1" x14ac:dyDescent="0.25">
      <c r="B25" s="459" t="s">
        <v>1311</v>
      </c>
      <c r="C25" s="323"/>
      <c r="D25" s="323"/>
      <c r="E25" s="323"/>
      <c r="F25" s="323"/>
      <c r="G25" s="323"/>
      <c r="H25" s="323"/>
      <c r="I25" s="323"/>
      <c r="J25" s="323"/>
      <c r="K25" s="323"/>
      <c r="L25" s="323"/>
      <c r="M25" s="324" t="s">
        <v>13</v>
      </c>
      <c r="N25" s="324"/>
      <c r="O25" s="324" t="s">
        <v>51</v>
      </c>
      <c r="P25" s="324"/>
      <c r="Q25" s="325" t="s">
        <v>52</v>
      </c>
      <c r="R25" s="325"/>
      <c r="S25" s="34" t="s">
        <v>53</v>
      </c>
      <c r="T25" s="34" t="s">
        <v>94</v>
      </c>
      <c r="U25" s="34" t="s">
        <v>94</v>
      </c>
      <c r="V25" s="34">
        <f>+IF(ISERR(U25/T25*100),"N/A",ROUND(U25/T25*100,2))</f>
        <v>100</v>
      </c>
      <c r="W25" s="83">
        <f>+IF(ISERR(U25/S25*100),"N/A",ROUND(U25/S25*100,2))</f>
        <v>25</v>
      </c>
    </row>
    <row r="26" spans="2:27" ht="21.75" customHeight="1" thickTop="1" thickBot="1" x14ac:dyDescent="0.25">
      <c r="B26" s="11" t="s">
        <v>61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460" t="s">
        <v>1880</v>
      </c>
      <c r="C27" s="338"/>
      <c r="D27" s="338"/>
      <c r="E27" s="338"/>
      <c r="F27" s="338"/>
      <c r="G27" s="338"/>
      <c r="H27" s="338"/>
      <c r="I27" s="338"/>
      <c r="J27" s="338"/>
      <c r="K27" s="338"/>
      <c r="L27" s="338"/>
      <c r="M27" s="338"/>
      <c r="N27" s="338"/>
      <c r="O27" s="338"/>
      <c r="P27" s="338"/>
      <c r="Q27" s="339"/>
      <c r="R27" s="37" t="s">
        <v>44</v>
      </c>
      <c r="S27" s="309" t="s">
        <v>45</v>
      </c>
      <c r="T27" s="309"/>
      <c r="U27" s="53" t="s">
        <v>62</v>
      </c>
      <c r="V27" s="308" t="s">
        <v>63</v>
      </c>
      <c r="W27" s="455"/>
    </row>
    <row r="28" spans="2:27" ht="30.75" customHeight="1" thickBot="1" x14ac:dyDescent="0.25">
      <c r="B28" s="461"/>
      <c r="C28" s="462"/>
      <c r="D28" s="462"/>
      <c r="E28" s="462"/>
      <c r="F28" s="462"/>
      <c r="G28" s="462"/>
      <c r="H28" s="462"/>
      <c r="I28" s="462"/>
      <c r="J28" s="462"/>
      <c r="K28" s="462"/>
      <c r="L28" s="462"/>
      <c r="M28" s="462"/>
      <c r="N28" s="462"/>
      <c r="O28" s="462"/>
      <c r="P28" s="462"/>
      <c r="Q28" s="463"/>
      <c r="R28" s="82" t="s">
        <v>64</v>
      </c>
      <c r="S28" s="82" t="s">
        <v>64</v>
      </c>
      <c r="T28" s="82" t="s">
        <v>51</v>
      </c>
      <c r="U28" s="82" t="s">
        <v>64</v>
      </c>
      <c r="V28" s="82" t="s">
        <v>65</v>
      </c>
      <c r="W28" s="81" t="s">
        <v>66</v>
      </c>
      <c r="Y28" s="36"/>
    </row>
    <row r="29" spans="2:27" ht="23.25" customHeight="1" thickBot="1" x14ac:dyDescent="0.25">
      <c r="B29" s="456" t="s">
        <v>67</v>
      </c>
      <c r="C29" s="344"/>
      <c r="D29" s="344"/>
      <c r="E29" s="54" t="s">
        <v>68</v>
      </c>
      <c r="F29" s="54"/>
      <c r="G29" s="54"/>
      <c r="H29" s="41"/>
      <c r="I29" s="41"/>
      <c r="J29" s="41"/>
      <c r="K29" s="41"/>
      <c r="L29" s="41"/>
      <c r="M29" s="41"/>
      <c r="N29" s="41"/>
      <c r="O29" s="41"/>
      <c r="P29" s="42"/>
      <c r="Q29" s="42"/>
      <c r="R29" s="43" t="s">
        <v>1310</v>
      </c>
      <c r="S29" s="44" t="s">
        <v>11</v>
      </c>
      <c r="T29" s="42"/>
      <c r="U29" s="44" t="s">
        <v>1309</v>
      </c>
      <c r="V29" s="42"/>
      <c r="W29" s="80">
        <f>+IF(ISERR(U29/R29*100),"N/A",ROUND(U29/R29*100,2))</f>
        <v>20.21</v>
      </c>
    </row>
    <row r="30" spans="2:27" ht="26.25" customHeight="1" thickBot="1" x14ac:dyDescent="0.25">
      <c r="B30" s="457" t="s">
        <v>70</v>
      </c>
      <c r="C30" s="458"/>
      <c r="D30" s="458"/>
      <c r="E30" s="79" t="s">
        <v>68</v>
      </c>
      <c r="F30" s="79"/>
      <c r="G30" s="79"/>
      <c r="H30" s="78"/>
      <c r="I30" s="78"/>
      <c r="J30" s="78"/>
      <c r="K30" s="78"/>
      <c r="L30" s="78"/>
      <c r="M30" s="78"/>
      <c r="N30" s="78"/>
      <c r="O30" s="78"/>
      <c r="P30" s="77"/>
      <c r="Q30" s="77"/>
      <c r="R30" s="76" t="s">
        <v>1310</v>
      </c>
      <c r="S30" s="75" t="s">
        <v>1309</v>
      </c>
      <c r="T30" s="74">
        <f>+IF(ISERR(S30/R30*100),"N/A",ROUND(S30/R30*100,2))</f>
        <v>20.21</v>
      </c>
      <c r="U30" s="75" t="s">
        <v>1309</v>
      </c>
      <c r="V30" s="74">
        <f>+IF(ISERR(U30/S30*100),"N/A",ROUND(U30/S30*100,2))</f>
        <v>100</v>
      </c>
      <c r="W30" s="73">
        <f>+IF(ISERR(U30/R30*100),"N/A",ROUND(U30/R30*100,2))</f>
        <v>20.21</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448" t="s">
        <v>1308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90"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1307</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5" customHeight="1" thickBot="1" x14ac:dyDescent="0.25">
      <c r="B35" s="450"/>
      <c r="C35" s="332"/>
      <c r="D35" s="332"/>
      <c r="E35" s="332"/>
      <c r="F35" s="332"/>
      <c r="G35" s="332"/>
      <c r="H35" s="332"/>
      <c r="I35" s="332"/>
      <c r="J35" s="332"/>
      <c r="K35" s="332"/>
      <c r="L35" s="332"/>
      <c r="M35" s="332"/>
      <c r="N35" s="332"/>
      <c r="O35" s="332"/>
      <c r="P35" s="332"/>
      <c r="Q35" s="332"/>
      <c r="R35" s="332"/>
      <c r="S35" s="332"/>
      <c r="T35" s="332"/>
      <c r="U35" s="332"/>
      <c r="V35" s="332"/>
      <c r="W35" s="451"/>
    </row>
    <row r="36" spans="2:23" ht="37.5" customHeight="1" thickTop="1" x14ac:dyDescent="0.2">
      <c r="B36" s="448" t="s">
        <v>1306</v>
      </c>
      <c r="C36" s="329"/>
      <c r="D36" s="329"/>
      <c r="E36" s="329"/>
      <c r="F36" s="329"/>
      <c r="G36" s="329"/>
      <c r="H36" s="329"/>
      <c r="I36" s="329"/>
      <c r="J36" s="329"/>
      <c r="K36" s="329"/>
      <c r="L36" s="329"/>
      <c r="M36" s="329"/>
      <c r="N36" s="329"/>
      <c r="O36" s="329"/>
      <c r="P36" s="329"/>
      <c r="Q36" s="329"/>
      <c r="R36" s="329"/>
      <c r="S36" s="329"/>
      <c r="T36" s="329"/>
      <c r="U36" s="329"/>
      <c r="V36" s="329"/>
      <c r="W36" s="449"/>
    </row>
    <row r="37" spans="2:23" ht="13.5" thickBot="1" x14ac:dyDescent="0.25">
      <c r="B37" s="452"/>
      <c r="C37" s="453"/>
      <c r="D37" s="453"/>
      <c r="E37" s="453"/>
      <c r="F37" s="453"/>
      <c r="G37" s="453"/>
      <c r="H37" s="453"/>
      <c r="I37" s="453"/>
      <c r="J37" s="453"/>
      <c r="K37" s="453"/>
      <c r="L37" s="453"/>
      <c r="M37" s="453"/>
      <c r="N37" s="453"/>
      <c r="O37" s="453"/>
      <c r="P37" s="453"/>
      <c r="Q37" s="453"/>
      <c r="R37" s="453"/>
      <c r="S37" s="453"/>
      <c r="T37" s="453"/>
      <c r="U37" s="453"/>
      <c r="V37" s="453"/>
      <c r="W37" s="454"/>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1337</v>
      </c>
      <c r="D4" s="288" t="s">
        <v>1336</v>
      </c>
      <c r="E4" s="288"/>
      <c r="F4" s="288"/>
      <c r="G4" s="288"/>
      <c r="H4" s="289"/>
      <c r="I4" s="18"/>
      <c r="J4" s="290" t="s">
        <v>6</v>
      </c>
      <c r="K4" s="288"/>
      <c r="L4" s="17" t="s">
        <v>1335</v>
      </c>
      <c r="M4" s="291" t="s">
        <v>1334</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239</v>
      </c>
      <c r="D6" s="297" t="s">
        <v>1333</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1332</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1331</v>
      </c>
      <c r="C21" s="323"/>
      <c r="D21" s="323"/>
      <c r="E21" s="323"/>
      <c r="F21" s="323"/>
      <c r="G21" s="323"/>
      <c r="H21" s="323"/>
      <c r="I21" s="323"/>
      <c r="J21" s="323"/>
      <c r="K21" s="323"/>
      <c r="L21" s="323"/>
      <c r="M21" s="324" t="s">
        <v>239</v>
      </c>
      <c r="N21" s="324"/>
      <c r="O21" s="324" t="s">
        <v>51</v>
      </c>
      <c r="P21" s="324"/>
      <c r="Q21" s="325" t="s">
        <v>52</v>
      </c>
      <c r="R21" s="325"/>
      <c r="S21" s="34" t="s">
        <v>268</v>
      </c>
      <c r="T21" s="34" t="s">
        <v>54</v>
      </c>
      <c r="U21" s="34" t="s">
        <v>54</v>
      </c>
      <c r="V21" s="34" t="str">
        <f>+IF(ISERR(U21/T21*100),"N/A",ROUND(U21/T21*100,2))</f>
        <v>N/A</v>
      </c>
      <c r="W21" s="83">
        <f>+IF(ISERR(U21/S21*100),"N/A",ROUND(U21/S21*100,2))</f>
        <v>0</v>
      </c>
    </row>
    <row r="22" spans="2:27" ht="56.25" customHeight="1" x14ac:dyDescent="0.2">
      <c r="B22" s="459" t="s">
        <v>1330</v>
      </c>
      <c r="C22" s="323"/>
      <c r="D22" s="323"/>
      <c r="E22" s="323"/>
      <c r="F22" s="323"/>
      <c r="G22" s="323"/>
      <c r="H22" s="323"/>
      <c r="I22" s="323"/>
      <c r="J22" s="323"/>
      <c r="K22" s="323"/>
      <c r="L22" s="323"/>
      <c r="M22" s="324" t="s">
        <v>239</v>
      </c>
      <c r="N22" s="324"/>
      <c r="O22" s="324" t="s">
        <v>51</v>
      </c>
      <c r="P22" s="324"/>
      <c r="Q22" s="325" t="s">
        <v>66</v>
      </c>
      <c r="R22" s="325"/>
      <c r="S22" s="34" t="s">
        <v>264</v>
      </c>
      <c r="T22" s="34" t="s">
        <v>87</v>
      </c>
      <c r="U22" s="34" t="s">
        <v>87</v>
      </c>
      <c r="V22" s="34" t="str">
        <f>+IF(ISERR(U22/T22*100),"N/A",ROUND(U22/T22*100,2))</f>
        <v>N/A</v>
      </c>
      <c r="W22" s="83" t="str">
        <f>+IF(ISERR(U22/S22*100),"N/A",ROUND(U22/S22*100,2))</f>
        <v>N/A</v>
      </c>
    </row>
    <row r="23" spans="2:27" ht="56.25" customHeight="1" thickBot="1" x14ac:dyDescent="0.25">
      <c r="B23" s="459" t="s">
        <v>1329</v>
      </c>
      <c r="C23" s="323"/>
      <c r="D23" s="323"/>
      <c r="E23" s="323"/>
      <c r="F23" s="323"/>
      <c r="G23" s="323"/>
      <c r="H23" s="323"/>
      <c r="I23" s="323"/>
      <c r="J23" s="323"/>
      <c r="K23" s="323"/>
      <c r="L23" s="323"/>
      <c r="M23" s="324" t="s">
        <v>239</v>
      </c>
      <c r="N23" s="324"/>
      <c r="O23" s="324" t="s">
        <v>51</v>
      </c>
      <c r="P23" s="324"/>
      <c r="Q23" s="325" t="s">
        <v>52</v>
      </c>
      <c r="R23" s="325"/>
      <c r="S23" s="34" t="s">
        <v>264</v>
      </c>
      <c r="T23" s="34" t="s">
        <v>54</v>
      </c>
      <c r="U23" s="34" t="s">
        <v>54</v>
      </c>
      <c r="V23" s="34" t="str">
        <f>+IF(ISERR(U23/T23*100),"N/A",ROUND(U23/T23*100,2))</f>
        <v>N/A</v>
      </c>
      <c r="W23" s="83">
        <f>+IF(ISERR(U23/S23*100),"N/A",ROUND(U23/S23*100,2))</f>
        <v>0</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395</v>
      </c>
      <c r="F27" s="54"/>
      <c r="G27" s="54"/>
      <c r="H27" s="41"/>
      <c r="I27" s="41"/>
      <c r="J27" s="41"/>
      <c r="K27" s="41"/>
      <c r="L27" s="41"/>
      <c r="M27" s="41"/>
      <c r="N27" s="41"/>
      <c r="O27" s="41"/>
      <c r="P27" s="42"/>
      <c r="Q27" s="42"/>
      <c r="R27" s="43" t="s">
        <v>1083</v>
      </c>
      <c r="S27" s="44" t="s">
        <v>11</v>
      </c>
      <c r="T27" s="42"/>
      <c r="U27" s="44" t="s">
        <v>54</v>
      </c>
      <c r="V27" s="42"/>
      <c r="W27" s="80">
        <f>+IF(ISERR(U27/R27*100),"N/A",ROUND(U27/R27*100,2))</f>
        <v>0</v>
      </c>
    </row>
    <row r="28" spans="2:27" ht="26.25" customHeight="1" thickBot="1" x14ac:dyDescent="0.25">
      <c r="B28" s="457" t="s">
        <v>70</v>
      </c>
      <c r="C28" s="458"/>
      <c r="D28" s="458"/>
      <c r="E28" s="79" t="s">
        <v>395</v>
      </c>
      <c r="F28" s="79"/>
      <c r="G28" s="79"/>
      <c r="H28" s="78"/>
      <c r="I28" s="78"/>
      <c r="J28" s="78"/>
      <c r="K28" s="78"/>
      <c r="L28" s="78"/>
      <c r="M28" s="78"/>
      <c r="N28" s="78"/>
      <c r="O28" s="78"/>
      <c r="P28" s="77"/>
      <c r="Q28" s="77"/>
      <c r="R28" s="76" t="s">
        <v>487</v>
      </c>
      <c r="S28" s="75" t="s">
        <v>54</v>
      </c>
      <c r="T28" s="74">
        <f>+IF(ISERR(S28/R28*100),"N/A",ROUND(S28/R28*100,2))</f>
        <v>0</v>
      </c>
      <c r="U28" s="75" t="s">
        <v>54</v>
      </c>
      <c r="V28" s="74" t="str">
        <f>+IF(ISERR(U28/S28*100),"N/A",ROUND(U28/S28*100,2))</f>
        <v>N/A</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1328</v>
      </c>
      <c r="C30" s="329"/>
      <c r="D30" s="329"/>
      <c r="E30" s="329"/>
      <c r="F30" s="329"/>
      <c r="G30" s="329"/>
      <c r="H30" s="329"/>
      <c r="I30" s="329"/>
      <c r="J30" s="329"/>
      <c r="K30" s="329"/>
      <c r="L30" s="329"/>
      <c r="M30" s="329"/>
      <c r="N30" s="329"/>
      <c r="O30" s="329"/>
      <c r="P30" s="329"/>
      <c r="Q30" s="329"/>
      <c r="R30" s="329"/>
      <c r="S30" s="329"/>
      <c r="T30" s="329"/>
      <c r="U30" s="329"/>
      <c r="V30" s="329"/>
      <c r="W30" s="449"/>
    </row>
    <row r="31" spans="2:27" ht="6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1327</v>
      </c>
      <c r="C32" s="329"/>
      <c r="D32" s="329"/>
      <c r="E32" s="329"/>
      <c r="F32" s="329"/>
      <c r="G32" s="329"/>
      <c r="H32" s="329"/>
      <c r="I32" s="329"/>
      <c r="J32" s="329"/>
      <c r="K32" s="329"/>
      <c r="L32" s="329"/>
      <c r="M32" s="329"/>
      <c r="N32" s="329"/>
      <c r="O32" s="329"/>
      <c r="P32" s="329"/>
      <c r="Q32" s="329"/>
      <c r="R32" s="329"/>
      <c r="S32" s="329"/>
      <c r="T32" s="329"/>
      <c r="U32" s="329"/>
      <c r="V32" s="329"/>
      <c r="W32" s="449"/>
    </row>
    <row r="33" spans="2:23" ht="39.7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1326</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1337</v>
      </c>
      <c r="D4" s="288" t="s">
        <v>1336</v>
      </c>
      <c r="E4" s="288"/>
      <c r="F4" s="288"/>
      <c r="G4" s="288"/>
      <c r="H4" s="289"/>
      <c r="I4" s="18"/>
      <c r="J4" s="290" t="s">
        <v>6</v>
      </c>
      <c r="K4" s="288"/>
      <c r="L4" s="17" t="s">
        <v>1343</v>
      </c>
      <c r="M4" s="291" t="s">
        <v>1342</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1332</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1341</v>
      </c>
      <c r="C21" s="323"/>
      <c r="D21" s="323"/>
      <c r="E21" s="323"/>
      <c r="F21" s="323"/>
      <c r="G21" s="323"/>
      <c r="H21" s="323"/>
      <c r="I21" s="323"/>
      <c r="J21" s="323"/>
      <c r="K21" s="323"/>
      <c r="L21" s="323"/>
      <c r="M21" s="324" t="s">
        <v>239</v>
      </c>
      <c r="N21" s="324"/>
      <c r="O21" s="324" t="s">
        <v>51</v>
      </c>
      <c r="P21" s="324"/>
      <c r="Q21" s="325" t="s">
        <v>66</v>
      </c>
      <c r="R21" s="325"/>
      <c r="S21" s="34" t="s">
        <v>268</v>
      </c>
      <c r="T21" s="34" t="s">
        <v>87</v>
      </c>
      <c r="U21" s="34" t="s">
        <v>87</v>
      </c>
      <c r="V21" s="34" t="str">
        <f>+IF(ISERR(U21/T21*100),"N/A",ROUND(U21/T21*100,2))</f>
        <v>N/A</v>
      </c>
      <c r="W21" s="83" t="str">
        <f>+IF(ISERR(U21/S21*100),"N/A",ROUND(U21/S21*100,2))</f>
        <v>N/A</v>
      </c>
    </row>
    <row r="22" spans="2:27" ht="56.25" customHeight="1" x14ac:dyDescent="0.2">
      <c r="B22" s="459" t="s">
        <v>1329</v>
      </c>
      <c r="C22" s="323"/>
      <c r="D22" s="323"/>
      <c r="E22" s="323"/>
      <c r="F22" s="323"/>
      <c r="G22" s="323"/>
      <c r="H22" s="323"/>
      <c r="I22" s="323"/>
      <c r="J22" s="323"/>
      <c r="K22" s="323"/>
      <c r="L22" s="323"/>
      <c r="M22" s="324" t="s">
        <v>239</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1340</v>
      </c>
      <c r="C23" s="323"/>
      <c r="D23" s="323"/>
      <c r="E23" s="323"/>
      <c r="F23" s="323"/>
      <c r="G23" s="323"/>
      <c r="H23" s="323"/>
      <c r="I23" s="323"/>
      <c r="J23" s="323"/>
      <c r="K23" s="323"/>
      <c r="L23" s="323"/>
      <c r="M23" s="324" t="s">
        <v>239</v>
      </c>
      <c r="N23" s="324"/>
      <c r="O23" s="324" t="s">
        <v>51</v>
      </c>
      <c r="P23" s="324"/>
      <c r="Q23" s="325" t="s">
        <v>66</v>
      </c>
      <c r="R23" s="325"/>
      <c r="S23" s="34" t="s">
        <v>264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395</v>
      </c>
      <c r="F27" s="54"/>
      <c r="G27" s="54"/>
      <c r="H27" s="41"/>
      <c r="I27" s="41"/>
      <c r="J27" s="41"/>
      <c r="K27" s="41"/>
      <c r="L27" s="41"/>
      <c r="M27" s="41"/>
      <c r="N27" s="41"/>
      <c r="O27" s="41"/>
      <c r="P27" s="42"/>
      <c r="Q27" s="42"/>
      <c r="R27" s="43" t="s">
        <v>1083</v>
      </c>
      <c r="S27" s="44" t="s">
        <v>11</v>
      </c>
      <c r="T27" s="42"/>
      <c r="U27" s="44" t="s">
        <v>54</v>
      </c>
      <c r="V27" s="42"/>
      <c r="W27" s="80">
        <f>+IF(ISERR(U27/R27*100),"N/A",ROUND(U27/R27*100,2))</f>
        <v>0</v>
      </c>
    </row>
    <row r="28" spans="2:27" ht="26.25" customHeight="1" thickBot="1" x14ac:dyDescent="0.25">
      <c r="B28" s="457" t="s">
        <v>70</v>
      </c>
      <c r="C28" s="458"/>
      <c r="D28" s="458"/>
      <c r="E28" s="79" t="s">
        <v>395</v>
      </c>
      <c r="F28" s="79"/>
      <c r="G28" s="79"/>
      <c r="H28" s="78"/>
      <c r="I28" s="78"/>
      <c r="J28" s="78"/>
      <c r="K28" s="78"/>
      <c r="L28" s="78"/>
      <c r="M28" s="78"/>
      <c r="N28" s="78"/>
      <c r="O28" s="78"/>
      <c r="P28" s="77"/>
      <c r="Q28" s="77"/>
      <c r="R28" s="76" t="s">
        <v>487</v>
      </c>
      <c r="S28" s="75" t="s">
        <v>54</v>
      </c>
      <c r="T28" s="74">
        <f>+IF(ISERR(S28/R28*100),"N/A",ROUND(S28/R28*100,2))</f>
        <v>0</v>
      </c>
      <c r="U28" s="75" t="s">
        <v>54</v>
      </c>
      <c r="V28" s="74" t="str">
        <f>+IF(ISERR(U28/S28*100),"N/A",ROUND(U28/S28*100,2))</f>
        <v>N/A</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1339</v>
      </c>
      <c r="C30" s="329"/>
      <c r="D30" s="329"/>
      <c r="E30" s="329"/>
      <c r="F30" s="329"/>
      <c r="G30" s="329"/>
      <c r="H30" s="329"/>
      <c r="I30" s="329"/>
      <c r="J30" s="329"/>
      <c r="K30" s="329"/>
      <c r="L30" s="329"/>
      <c r="M30" s="329"/>
      <c r="N30" s="329"/>
      <c r="O30" s="329"/>
      <c r="P30" s="329"/>
      <c r="Q30" s="329"/>
      <c r="R30" s="329"/>
      <c r="S30" s="329"/>
      <c r="T30" s="329"/>
      <c r="U30" s="329"/>
      <c r="V30" s="329"/>
      <c r="W30" s="449"/>
    </row>
    <row r="31" spans="2:27" ht="96.7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1338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42"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1326</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288" t="s">
        <v>1805</v>
      </c>
      <c r="E4" s="288"/>
      <c r="F4" s="288"/>
      <c r="G4" s="288"/>
      <c r="H4" s="289"/>
      <c r="I4" s="18"/>
      <c r="J4" s="290" t="s">
        <v>6</v>
      </c>
      <c r="K4" s="288"/>
      <c r="L4" s="17" t="s">
        <v>1804</v>
      </c>
      <c r="M4" s="291" t="s">
        <v>1803</v>
      </c>
      <c r="N4" s="291"/>
      <c r="O4" s="291"/>
      <c r="P4" s="291"/>
      <c r="Q4" s="292"/>
      <c r="R4" s="19"/>
      <c r="S4" s="293" t="s">
        <v>9</v>
      </c>
      <c r="T4" s="294"/>
      <c r="U4" s="294"/>
      <c r="V4" s="295" t="s">
        <v>121</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1795</v>
      </c>
      <c r="D6" s="297" t="s">
        <v>1802</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1801</v>
      </c>
      <c r="K8" s="26" t="s">
        <v>1800</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81.5" customHeight="1" thickTop="1" thickBot="1" x14ac:dyDescent="0.25">
      <c r="B10" s="27" t="s">
        <v>24</v>
      </c>
      <c r="C10" s="295" t="s">
        <v>1799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1798</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1797</v>
      </c>
      <c r="C21" s="323"/>
      <c r="D21" s="323"/>
      <c r="E21" s="323"/>
      <c r="F21" s="323"/>
      <c r="G21" s="323"/>
      <c r="H21" s="323"/>
      <c r="I21" s="323"/>
      <c r="J21" s="323"/>
      <c r="K21" s="323"/>
      <c r="L21" s="323"/>
      <c r="M21" s="324" t="s">
        <v>1795</v>
      </c>
      <c r="N21" s="324"/>
      <c r="O21" s="324" t="s">
        <v>51</v>
      </c>
      <c r="P21" s="324"/>
      <c r="Q21" s="325" t="s">
        <v>52</v>
      </c>
      <c r="R21" s="325"/>
      <c r="S21" s="34" t="s">
        <v>53</v>
      </c>
      <c r="T21" s="34" t="s">
        <v>54</v>
      </c>
      <c r="U21" s="34" t="s">
        <v>54</v>
      </c>
      <c r="V21" s="34" t="str">
        <f>+IF(ISERR(U21/T21*100),"N/A",ROUND(U21/T21*100,2))</f>
        <v>N/A</v>
      </c>
      <c r="W21" s="97">
        <f>+IF(ISERR(U21/S21*100),"N/A",ROUND(U21/S21*100,2))</f>
        <v>0</v>
      </c>
    </row>
    <row r="22" spans="2:27" ht="56.25" customHeight="1" thickBot="1" x14ac:dyDescent="0.25">
      <c r="B22" s="437" t="s">
        <v>1796</v>
      </c>
      <c r="C22" s="323"/>
      <c r="D22" s="323"/>
      <c r="E22" s="323"/>
      <c r="F22" s="323"/>
      <c r="G22" s="323"/>
      <c r="H22" s="323"/>
      <c r="I22" s="323"/>
      <c r="J22" s="323"/>
      <c r="K22" s="323"/>
      <c r="L22" s="323"/>
      <c r="M22" s="324" t="s">
        <v>1795</v>
      </c>
      <c r="N22" s="324"/>
      <c r="O22" s="324" t="s">
        <v>51</v>
      </c>
      <c r="P22" s="324"/>
      <c r="Q22" s="325" t="s">
        <v>52</v>
      </c>
      <c r="R22" s="325"/>
      <c r="S22" s="34" t="s">
        <v>53</v>
      </c>
      <c r="T22" s="34" t="s">
        <v>54</v>
      </c>
      <c r="U22" s="34" t="s">
        <v>54</v>
      </c>
      <c r="V22" s="34" t="str">
        <f>+IF(ISERR(U22/T22*100),"N/A",ROUND(U22/T22*100,2))</f>
        <v>N/A</v>
      </c>
      <c r="W22" s="97">
        <f>+IF(ISERR(U22/S22*100),"N/A",ROUND(U22/S22*100,2))</f>
        <v>0</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1794</v>
      </c>
      <c r="F26" s="72"/>
      <c r="G26" s="72"/>
      <c r="H26" s="41"/>
      <c r="I26" s="41"/>
      <c r="J26" s="41"/>
      <c r="K26" s="41"/>
      <c r="L26" s="41"/>
      <c r="M26" s="41"/>
      <c r="N26" s="41"/>
      <c r="O26" s="41"/>
      <c r="P26" s="42"/>
      <c r="Q26" s="42"/>
      <c r="R26" s="43" t="s">
        <v>1793</v>
      </c>
      <c r="S26" s="44" t="s">
        <v>11</v>
      </c>
      <c r="T26" s="42"/>
      <c r="U26" s="44" t="s">
        <v>1791</v>
      </c>
      <c r="V26" s="42"/>
      <c r="W26" s="94">
        <f>+IF(ISERR(U26/R26*100),"N/A",ROUND(U26/R26*100,2))</f>
        <v>7.28</v>
      </c>
    </row>
    <row r="27" spans="2:27" ht="26.25" customHeight="1" thickBot="1" x14ac:dyDescent="0.25">
      <c r="B27" s="446" t="s">
        <v>70</v>
      </c>
      <c r="C27" s="447"/>
      <c r="D27" s="447"/>
      <c r="E27" s="93" t="s">
        <v>1794</v>
      </c>
      <c r="F27" s="93"/>
      <c r="G27" s="93"/>
      <c r="H27" s="92"/>
      <c r="I27" s="92"/>
      <c r="J27" s="92"/>
      <c r="K27" s="92"/>
      <c r="L27" s="92"/>
      <c r="M27" s="92"/>
      <c r="N27" s="92"/>
      <c r="O27" s="92"/>
      <c r="P27" s="91"/>
      <c r="Q27" s="91"/>
      <c r="R27" s="90" t="s">
        <v>1793</v>
      </c>
      <c r="S27" s="89" t="s">
        <v>1792</v>
      </c>
      <c r="T27" s="88">
        <f>+IF(ISERR(S27/R27*100),"N/A",ROUND(S27/R27*100,2))</f>
        <v>7.41</v>
      </c>
      <c r="U27" s="89" t="s">
        <v>1791</v>
      </c>
      <c r="V27" s="88">
        <f>+IF(ISERR(U27/S27*100),"N/A",ROUND(U27/S27*100,2))</f>
        <v>98.18</v>
      </c>
      <c r="W27" s="87">
        <f>+IF(ISERR(U27/R27*100),"N/A",ROUND(U27/R27*100,2))</f>
        <v>7.28</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1790</v>
      </c>
      <c r="C29" s="329"/>
      <c r="D29" s="329"/>
      <c r="E29" s="329"/>
      <c r="F29" s="329"/>
      <c r="G29" s="329"/>
      <c r="H29" s="329"/>
      <c r="I29" s="329"/>
      <c r="J29" s="329"/>
      <c r="K29" s="329"/>
      <c r="L29" s="329"/>
      <c r="M29" s="329"/>
      <c r="N29" s="329"/>
      <c r="O29" s="329"/>
      <c r="P29" s="329"/>
      <c r="Q29" s="329"/>
      <c r="R29" s="329"/>
      <c r="S29" s="329"/>
      <c r="T29" s="329"/>
      <c r="U29" s="329"/>
      <c r="V29" s="329"/>
      <c r="W29" s="439"/>
    </row>
    <row r="30" spans="2:27" ht="1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1789</v>
      </c>
      <c r="C31" s="329"/>
      <c r="D31" s="329"/>
      <c r="E31" s="329"/>
      <c r="F31" s="329"/>
      <c r="G31" s="329"/>
      <c r="H31" s="329"/>
      <c r="I31" s="329"/>
      <c r="J31" s="329"/>
      <c r="K31" s="329"/>
      <c r="L31" s="329"/>
      <c r="M31" s="329"/>
      <c r="N31" s="329"/>
      <c r="O31" s="329"/>
      <c r="P31" s="329"/>
      <c r="Q31" s="329"/>
      <c r="R31" s="329"/>
      <c r="S31" s="329"/>
      <c r="T31" s="329"/>
      <c r="U31" s="329"/>
      <c r="V31" s="329"/>
      <c r="W31" s="439"/>
    </row>
    <row r="32" spans="2:27" ht="1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1788</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2163</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288" t="s">
        <v>1805</v>
      </c>
      <c r="E4" s="288"/>
      <c r="F4" s="288"/>
      <c r="G4" s="288"/>
      <c r="H4" s="289"/>
      <c r="I4" s="18"/>
      <c r="J4" s="290" t="s">
        <v>6</v>
      </c>
      <c r="K4" s="288"/>
      <c r="L4" s="17" t="s">
        <v>242</v>
      </c>
      <c r="M4" s="291" t="s">
        <v>241</v>
      </c>
      <c r="N4" s="291"/>
      <c r="O4" s="291"/>
      <c r="P4" s="291"/>
      <c r="Q4" s="292"/>
      <c r="R4" s="19"/>
      <c r="S4" s="293" t="s">
        <v>9</v>
      </c>
      <c r="T4" s="294"/>
      <c r="U4" s="294"/>
      <c r="V4" s="295">
        <v>11.348499</v>
      </c>
      <c r="W4" s="296"/>
    </row>
    <row r="5" spans="1:29" ht="15.75" customHeight="1" thickTop="1" x14ac:dyDescent="0.2">
      <c r="B5" s="184" t="s">
        <v>11</v>
      </c>
      <c r="C5" s="430" t="s">
        <v>11</v>
      </c>
      <c r="D5" s="430"/>
      <c r="E5" s="430"/>
      <c r="F5" s="430"/>
      <c r="G5" s="430"/>
      <c r="H5" s="430"/>
      <c r="I5" s="430"/>
      <c r="J5" s="430"/>
      <c r="K5" s="430"/>
      <c r="L5" s="430"/>
      <c r="M5" s="430"/>
      <c r="N5" s="430"/>
      <c r="O5" s="430"/>
      <c r="P5" s="430"/>
      <c r="Q5" s="430"/>
      <c r="R5" s="430"/>
      <c r="S5" s="430"/>
      <c r="T5" s="430"/>
      <c r="U5" s="430"/>
      <c r="V5" s="430"/>
      <c r="W5" s="431"/>
    </row>
    <row r="6" spans="1:29" ht="30" customHeight="1" thickBot="1" x14ac:dyDescent="0.25">
      <c r="B6" s="184" t="s">
        <v>12</v>
      </c>
      <c r="C6" s="185" t="s">
        <v>1815</v>
      </c>
      <c r="D6" s="430" t="s">
        <v>1829</v>
      </c>
      <c r="E6" s="430"/>
      <c r="F6" s="430"/>
      <c r="G6" s="430"/>
      <c r="H6" s="430"/>
      <c r="I6" s="18"/>
      <c r="J6" s="435" t="s">
        <v>15</v>
      </c>
      <c r="K6" s="435"/>
      <c r="L6" s="435" t="s">
        <v>16</v>
      </c>
      <c r="M6" s="435"/>
      <c r="N6" s="431" t="s">
        <v>11</v>
      </c>
      <c r="O6" s="431"/>
      <c r="P6" s="431"/>
      <c r="Q6" s="431"/>
      <c r="R6" s="431"/>
      <c r="S6" s="431"/>
      <c r="T6" s="431"/>
      <c r="U6" s="431"/>
      <c r="V6" s="431"/>
      <c r="W6" s="431"/>
    </row>
    <row r="7" spans="1:29" ht="30" customHeight="1" thickBot="1" x14ac:dyDescent="0.25">
      <c r="B7" s="186"/>
      <c r="C7" s="185"/>
      <c r="D7" s="430"/>
      <c r="E7" s="430"/>
      <c r="F7" s="430"/>
      <c r="G7" s="430"/>
      <c r="H7" s="430"/>
      <c r="I7" s="18"/>
      <c r="J7" s="187" t="s">
        <v>19</v>
      </c>
      <c r="K7" s="187" t="s">
        <v>20</v>
      </c>
      <c r="L7" s="187" t="s">
        <v>19</v>
      </c>
      <c r="M7" s="187" t="s">
        <v>20</v>
      </c>
      <c r="N7" s="188"/>
      <c r="O7" s="431" t="s">
        <v>11</v>
      </c>
      <c r="P7" s="431"/>
      <c r="Q7" s="431"/>
      <c r="R7" s="431"/>
      <c r="S7" s="431"/>
      <c r="T7" s="431"/>
      <c r="U7" s="431"/>
      <c r="V7" s="431"/>
      <c r="W7" s="431"/>
    </row>
    <row r="8" spans="1:29" ht="30" customHeight="1" thickBot="1" x14ac:dyDescent="0.25">
      <c r="B8" s="186"/>
      <c r="C8" s="185"/>
      <c r="D8" s="430"/>
      <c r="E8" s="430"/>
      <c r="F8" s="430"/>
      <c r="G8" s="430"/>
      <c r="H8" s="430"/>
      <c r="I8" s="18"/>
      <c r="J8" s="189"/>
      <c r="K8" s="189"/>
      <c r="L8" s="189"/>
      <c r="M8" s="189"/>
      <c r="N8" s="188"/>
      <c r="O8" s="18"/>
      <c r="P8" s="431" t="s">
        <v>11</v>
      </c>
      <c r="Q8" s="431"/>
      <c r="R8" s="431"/>
      <c r="S8" s="431"/>
      <c r="T8" s="431"/>
      <c r="U8" s="431"/>
      <c r="V8" s="431"/>
      <c r="W8" s="431"/>
    </row>
    <row r="9" spans="1:29" ht="25.5" customHeight="1" thickBot="1" x14ac:dyDescent="0.25">
      <c r="B9" s="186"/>
      <c r="C9" s="430" t="s">
        <v>11</v>
      </c>
      <c r="D9" s="430"/>
      <c r="E9" s="430"/>
      <c r="F9" s="430"/>
      <c r="G9" s="430"/>
      <c r="H9" s="430"/>
      <c r="I9" s="430"/>
      <c r="J9" s="430"/>
      <c r="K9" s="430"/>
      <c r="L9" s="430"/>
      <c r="M9" s="430"/>
      <c r="N9" s="430"/>
      <c r="O9" s="430"/>
      <c r="P9" s="430"/>
      <c r="Q9" s="430"/>
      <c r="R9" s="430"/>
      <c r="S9" s="430"/>
      <c r="T9" s="430"/>
      <c r="U9" s="430"/>
      <c r="V9" s="430"/>
      <c r="W9" s="431"/>
    </row>
    <row r="10" spans="1:29" ht="111" customHeight="1" thickTop="1" thickBot="1" x14ac:dyDescent="0.25">
      <c r="B10" s="190" t="s">
        <v>24</v>
      </c>
      <c r="C10" s="295" t="s">
        <v>1967</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c r="B11" s="191"/>
      <c r="C11" s="192"/>
      <c r="D11" s="192"/>
      <c r="E11" s="192"/>
      <c r="F11" s="192"/>
      <c r="G11" s="192"/>
      <c r="H11" s="15"/>
      <c r="I11" s="15"/>
      <c r="J11" s="15"/>
      <c r="K11" s="15"/>
      <c r="L11" s="15"/>
      <c r="M11" s="15"/>
      <c r="N11" s="15"/>
      <c r="O11" s="15"/>
      <c r="P11" s="15"/>
      <c r="Q11" s="15"/>
      <c r="R11" s="15"/>
      <c r="S11" s="15"/>
      <c r="T11" s="15"/>
      <c r="U11" s="15"/>
      <c r="V11" s="15"/>
      <c r="W11" s="15"/>
    </row>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83" t="s">
        <v>27</v>
      </c>
      <c r="C13" s="484"/>
      <c r="D13" s="484"/>
      <c r="E13" s="484"/>
      <c r="F13" s="484"/>
      <c r="G13" s="484"/>
      <c r="H13" s="484"/>
      <c r="I13" s="484"/>
      <c r="J13" s="197"/>
      <c r="K13" s="484" t="s">
        <v>28</v>
      </c>
      <c r="L13" s="484"/>
      <c r="M13" s="484"/>
      <c r="N13" s="484"/>
      <c r="O13" s="484"/>
      <c r="P13" s="484"/>
      <c r="Q13" s="484"/>
      <c r="R13" s="198"/>
      <c r="S13" s="484" t="s">
        <v>29</v>
      </c>
      <c r="T13" s="484"/>
      <c r="U13" s="484"/>
      <c r="V13" s="484"/>
      <c r="W13" s="485"/>
    </row>
    <row r="14" spans="1:29" ht="69" customHeight="1" x14ac:dyDescent="0.2">
      <c r="B14" s="184" t="s">
        <v>30</v>
      </c>
      <c r="C14" s="434" t="s">
        <v>11</v>
      </c>
      <c r="D14" s="434"/>
      <c r="E14" s="434"/>
      <c r="F14" s="434"/>
      <c r="G14" s="434"/>
      <c r="H14" s="434"/>
      <c r="I14" s="434"/>
      <c r="J14" s="199"/>
      <c r="K14" s="199" t="s">
        <v>31</v>
      </c>
      <c r="L14" s="434" t="s">
        <v>11</v>
      </c>
      <c r="M14" s="434"/>
      <c r="N14" s="434"/>
      <c r="O14" s="434"/>
      <c r="P14" s="434"/>
      <c r="Q14" s="434"/>
      <c r="R14" s="18"/>
      <c r="S14" s="199" t="s">
        <v>32</v>
      </c>
      <c r="T14" s="428" t="s">
        <v>1827</v>
      </c>
      <c r="U14" s="428"/>
      <c r="V14" s="428"/>
      <c r="W14" s="428"/>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181"/>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86"/>
      <c r="C21" s="487"/>
      <c r="D21" s="487"/>
      <c r="E21" s="487"/>
      <c r="F21" s="487"/>
      <c r="G21" s="487"/>
      <c r="H21" s="487"/>
      <c r="I21" s="487"/>
      <c r="J21" s="487"/>
      <c r="K21" s="487"/>
      <c r="L21" s="487"/>
      <c r="M21" s="488"/>
      <c r="N21" s="488"/>
      <c r="O21" s="488"/>
      <c r="P21" s="488"/>
      <c r="Q21" s="488"/>
      <c r="R21" s="488"/>
      <c r="S21" s="178"/>
      <c r="T21" s="178"/>
      <c r="U21" s="178"/>
      <c r="V21" s="178"/>
      <c r="W21" s="179"/>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1961</v>
      </c>
      <c r="C23" s="338"/>
      <c r="D23" s="338"/>
      <c r="E23" s="338"/>
      <c r="F23" s="338"/>
      <c r="G23" s="338"/>
      <c r="H23" s="338"/>
      <c r="I23" s="338"/>
      <c r="J23" s="338"/>
      <c r="K23" s="338"/>
      <c r="L23" s="338"/>
      <c r="M23" s="338"/>
      <c r="N23" s="338"/>
      <c r="O23" s="338"/>
      <c r="P23" s="338"/>
      <c r="Q23" s="339"/>
      <c r="R23" s="37" t="s">
        <v>44</v>
      </c>
      <c r="S23" s="309" t="s">
        <v>45</v>
      </c>
      <c r="T23" s="309"/>
      <c r="U23" s="180"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182" t="s">
        <v>64</v>
      </c>
      <c r="S24" s="182" t="s">
        <v>64</v>
      </c>
      <c r="T24" s="182" t="s">
        <v>51</v>
      </c>
      <c r="U24" s="182" t="s">
        <v>64</v>
      </c>
      <c r="V24" s="182" t="s">
        <v>65</v>
      </c>
      <c r="W24" s="95" t="s">
        <v>66</v>
      </c>
      <c r="Y24" s="36"/>
    </row>
    <row r="25" spans="2:27" ht="23.25" customHeight="1" thickBot="1" x14ac:dyDescent="0.25">
      <c r="B25" s="413" t="s">
        <v>67</v>
      </c>
      <c r="C25" s="414"/>
      <c r="D25" s="414"/>
      <c r="E25" s="200" t="s">
        <v>1812</v>
      </c>
      <c r="F25" s="200"/>
      <c r="G25" s="200"/>
      <c r="H25" s="201"/>
      <c r="I25" s="201"/>
      <c r="J25" s="201"/>
      <c r="K25" s="201"/>
      <c r="L25" s="201"/>
      <c r="M25" s="201"/>
      <c r="N25" s="201"/>
      <c r="O25" s="201"/>
      <c r="P25" s="202"/>
      <c r="Q25" s="202"/>
      <c r="R25" s="44">
        <v>11.34</v>
      </c>
      <c r="S25" s="44"/>
      <c r="T25" s="202"/>
      <c r="U25" s="44">
        <v>2.87</v>
      </c>
      <c r="V25" s="202"/>
      <c r="W25" s="203">
        <v>25.3</v>
      </c>
    </row>
    <row r="26" spans="2:27" ht="26.25" customHeight="1" thickBot="1" x14ac:dyDescent="0.25">
      <c r="B26" s="415" t="s">
        <v>70</v>
      </c>
      <c r="C26" s="416"/>
      <c r="D26" s="416"/>
      <c r="E26" s="204" t="s">
        <v>1812</v>
      </c>
      <c r="F26" s="204"/>
      <c r="G26" s="204"/>
      <c r="H26" s="205"/>
      <c r="I26" s="205"/>
      <c r="J26" s="205"/>
      <c r="K26" s="205"/>
      <c r="L26" s="205"/>
      <c r="M26" s="205"/>
      <c r="N26" s="205"/>
      <c r="O26" s="205"/>
      <c r="P26" s="206"/>
      <c r="Q26" s="206"/>
      <c r="R26" s="89">
        <v>10.91</v>
      </c>
      <c r="S26" s="89">
        <v>2.13</v>
      </c>
      <c r="T26" s="88">
        <v>19.52</v>
      </c>
      <c r="U26" s="89">
        <v>1.75</v>
      </c>
      <c r="V26" s="88">
        <v>82.15</v>
      </c>
      <c r="W26" s="207">
        <v>16.04</v>
      </c>
    </row>
    <row r="27" spans="2:27" ht="22.5" customHeight="1" thickTop="1" thickBot="1" x14ac:dyDescent="0.25">
      <c r="B27" s="193" t="s">
        <v>75</v>
      </c>
      <c r="C27" s="194"/>
      <c r="D27" s="194"/>
      <c r="E27" s="194"/>
      <c r="F27" s="194"/>
      <c r="G27" s="194"/>
      <c r="H27" s="195"/>
      <c r="I27" s="195"/>
      <c r="J27" s="195"/>
      <c r="K27" s="195"/>
      <c r="L27" s="195"/>
      <c r="M27" s="195"/>
      <c r="N27" s="195"/>
      <c r="O27" s="195"/>
      <c r="P27" s="195"/>
      <c r="Q27" s="195"/>
      <c r="R27" s="195"/>
      <c r="S27" s="195"/>
      <c r="T27" s="195"/>
      <c r="U27" s="195"/>
      <c r="V27" s="195"/>
      <c r="W27" s="196"/>
    </row>
    <row r="28" spans="2:27" ht="44.25" customHeight="1" thickTop="1" x14ac:dyDescent="0.2">
      <c r="B28" s="438" t="s">
        <v>1968</v>
      </c>
      <c r="C28" s="329"/>
      <c r="D28" s="329"/>
      <c r="E28" s="329"/>
      <c r="F28" s="329"/>
      <c r="G28" s="329"/>
      <c r="H28" s="329"/>
      <c r="I28" s="329"/>
      <c r="J28" s="329"/>
      <c r="K28" s="329"/>
      <c r="L28" s="329"/>
      <c r="M28" s="329"/>
      <c r="N28" s="329"/>
      <c r="O28" s="329"/>
      <c r="P28" s="329"/>
      <c r="Q28" s="329"/>
      <c r="R28" s="329"/>
      <c r="S28" s="329"/>
      <c r="T28" s="329"/>
      <c r="U28" s="329"/>
      <c r="V28" s="329"/>
      <c r="W28" s="439"/>
    </row>
    <row r="29" spans="2:27" ht="3.7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1969</v>
      </c>
      <c r="C30" s="329"/>
      <c r="D30" s="329"/>
      <c r="E30" s="329"/>
      <c r="F30" s="329"/>
      <c r="G30" s="329"/>
      <c r="H30" s="329"/>
      <c r="I30" s="329"/>
      <c r="J30" s="329"/>
      <c r="K30" s="329"/>
      <c r="L30" s="329"/>
      <c r="M30" s="329"/>
      <c r="N30" s="329"/>
      <c r="O30" s="329"/>
      <c r="P30" s="329"/>
      <c r="Q30" s="329"/>
      <c r="R30" s="329"/>
      <c r="S30" s="329"/>
      <c r="T30" s="329"/>
      <c r="U30" s="329"/>
      <c r="V30" s="329"/>
      <c r="W30" s="439"/>
    </row>
    <row r="31" spans="2:27" ht="27"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48" customHeight="1" thickTop="1" x14ac:dyDescent="0.2">
      <c r="B32" s="438" t="s">
        <v>1970</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6"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288" t="s">
        <v>1805</v>
      </c>
      <c r="E4" s="288"/>
      <c r="F4" s="288"/>
      <c r="G4" s="288"/>
      <c r="H4" s="289"/>
      <c r="I4" s="18"/>
      <c r="J4" s="290" t="s">
        <v>6</v>
      </c>
      <c r="K4" s="288"/>
      <c r="L4" s="17" t="s">
        <v>866</v>
      </c>
      <c r="M4" s="291" t="s">
        <v>865</v>
      </c>
      <c r="N4" s="291"/>
      <c r="O4" s="291"/>
      <c r="P4" s="291"/>
      <c r="Q4" s="292"/>
      <c r="R4" s="19"/>
      <c r="S4" s="293" t="s">
        <v>9</v>
      </c>
      <c r="T4" s="294"/>
      <c r="U4" s="294"/>
      <c r="V4" s="295">
        <v>7.1</v>
      </c>
      <c r="W4" s="296"/>
    </row>
    <row r="5" spans="1:29" ht="15.75" customHeight="1" thickTop="1" x14ac:dyDescent="0.2">
      <c r="B5" s="184" t="s">
        <v>11</v>
      </c>
      <c r="C5" s="430" t="s">
        <v>11</v>
      </c>
      <c r="D5" s="430"/>
      <c r="E5" s="430"/>
      <c r="F5" s="430"/>
      <c r="G5" s="430"/>
      <c r="H5" s="430"/>
      <c r="I5" s="430"/>
      <c r="J5" s="430"/>
      <c r="K5" s="430"/>
      <c r="L5" s="430"/>
      <c r="M5" s="430"/>
      <c r="N5" s="430"/>
      <c r="O5" s="430"/>
      <c r="P5" s="430"/>
      <c r="Q5" s="430"/>
      <c r="R5" s="430"/>
      <c r="S5" s="430"/>
      <c r="T5" s="430"/>
      <c r="U5" s="430"/>
      <c r="V5" s="430"/>
      <c r="W5" s="431"/>
    </row>
    <row r="6" spans="1:29" ht="30" customHeight="1" thickBot="1" x14ac:dyDescent="0.25">
      <c r="B6" s="184" t="s">
        <v>12</v>
      </c>
      <c r="C6" s="185" t="s">
        <v>1815</v>
      </c>
      <c r="D6" s="434" t="s">
        <v>1829</v>
      </c>
      <c r="E6" s="434"/>
      <c r="F6" s="434"/>
      <c r="G6" s="434"/>
      <c r="H6" s="434"/>
      <c r="I6" s="18"/>
      <c r="J6" s="435" t="s">
        <v>15</v>
      </c>
      <c r="K6" s="435"/>
      <c r="L6" s="435" t="s">
        <v>16</v>
      </c>
      <c r="M6" s="435"/>
      <c r="N6" s="431" t="s">
        <v>11</v>
      </c>
      <c r="O6" s="431"/>
      <c r="P6" s="431"/>
      <c r="Q6" s="431"/>
      <c r="R6" s="431"/>
      <c r="S6" s="431"/>
      <c r="T6" s="431"/>
      <c r="U6" s="431"/>
      <c r="V6" s="431"/>
      <c r="W6" s="431"/>
    </row>
    <row r="7" spans="1:29" ht="30" customHeight="1" thickBot="1" x14ac:dyDescent="0.25">
      <c r="B7" s="186"/>
      <c r="C7" s="185" t="s">
        <v>11</v>
      </c>
      <c r="D7" s="430" t="s">
        <v>11</v>
      </c>
      <c r="E7" s="430"/>
      <c r="F7" s="430"/>
      <c r="G7" s="430"/>
      <c r="H7" s="430"/>
      <c r="I7" s="18"/>
      <c r="J7" s="187" t="s">
        <v>19</v>
      </c>
      <c r="K7" s="187" t="s">
        <v>20</v>
      </c>
      <c r="L7" s="187" t="s">
        <v>19</v>
      </c>
      <c r="M7" s="187" t="s">
        <v>20</v>
      </c>
      <c r="N7" s="188"/>
      <c r="O7" s="431" t="s">
        <v>11</v>
      </c>
      <c r="P7" s="431"/>
      <c r="Q7" s="431"/>
      <c r="R7" s="431"/>
      <c r="S7" s="431"/>
      <c r="T7" s="431"/>
      <c r="U7" s="431"/>
      <c r="V7" s="431"/>
      <c r="W7" s="431"/>
    </row>
    <row r="8" spans="1:29" ht="30" customHeight="1" thickBot="1" x14ac:dyDescent="0.25">
      <c r="B8" s="186"/>
      <c r="C8" s="185" t="s">
        <v>11</v>
      </c>
      <c r="D8" s="430" t="s">
        <v>11</v>
      </c>
      <c r="E8" s="430"/>
      <c r="F8" s="430"/>
      <c r="G8" s="430"/>
      <c r="H8" s="430"/>
      <c r="I8" s="18"/>
      <c r="J8" s="189" t="s">
        <v>23</v>
      </c>
      <c r="K8" s="189" t="s">
        <v>23</v>
      </c>
      <c r="L8" s="189" t="s">
        <v>23</v>
      </c>
      <c r="M8" s="189" t="s">
        <v>23</v>
      </c>
      <c r="N8" s="188"/>
      <c r="O8" s="18"/>
      <c r="P8" s="431" t="s">
        <v>11</v>
      </c>
      <c r="Q8" s="431"/>
      <c r="R8" s="431"/>
      <c r="S8" s="431"/>
      <c r="T8" s="431"/>
      <c r="U8" s="431"/>
      <c r="V8" s="431"/>
      <c r="W8" s="431"/>
    </row>
    <row r="9" spans="1:29" ht="25.5" customHeight="1" thickBot="1" x14ac:dyDescent="0.25">
      <c r="B9" s="186"/>
      <c r="C9" s="430" t="s">
        <v>11</v>
      </c>
      <c r="D9" s="430"/>
      <c r="E9" s="430"/>
      <c r="F9" s="430"/>
      <c r="G9" s="430"/>
      <c r="H9" s="430"/>
      <c r="I9" s="430"/>
      <c r="J9" s="430"/>
      <c r="K9" s="430"/>
      <c r="L9" s="430"/>
      <c r="M9" s="430"/>
      <c r="N9" s="430"/>
      <c r="O9" s="430"/>
      <c r="P9" s="430"/>
      <c r="Q9" s="430"/>
      <c r="R9" s="430"/>
      <c r="S9" s="430"/>
      <c r="T9" s="430"/>
      <c r="U9" s="430"/>
      <c r="V9" s="430"/>
      <c r="W9" s="431"/>
    </row>
    <row r="10" spans="1:29" ht="129.75" customHeight="1" thickTop="1" thickBot="1" x14ac:dyDescent="0.25">
      <c r="B10" s="190" t="s">
        <v>24</v>
      </c>
      <c r="C10" s="489" t="s">
        <v>1971</v>
      </c>
      <c r="D10" s="489"/>
      <c r="E10" s="489"/>
      <c r="F10" s="489"/>
      <c r="G10" s="489"/>
      <c r="H10" s="489"/>
      <c r="I10" s="489"/>
      <c r="J10" s="489"/>
      <c r="K10" s="489"/>
      <c r="L10" s="489"/>
      <c r="M10" s="489"/>
      <c r="N10" s="489"/>
      <c r="O10" s="489"/>
      <c r="P10" s="489"/>
      <c r="Q10" s="489"/>
      <c r="R10" s="489"/>
      <c r="S10" s="489"/>
      <c r="T10" s="489"/>
      <c r="U10" s="489"/>
      <c r="V10" s="489"/>
      <c r="W10" s="490"/>
    </row>
    <row r="11" spans="1:29" ht="9" customHeight="1" thickTop="1" thickBot="1" x14ac:dyDescent="0.25">
      <c r="B11" s="191"/>
      <c r="C11" s="192"/>
      <c r="D11" s="192"/>
      <c r="E11" s="192"/>
      <c r="F11" s="192"/>
      <c r="G11" s="192"/>
      <c r="H11" s="15"/>
      <c r="I11" s="15"/>
      <c r="J11" s="15"/>
      <c r="K11" s="15"/>
      <c r="L11" s="15"/>
      <c r="M11" s="15"/>
      <c r="N11" s="15"/>
      <c r="O11" s="15"/>
      <c r="P11" s="15"/>
      <c r="Q11" s="15"/>
      <c r="R11" s="15"/>
      <c r="S11" s="15"/>
      <c r="T11" s="15"/>
      <c r="U11" s="15"/>
      <c r="V11" s="15"/>
      <c r="W11" s="15"/>
    </row>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91" t="s">
        <v>27</v>
      </c>
      <c r="C13" s="492"/>
      <c r="D13" s="492"/>
      <c r="E13" s="492"/>
      <c r="F13" s="492"/>
      <c r="G13" s="492"/>
      <c r="H13" s="492"/>
      <c r="I13" s="492"/>
      <c r="J13" s="220"/>
      <c r="K13" s="492" t="s">
        <v>28</v>
      </c>
      <c r="L13" s="492"/>
      <c r="M13" s="492"/>
      <c r="N13" s="492"/>
      <c r="O13" s="492"/>
      <c r="P13" s="492"/>
      <c r="Q13" s="492"/>
      <c r="R13" s="221"/>
      <c r="S13" s="492" t="s">
        <v>29</v>
      </c>
      <c r="T13" s="492"/>
      <c r="U13" s="492"/>
      <c r="V13" s="492"/>
      <c r="W13" s="493"/>
    </row>
    <row r="14" spans="1:29" ht="28.5" x14ac:dyDescent="0.2">
      <c r="B14" s="184" t="s">
        <v>30</v>
      </c>
      <c r="C14" s="434" t="s">
        <v>11</v>
      </c>
      <c r="D14" s="434"/>
      <c r="E14" s="434"/>
      <c r="F14" s="434"/>
      <c r="G14" s="434"/>
      <c r="H14" s="434"/>
      <c r="I14" s="434"/>
      <c r="J14" s="199"/>
      <c r="K14" s="199" t="s">
        <v>31</v>
      </c>
      <c r="L14" s="434" t="s">
        <v>11</v>
      </c>
      <c r="M14" s="434"/>
      <c r="N14" s="434"/>
      <c r="O14" s="434"/>
      <c r="P14" s="434"/>
      <c r="Q14" s="434"/>
      <c r="R14" s="18"/>
      <c r="S14" s="199" t="s">
        <v>32</v>
      </c>
      <c r="T14" s="428" t="s">
        <v>1827</v>
      </c>
      <c r="U14" s="428"/>
      <c r="V14" s="428"/>
      <c r="W14" s="428"/>
    </row>
    <row r="15" spans="1:29" ht="28.5" x14ac:dyDescent="0.2">
      <c r="B15" s="184" t="s">
        <v>34</v>
      </c>
      <c r="C15" s="434" t="s">
        <v>11</v>
      </c>
      <c r="D15" s="434"/>
      <c r="E15" s="434"/>
      <c r="F15" s="434"/>
      <c r="G15" s="434"/>
      <c r="H15" s="434"/>
      <c r="I15" s="434"/>
      <c r="J15" s="199"/>
      <c r="K15" s="199" t="s">
        <v>34</v>
      </c>
      <c r="L15" s="434" t="s">
        <v>11</v>
      </c>
      <c r="M15" s="434"/>
      <c r="N15" s="434"/>
      <c r="O15" s="434"/>
      <c r="P15" s="434"/>
      <c r="Q15" s="434"/>
      <c r="R15" s="18"/>
      <c r="S15" s="199" t="s">
        <v>35</v>
      </c>
      <c r="T15" s="428" t="s">
        <v>11</v>
      </c>
      <c r="U15" s="428"/>
      <c r="V15" s="428"/>
      <c r="W15" s="428"/>
    </row>
    <row r="16" spans="1:29" ht="25.5" customHeight="1" thickBot="1" x14ac:dyDescent="0.25">
      <c r="B16" s="208" t="s">
        <v>36</v>
      </c>
      <c r="C16" s="494" t="s">
        <v>11</v>
      </c>
      <c r="D16" s="494"/>
      <c r="E16" s="494"/>
      <c r="F16" s="494"/>
      <c r="G16" s="494"/>
      <c r="H16" s="494"/>
      <c r="I16" s="494"/>
      <c r="J16" s="494"/>
      <c r="K16" s="494"/>
      <c r="L16" s="494"/>
      <c r="M16" s="494"/>
      <c r="N16" s="494"/>
      <c r="O16" s="494"/>
      <c r="P16" s="494"/>
      <c r="Q16" s="494"/>
      <c r="R16" s="494"/>
      <c r="S16" s="494"/>
      <c r="T16" s="494"/>
      <c r="U16" s="494"/>
      <c r="V16" s="494"/>
      <c r="W16" s="495"/>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39" customHeight="1" thickBot="1" x14ac:dyDescent="0.25">
      <c r="B21" s="417"/>
      <c r="C21" s="418"/>
      <c r="D21" s="418"/>
      <c r="E21" s="418"/>
      <c r="F21" s="418"/>
      <c r="G21" s="418"/>
      <c r="H21" s="418"/>
      <c r="I21" s="418"/>
      <c r="J21" s="418"/>
      <c r="K21" s="418"/>
      <c r="L21" s="418"/>
      <c r="M21" s="324"/>
      <c r="N21" s="324"/>
      <c r="O21" s="324"/>
      <c r="P21" s="324"/>
      <c r="Q21" s="324"/>
      <c r="R21" s="324"/>
      <c r="S21" s="34"/>
      <c r="T21" s="34"/>
      <c r="U21" s="34"/>
      <c r="V21" s="34"/>
      <c r="W21" s="209"/>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1962</v>
      </c>
      <c r="C23" s="338"/>
      <c r="D23" s="338"/>
      <c r="E23" s="338"/>
      <c r="F23" s="338"/>
      <c r="G23" s="338"/>
      <c r="H23" s="338"/>
      <c r="I23" s="338"/>
      <c r="J23" s="338"/>
      <c r="K23" s="338"/>
      <c r="L23" s="338"/>
      <c r="M23" s="338"/>
      <c r="N23" s="338"/>
      <c r="O23" s="338"/>
      <c r="P23" s="338"/>
      <c r="Q23" s="339"/>
      <c r="R23" s="37" t="s">
        <v>44</v>
      </c>
      <c r="S23" s="309" t="s">
        <v>45</v>
      </c>
      <c r="T23" s="309"/>
      <c r="U23" s="210"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211" t="s">
        <v>64</v>
      </c>
      <c r="S24" s="211" t="s">
        <v>64</v>
      </c>
      <c r="T24" s="211" t="s">
        <v>51</v>
      </c>
      <c r="U24" s="211" t="s">
        <v>64</v>
      </c>
      <c r="V24" s="211" t="s">
        <v>65</v>
      </c>
      <c r="W24" s="95" t="s">
        <v>66</v>
      </c>
      <c r="Y24" s="36"/>
    </row>
    <row r="25" spans="2:27" ht="23.25" customHeight="1" thickBot="1" x14ac:dyDescent="0.25">
      <c r="B25" s="413" t="s">
        <v>67</v>
      </c>
      <c r="C25" s="414"/>
      <c r="D25" s="414"/>
      <c r="E25" s="200" t="s">
        <v>1812</v>
      </c>
      <c r="F25" s="200"/>
      <c r="G25" s="200"/>
      <c r="H25" s="201"/>
      <c r="I25" s="201"/>
      <c r="J25" s="201"/>
      <c r="K25" s="201"/>
      <c r="L25" s="201"/>
      <c r="M25" s="201"/>
      <c r="N25" s="201"/>
      <c r="O25" s="201"/>
      <c r="P25" s="202"/>
      <c r="Q25" s="202"/>
      <c r="R25" s="44">
        <v>7.09</v>
      </c>
      <c r="S25" s="44"/>
      <c r="T25" s="202"/>
      <c r="U25" s="44">
        <v>1.48</v>
      </c>
      <c r="V25" s="202"/>
      <c r="W25" s="203">
        <v>20.87</v>
      </c>
    </row>
    <row r="26" spans="2:27" ht="26.25" customHeight="1" thickBot="1" x14ac:dyDescent="0.25">
      <c r="B26" s="415" t="s">
        <v>70</v>
      </c>
      <c r="C26" s="416"/>
      <c r="D26" s="416"/>
      <c r="E26" s="204" t="s">
        <v>1812</v>
      </c>
      <c r="F26" s="204"/>
      <c r="G26" s="204"/>
      <c r="H26" s="205"/>
      <c r="I26" s="205"/>
      <c r="J26" s="205"/>
      <c r="K26" s="205"/>
      <c r="L26" s="205"/>
      <c r="M26" s="205"/>
      <c r="N26" s="205"/>
      <c r="O26" s="205"/>
      <c r="P26" s="206"/>
      <c r="Q26" s="206"/>
      <c r="R26" s="89">
        <v>7.09</v>
      </c>
      <c r="S26" s="89">
        <v>1.47</v>
      </c>
      <c r="T26" s="88">
        <v>20.73</v>
      </c>
      <c r="U26" s="89">
        <v>1.47</v>
      </c>
      <c r="V26" s="88">
        <v>100</v>
      </c>
      <c r="W26" s="207">
        <v>20.73</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187.5" customHeight="1" thickTop="1" x14ac:dyDescent="0.2">
      <c r="B28" s="438" t="s">
        <v>1972</v>
      </c>
      <c r="C28" s="329"/>
      <c r="D28" s="329"/>
      <c r="E28" s="329"/>
      <c r="F28" s="329"/>
      <c r="G28" s="329"/>
      <c r="H28" s="329"/>
      <c r="I28" s="329"/>
      <c r="J28" s="329"/>
      <c r="K28" s="329"/>
      <c r="L28" s="329"/>
      <c r="M28" s="329"/>
      <c r="N28" s="329"/>
      <c r="O28" s="329"/>
      <c r="P28" s="329"/>
      <c r="Q28" s="329"/>
      <c r="R28" s="329"/>
      <c r="S28" s="329"/>
      <c r="T28" s="329"/>
      <c r="U28" s="329"/>
      <c r="V28" s="329"/>
      <c r="W28" s="439"/>
    </row>
    <row r="29" spans="2:27" ht="105.7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1963</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1806</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customHeight="1"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26"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288" t="s">
        <v>1805</v>
      </c>
      <c r="E4" s="288"/>
      <c r="F4" s="288"/>
      <c r="G4" s="288"/>
      <c r="H4" s="289"/>
      <c r="I4" s="18"/>
      <c r="J4" s="290" t="s">
        <v>6</v>
      </c>
      <c r="K4" s="288"/>
      <c r="L4" s="17" t="s">
        <v>1831</v>
      </c>
      <c r="M4" s="291" t="s">
        <v>1830</v>
      </c>
      <c r="N4" s="291"/>
      <c r="O4" s="291"/>
      <c r="P4" s="291"/>
      <c r="Q4" s="292"/>
      <c r="R4" s="19"/>
      <c r="S4" s="293" t="s">
        <v>9</v>
      </c>
      <c r="T4" s="294"/>
      <c r="U4" s="294"/>
      <c r="V4" s="295" t="s">
        <v>1813</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1815</v>
      </c>
      <c r="D6" s="297" t="s">
        <v>1829</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11" customHeight="1" thickTop="1" thickBot="1" x14ac:dyDescent="0.25">
      <c r="B10" s="27" t="s">
        <v>24</v>
      </c>
      <c r="C10" s="295" t="s">
        <v>1828</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1827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1826</v>
      </c>
      <c r="C21" s="323"/>
      <c r="D21" s="323"/>
      <c r="E21" s="323"/>
      <c r="F21" s="323"/>
      <c r="G21" s="323"/>
      <c r="H21" s="323"/>
      <c r="I21" s="323"/>
      <c r="J21" s="323"/>
      <c r="K21" s="323"/>
      <c r="L21" s="323"/>
      <c r="M21" s="324" t="s">
        <v>1815</v>
      </c>
      <c r="N21" s="324"/>
      <c r="O21" s="324" t="s">
        <v>51</v>
      </c>
      <c r="P21" s="324"/>
      <c r="Q21" s="325" t="s">
        <v>52</v>
      </c>
      <c r="R21" s="325"/>
      <c r="S21" s="34" t="s">
        <v>53</v>
      </c>
      <c r="T21" s="34" t="s">
        <v>74</v>
      </c>
      <c r="U21" s="34" t="s">
        <v>746</v>
      </c>
      <c r="V21" s="34">
        <f t="shared" ref="V21:V27" si="0">+IF(ISERR(U21/T21*100),"N/A",ROUND(U21/T21*100,2))</f>
        <v>127</v>
      </c>
      <c r="W21" s="97">
        <f t="shared" ref="W21:W27" si="1">+IF(ISERR(U21/S21*100),"N/A",ROUND(U21/S21*100,2))</f>
        <v>1.27</v>
      </c>
    </row>
    <row r="22" spans="2:27" ht="56.25" customHeight="1" x14ac:dyDescent="0.2">
      <c r="B22" s="437" t="s">
        <v>1825</v>
      </c>
      <c r="C22" s="323"/>
      <c r="D22" s="323"/>
      <c r="E22" s="323"/>
      <c r="F22" s="323"/>
      <c r="G22" s="323"/>
      <c r="H22" s="323"/>
      <c r="I22" s="323"/>
      <c r="J22" s="323"/>
      <c r="K22" s="323"/>
      <c r="L22" s="323"/>
      <c r="M22" s="324" t="s">
        <v>1815</v>
      </c>
      <c r="N22" s="324"/>
      <c r="O22" s="324" t="s">
        <v>51</v>
      </c>
      <c r="P22" s="324"/>
      <c r="Q22" s="325" t="s">
        <v>52</v>
      </c>
      <c r="R22" s="325"/>
      <c r="S22" s="34" t="s">
        <v>53</v>
      </c>
      <c r="T22" s="34" t="s">
        <v>1824</v>
      </c>
      <c r="U22" s="34" t="s">
        <v>1823</v>
      </c>
      <c r="V22" s="34">
        <f t="shared" si="0"/>
        <v>92.86</v>
      </c>
      <c r="W22" s="97">
        <f t="shared" si="1"/>
        <v>16.25</v>
      </c>
    </row>
    <row r="23" spans="2:27" ht="56.25" customHeight="1" x14ac:dyDescent="0.2">
      <c r="B23" s="437" t="s">
        <v>1822</v>
      </c>
      <c r="C23" s="323"/>
      <c r="D23" s="323"/>
      <c r="E23" s="323"/>
      <c r="F23" s="323"/>
      <c r="G23" s="323"/>
      <c r="H23" s="323"/>
      <c r="I23" s="323"/>
      <c r="J23" s="323"/>
      <c r="K23" s="323"/>
      <c r="L23" s="323"/>
      <c r="M23" s="324" t="s">
        <v>1815</v>
      </c>
      <c r="N23" s="324"/>
      <c r="O23" s="324" t="s">
        <v>51</v>
      </c>
      <c r="P23" s="324"/>
      <c r="Q23" s="325" t="s">
        <v>66</v>
      </c>
      <c r="R23" s="325"/>
      <c r="S23" s="34" t="s">
        <v>1821</v>
      </c>
      <c r="T23" s="34" t="s">
        <v>87</v>
      </c>
      <c r="U23" s="34" t="s">
        <v>87</v>
      </c>
      <c r="V23" s="34" t="str">
        <f t="shared" si="0"/>
        <v>N/A</v>
      </c>
      <c r="W23" s="97" t="str">
        <f t="shared" si="1"/>
        <v>N/A</v>
      </c>
    </row>
    <row r="24" spans="2:27" ht="56.25" customHeight="1" x14ac:dyDescent="0.2">
      <c r="B24" s="437" t="s">
        <v>1820</v>
      </c>
      <c r="C24" s="323"/>
      <c r="D24" s="323"/>
      <c r="E24" s="323"/>
      <c r="F24" s="323"/>
      <c r="G24" s="323"/>
      <c r="H24" s="323"/>
      <c r="I24" s="323"/>
      <c r="J24" s="323"/>
      <c r="K24" s="323"/>
      <c r="L24" s="323"/>
      <c r="M24" s="324" t="s">
        <v>1815</v>
      </c>
      <c r="N24" s="324"/>
      <c r="O24" s="324" t="s">
        <v>51</v>
      </c>
      <c r="P24" s="324"/>
      <c r="Q24" s="325" t="s">
        <v>52</v>
      </c>
      <c r="R24" s="325"/>
      <c r="S24" s="34" t="s">
        <v>53</v>
      </c>
      <c r="T24" s="34" t="s">
        <v>1819</v>
      </c>
      <c r="U24" s="34" t="s">
        <v>1819</v>
      </c>
      <c r="V24" s="34">
        <f t="shared" si="0"/>
        <v>100</v>
      </c>
      <c r="W24" s="97">
        <f t="shared" si="1"/>
        <v>35.700000000000003</v>
      </c>
    </row>
    <row r="25" spans="2:27" ht="56.25" customHeight="1" x14ac:dyDescent="0.2">
      <c r="B25" s="437" t="s">
        <v>1818</v>
      </c>
      <c r="C25" s="323"/>
      <c r="D25" s="323"/>
      <c r="E25" s="323"/>
      <c r="F25" s="323"/>
      <c r="G25" s="323"/>
      <c r="H25" s="323"/>
      <c r="I25" s="323"/>
      <c r="J25" s="323"/>
      <c r="K25" s="323"/>
      <c r="L25" s="323"/>
      <c r="M25" s="324" t="s">
        <v>1815</v>
      </c>
      <c r="N25" s="324"/>
      <c r="O25" s="324" t="s">
        <v>51</v>
      </c>
      <c r="P25" s="324"/>
      <c r="Q25" s="325" t="s">
        <v>88</v>
      </c>
      <c r="R25" s="325"/>
      <c r="S25" s="34" t="s">
        <v>372</v>
      </c>
      <c r="T25" s="34" t="s">
        <v>87</v>
      </c>
      <c r="U25" s="34" t="s">
        <v>87</v>
      </c>
      <c r="V25" s="34" t="str">
        <f t="shared" si="0"/>
        <v>N/A</v>
      </c>
      <c r="W25" s="97" t="str">
        <f t="shared" si="1"/>
        <v>N/A</v>
      </c>
    </row>
    <row r="26" spans="2:27" ht="56.25" customHeight="1" x14ac:dyDescent="0.2">
      <c r="B26" s="437" t="s">
        <v>1817</v>
      </c>
      <c r="C26" s="323"/>
      <c r="D26" s="323"/>
      <c r="E26" s="323"/>
      <c r="F26" s="323"/>
      <c r="G26" s="323"/>
      <c r="H26" s="323"/>
      <c r="I26" s="323"/>
      <c r="J26" s="323"/>
      <c r="K26" s="323"/>
      <c r="L26" s="323"/>
      <c r="M26" s="324" t="s">
        <v>1815</v>
      </c>
      <c r="N26" s="324"/>
      <c r="O26" s="324" t="s">
        <v>51</v>
      </c>
      <c r="P26" s="324"/>
      <c r="Q26" s="325" t="s">
        <v>88</v>
      </c>
      <c r="R26" s="325"/>
      <c r="S26" s="34" t="s">
        <v>53</v>
      </c>
      <c r="T26" s="34" t="s">
        <v>87</v>
      </c>
      <c r="U26" s="34" t="s">
        <v>87</v>
      </c>
      <c r="V26" s="34" t="str">
        <f t="shared" si="0"/>
        <v>N/A</v>
      </c>
      <c r="W26" s="97" t="str">
        <f t="shared" si="1"/>
        <v>N/A</v>
      </c>
    </row>
    <row r="27" spans="2:27" ht="56.25" customHeight="1" thickBot="1" x14ac:dyDescent="0.25">
      <c r="B27" s="437" t="s">
        <v>1816</v>
      </c>
      <c r="C27" s="323"/>
      <c r="D27" s="323"/>
      <c r="E27" s="323"/>
      <c r="F27" s="323"/>
      <c r="G27" s="323"/>
      <c r="H27" s="323"/>
      <c r="I27" s="323"/>
      <c r="J27" s="323"/>
      <c r="K27" s="323"/>
      <c r="L27" s="323"/>
      <c r="M27" s="324" t="s">
        <v>1815</v>
      </c>
      <c r="N27" s="324"/>
      <c r="O27" s="324" t="s">
        <v>51</v>
      </c>
      <c r="P27" s="324"/>
      <c r="Q27" s="325" t="s">
        <v>88</v>
      </c>
      <c r="R27" s="325"/>
      <c r="S27" s="34" t="s">
        <v>1814</v>
      </c>
      <c r="T27" s="34" t="s">
        <v>87</v>
      </c>
      <c r="U27" s="34" t="s">
        <v>87</v>
      </c>
      <c r="V27" s="34" t="str">
        <f t="shared" si="0"/>
        <v>N/A</v>
      </c>
      <c r="W27" s="97" t="str">
        <f t="shared" si="1"/>
        <v>N/A</v>
      </c>
    </row>
    <row r="28" spans="2:27" ht="21.75" customHeight="1" thickTop="1" thickBot="1" x14ac:dyDescent="0.25">
      <c r="B28" s="11" t="s">
        <v>61</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408" t="s">
        <v>1880</v>
      </c>
      <c r="C29" s="338"/>
      <c r="D29" s="338"/>
      <c r="E29" s="338"/>
      <c r="F29" s="338"/>
      <c r="G29" s="338"/>
      <c r="H29" s="338"/>
      <c r="I29" s="338"/>
      <c r="J29" s="338"/>
      <c r="K29" s="338"/>
      <c r="L29" s="338"/>
      <c r="M29" s="338"/>
      <c r="N29" s="338"/>
      <c r="O29" s="338"/>
      <c r="P29" s="338"/>
      <c r="Q29" s="339"/>
      <c r="R29" s="37" t="s">
        <v>44</v>
      </c>
      <c r="S29" s="309" t="s">
        <v>45</v>
      </c>
      <c r="T29" s="309"/>
      <c r="U29" s="71" t="s">
        <v>62</v>
      </c>
      <c r="V29" s="308" t="s">
        <v>63</v>
      </c>
      <c r="W29" s="412"/>
    </row>
    <row r="30" spans="2:27" ht="30.75" customHeight="1" thickBot="1" x14ac:dyDescent="0.25">
      <c r="B30" s="409"/>
      <c r="C30" s="410"/>
      <c r="D30" s="410"/>
      <c r="E30" s="410"/>
      <c r="F30" s="410"/>
      <c r="G30" s="410"/>
      <c r="H30" s="410"/>
      <c r="I30" s="410"/>
      <c r="J30" s="410"/>
      <c r="K30" s="410"/>
      <c r="L30" s="410"/>
      <c r="M30" s="410"/>
      <c r="N30" s="410"/>
      <c r="O30" s="410"/>
      <c r="P30" s="410"/>
      <c r="Q30" s="411"/>
      <c r="R30" s="96" t="s">
        <v>64</v>
      </c>
      <c r="S30" s="96" t="s">
        <v>64</v>
      </c>
      <c r="T30" s="96" t="s">
        <v>51</v>
      </c>
      <c r="U30" s="96" t="s">
        <v>64</v>
      </c>
      <c r="V30" s="96" t="s">
        <v>65</v>
      </c>
      <c r="W30" s="95" t="s">
        <v>66</v>
      </c>
      <c r="Y30" s="36"/>
    </row>
    <row r="31" spans="2:27" ht="23.25" customHeight="1" thickBot="1" x14ac:dyDescent="0.25">
      <c r="B31" s="445" t="s">
        <v>67</v>
      </c>
      <c r="C31" s="344"/>
      <c r="D31" s="344"/>
      <c r="E31" s="72" t="s">
        <v>1812</v>
      </c>
      <c r="F31" s="72"/>
      <c r="G31" s="72"/>
      <c r="H31" s="41"/>
      <c r="I31" s="41"/>
      <c r="J31" s="41"/>
      <c r="K31" s="41"/>
      <c r="L31" s="41"/>
      <c r="M31" s="41"/>
      <c r="N31" s="41"/>
      <c r="O31" s="41"/>
      <c r="P31" s="42"/>
      <c r="Q31" s="42"/>
      <c r="R31" s="43" t="s">
        <v>1813</v>
      </c>
      <c r="S31" s="44" t="s">
        <v>11</v>
      </c>
      <c r="T31" s="42"/>
      <c r="U31" s="44" t="s">
        <v>1809</v>
      </c>
      <c r="V31" s="42"/>
      <c r="W31" s="94">
        <f>+IF(ISERR(U31/R31*100),"N/A",ROUND(U31/R31*100,2))</f>
        <v>10.32</v>
      </c>
    </row>
    <row r="32" spans="2:27" ht="26.25" customHeight="1" thickBot="1" x14ac:dyDescent="0.25">
      <c r="B32" s="446" t="s">
        <v>70</v>
      </c>
      <c r="C32" s="447"/>
      <c r="D32" s="447"/>
      <c r="E32" s="93" t="s">
        <v>1812</v>
      </c>
      <c r="F32" s="93"/>
      <c r="G32" s="93"/>
      <c r="H32" s="92"/>
      <c r="I32" s="92"/>
      <c r="J32" s="92"/>
      <c r="K32" s="92"/>
      <c r="L32" s="92"/>
      <c r="M32" s="92"/>
      <c r="N32" s="92"/>
      <c r="O32" s="92"/>
      <c r="P32" s="91"/>
      <c r="Q32" s="91"/>
      <c r="R32" s="90" t="s">
        <v>1811</v>
      </c>
      <c r="S32" s="89" t="s">
        <v>1810</v>
      </c>
      <c r="T32" s="88">
        <f>+IF(ISERR(S32/R32*100),"N/A",ROUND(S32/R32*100,2))</f>
        <v>11.38</v>
      </c>
      <c r="U32" s="89" t="s">
        <v>1809</v>
      </c>
      <c r="V32" s="88">
        <f>+IF(ISERR(U32/S32*100),"N/A",ROUND(U32/S32*100,2))</f>
        <v>90.56</v>
      </c>
      <c r="W32" s="87">
        <f>+IF(ISERR(U32/R32*100),"N/A",ROUND(U32/R32*100,2))</f>
        <v>10.31</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55.5" customHeight="1" thickTop="1" x14ac:dyDescent="0.2">
      <c r="B34" s="438" t="s">
        <v>1808</v>
      </c>
      <c r="C34" s="329"/>
      <c r="D34" s="329"/>
      <c r="E34" s="329"/>
      <c r="F34" s="329"/>
      <c r="G34" s="329"/>
      <c r="H34" s="329"/>
      <c r="I34" s="329"/>
      <c r="J34" s="329"/>
      <c r="K34" s="329"/>
      <c r="L34" s="329"/>
      <c r="M34" s="329"/>
      <c r="N34" s="329"/>
      <c r="O34" s="329"/>
      <c r="P34" s="329"/>
      <c r="Q34" s="329"/>
      <c r="R34" s="329"/>
      <c r="S34" s="329"/>
      <c r="T34" s="329"/>
      <c r="U34" s="329"/>
      <c r="V34" s="329"/>
      <c r="W34" s="439"/>
    </row>
    <row r="35" spans="2:23" ht="117.75" customHeight="1" thickBot="1" x14ac:dyDescent="0.25">
      <c r="B35" s="440"/>
      <c r="C35" s="332"/>
      <c r="D35" s="332"/>
      <c r="E35" s="332"/>
      <c r="F35" s="332"/>
      <c r="G35" s="332"/>
      <c r="H35" s="332"/>
      <c r="I35" s="332"/>
      <c r="J35" s="332"/>
      <c r="K35" s="332"/>
      <c r="L35" s="332"/>
      <c r="M35" s="332"/>
      <c r="N35" s="332"/>
      <c r="O35" s="332"/>
      <c r="P35" s="332"/>
      <c r="Q35" s="332"/>
      <c r="R35" s="332"/>
      <c r="S35" s="332"/>
      <c r="T35" s="332"/>
      <c r="U35" s="332"/>
      <c r="V35" s="332"/>
      <c r="W35" s="441"/>
    </row>
    <row r="36" spans="2:23" ht="37.5" customHeight="1" thickTop="1" x14ac:dyDescent="0.2">
      <c r="B36" s="438" t="s">
        <v>1807</v>
      </c>
      <c r="C36" s="329"/>
      <c r="D36" s="329"/>
      <c r="E36" s="329"/>
      <c r="F36" s="329"/>
      <c r="G36" s="329"/>
      <c r="H36" s="329"/>
      <c r="I36" s="329"/>
      <c r="J36" s="329"/>
      <c r="K36" s="329"/>
      <c r="L36" s="329"/>
      <c r="M36" s="329"/>
      <c r="N36" s="329"/>
      <c r="O36" s="329"/>
      <c r="P36" s="329"/>
      <c r="Q36" s="329"/>
      <c r="R36" s="329"/>
      <c r="S36" s="329"/>
      <c r="T36" s="329"/>
      <c r="U36" s="329"/>
      <c r="V36" s="329"/>
      <c r="W36" s="439"/>
    </row>
    <row r="37" spans="2:23" ht="38.25" customHeight="1" thickBot="1" x14ac:dyDescent="0.25">
      <c r="B37" s="440"/>
      <c r="C37" s="332"/>
      <c r="D37" s="332"/>
      <c r="E37" s="332"/>
      <c r="F37" s="332"/>
      <c r="G37" s="332"/>
      <c r="H37" s="332"/>
      <c r="I37" s="332"/>
      <c r="J37" s="332"/>
      <c r="K37" s="332"/>
      <c r="L37" s="332"/>
      <c r="M37" s="332"/>
      <c r="N37" s="332"/>
      <c r="O37" s="332"/>
      <c r="P37" s="332"/>
      <c r="Q37" s="332"/>
      <c r="R37" s="332"/>
      <c r="S37" s="332"/>
      <c r="T37" s="332"/>
      <c r="U37" s="332"/>
      <c r="V37" s="332"/>
      <c r="W37" s="441"/>
    </row>
    <row r="38" spans="2:23" ht="37.5" customHeight="1" thickTop="1" x14ac:dyDescent="0.2">
      <c r="B38" s="438" t="s">
        <v>1806</v>
      </c>
      <c r="C38" s="329"/>
      <c r="D38" s="329"/>
      <c r="E38" s="329"/>
      <c r="F38" s="329"/>
      <c r="G38" s="329"/>
      <c r="H38" s="329"/>
      <c r="I38" s="329"/>
      <c r="J38" s="329"/>
      <c r="K38" s="329"/>
      <c r="L38" s="329"/>
      <c r="M38" s="329"/>
      <c r="N38" s="329"/>
      <c r="O38" s="329"/>
      <c r="P38" s="329"/>
      <c r="Q38" s="329"/>
      <c r="R38" s="329"/>
      <c r="S38" s="329"/>
      <c r="T38" s="329"/>
      <c r="U38" s="329"/>
      <c r="V38" s="329"/>
      <c r="W38" s="439"/>
    </row>
    <row r="39" spans="2:23" ht="13.5" thickBot="1" x14ac:dyDescent="0.25">
      <c r="B39" s="442"/>
      <c r="C39" s="443"/>
      <c r="D39" s="443"/>
      <c r="E39" s="443"/>
      <c r="F39" s="443"/>
      <c r="G39" s="443"/>
      <c r="H39" s="443"/>
      <c r="I39" s="443"/>
      <c r="J39" s="443"/>
      <c r="K39" s="443"/>
      <c r="L39" s="443"/>
      <c r="M39" s="443"/>
      <c r="N39" s="443"/>
      <c r="O39" s="443"/>
      <c r="P39" s="443"/>
      <c r="Q39" s="443"/>
      <c r="R39" s="443"/>
      <c r="S39" s="443"/>
      <c r="T39" s="443"/>
      <c r="U39" s="443"/>
      <c r="V39" s="443"/>
      <c r="W39" s="444"/>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288" t="s">
        <v>1805</v>
      </c>
      <c r="E4" s="288"/>
      <c r="F4" s="288"/>
      <c r="G4" s="288"/>
      <c r="H4" s="289"/>
      <c r="I4" s="18"/>
      <c r="J4" s="290" t="s">
        <v>6</v>
      </c>
      <c r="K4" s="288"/>
      <c r="L4" s="17" t="s">
        <v>1842</v>
      </c>
      <c r="M4" s="291" t="s">
        <v>1841</v>
      </c>
      <c r="N4" s="291"/>
      <c r="O4" s="291"/>
      <c r="P4" s="291"/>
      <c r="Q4" s="292"/>
      <c r="R4" s="19"/>
      <c r="S4" s="293" t="s">
        <v>9</v>
      </c>
      <c r="T4" s="294"/>
      <c r="U4" s="294"/>
      <c r="V4" s="295" t="s">
        <v>1840</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1815</v>
      </c>
      <c r="D6" s="297" t="s">
        <v>1829</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23</v>
      </c>
      <c r="K8" s="26" t="s">
        <v>23</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14" customHeight="1" thickTop="1" thickBot="1" x14ac:dyDescent="0.25">
      <c r="B10" s="27" t="s">
        <v>24</v>
      </c>
      <c r="C10" s="295" t="s">
        <v>1839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1827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1838</v>
      </c>
      <c r="C21" s="323"/>
      <c r="D21" s="323"/>
      <c r="E21" s="323"/>
      <c r="F21" s="323"/>
      <c r="G21" s="323"/>
      <c r="H21" s="323"/>
      <c r="I21" s="323"/>
      <c r="J21" s="323"/>
      <c r="K21" s="323"/>
      <c r="L21" s="323"/>
      <c r="M21" s="324" t="s">
        <v>1815</v>
      </c>
      <c r="N21" s="324"/>
      <c r="O21" s="324" t="s">
        <v>51</v>
      </c>
      <c r="P21" s="324"/>
      <c r="Q21" s="325" t="s">
        <v>88</v>
      </c>
      <c r="R21" s="325"/>
      <c r="S21" s="34" t="s">
        <v>677</v>
      </c>
      <c r="T21" s="34" t="s">
        <v>87</v>
      </c>
      <c r="U21" s="34" t="s">
        <v>87</v>
      </c>
      <c r="V21" s="34" t="str">
        <f>+IF(ISERR(U21/T21*100),"N/A",ROUND(U21/T21*100,2))</f>
        <v>N/A</v>
      </c>
      <c r="W21" s="97" t="str">
        <f>+IF(ISERR(U21/S21*100),"N/A",ROUND(U21/S21*100,2))</f>
        <v>N/A</v>
      </c>
    </row>
    <row r="22" spans="2:27" ht="56.25" customHeight="1" x14ac:dyDescent="0.2">
      <c r="B22" s="437" t="s">
        <v>1837</v>
      </c>
      <c r="C22" s="323"/>
      <c r="D22" s="323"/>
      <c r="E22" s="323"/>
      <c r="F22" s="323"/>
      <c r="G22" s="323"/>
      <c r="H22" s="323"/>
      <c r="I22" s="323"/>
      <c r="J22" s="323"/>
      <c r="K22" s="323"/>
      <c r="L22" s="323"/>
      <c r="M22" s="324" t="s">
        <v>1815</v>
      </c>
      <c r="N22" s="324"/>
      <c r="O22" s="324" t="s">
        <v>51</v>
      </c>
      <c r="P22" s="324"/>
      <c r="Q22" s="325" t="s">
        <v>52</v>
      </c>
      <c r="R22" s="325"/>
      <c r="S22" s="34" t="s">
        <v>514</v>
      </c>
      <c r="T22" s="34" t="s">
        <v>54</v>
      </c>
      <c r="U22" s="34" t="s">
        <v>54</v>
      </c>
      <c r="V22" s="34" t="str">
        <f>+IF(ISERR(U22/T22*100),"N/A",ROUND(U22/T22*100,2))</f>
        <v>N/A</v>
      </c>
      <c r="W22" s="97">
        <f>+IF(ISERR(U22/S22*100),"N/A",ROUND(U22/S22*100,2))</f>
        <v>0</v>
      </c>
    </row>
    <row r="23" spans="2:27" ht="56.25" customHeight="1" thickBot="1" x14ac:dyDescent="0.25">
      <c r="B23" s="437" t="s">
        <v>1836</v>
      </c>
      <c r="C23" s="323"/>
      <c r="D23" s="323"/>
      <c r="E23" s="323"/>
      <c r="F23" s="323"/>
      <c r="G23" s="323"/>
      <c r="H23" s="323"/>
      <c r="I23" s="323"/>
      <c r="J23" s="323"/>
      <c r="K23" s="323"/>
      <c r="L23" s="323"/>
      <c r="M23" s="324" t="s">
        <v>1815</v>
      </c>
      <c r="N23" s="324"/>
      <c r="O23" s="324" t="s">
        <v>51</v>
      </c>
      <c r="P23" s="324"/>
      <c r="Q23" s="325" t="s">
        <v>88</v>
      </c>
      <c r="R23" s="325"/>
      <c r="S23" s="34" t="s">
        <v>1835</v>
      </c>
      <c r="T23" s="34" t="s">
        <v>87</v>
      </c>
      <c r="U23" s="34" t="s">
        <v>87</v>
      </c>
      <c r="V23" s="34" t="str">
        <f>+IF(ISERR(U23/T23*100),"N/A",ROUND(U23/T23*100,2))</f>
        <v>N/A</v>
      </c>
      <c r="W23" s="97"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8" t="s">
        <v>1880</v>
      </c>
      <c r="C25" s="338"/>
      <c r="D25" s="338"/>
      <c r="E25" s="338"/>
      <c r="F25" s="338"/>
      <c r="G25" s="338"/>
      <c r="H25" s="338"/>
      <c r="I25" s="338"/>
      <c r="J25" s="338"/>
      <c r="K25" s="338"/>
      <c r="L25" s="338"/>
      <c r="M25" s="338"/>
      <c r="N25" s="338"/>
      <c r="O25" s="338"/>
      <c r="P25" s="338"/>
      <c r="Q25" s="339"/>
      <c r="R25" s="37" t="s">
        <v>44</v>
      </c>
      <c r="S25" s="309" t="s">
        <v>45</v>
      </c>
      <c r="T25" s="309"/>
      <c r="U25" s="71" t="s">
        <v>62</v>
      </c>
      <c r="V25" s="308" t="s">
        <v>63</v>
      </c>
      <c r="W25" s="412"/>
    </row>
    <row r="26" spans="2:27" ht="30.75" customHeight="1" thickBot="1" x14ac:dyDescent="0.25">
      <c r="B26" s="409"/>
      <c r="C26" s="410"/>
      <c r="D26" s="410"/>
      <c r="E26" s="410"/>
      <c r="F26" s="410"/>
      <c r="G26" s="410"/>
      <c r="H26" s="410"/>
      <c r="I26" s="410"/>
      <c r="J26" s="410"/>
      <c r="K26" s="410"/>
      <c r="L26" s="410"/>
      <c r="M26" s="410"/>
      <c r="N26" s="410"/>
      <c r="O26" s="410"/>
      <c r="P26" s="410"/>
      <c r="Q26" s="411"/>
      <c r="R26" s="96" t="s">
        <v>64</v>
      </c>
      <c r="S26" s="96" t="s">
        <v>64</v>
      </c>
      <c r="T26" s="96" t="s">
        <v>51</v>
      </c>
      <c r="U26" s="96" t="s">
        <v>64</v>
      </c>
      <c r="V26" s="96" t="s">
        <v>65</v>
      </c>
      <c r="W26" s="95" t="s">
        <v>66</v>
      </c>
      <c r="Y26" s="36"/>
    </row>
    <row r="27" spans="2:27" ht="23.25" customHeight="1" thickBot="1" x14ac:dyDescent="0.25">
      <c r="B27" s="445" t="s">
        <v>67</v>
      </c>
      <c r="C27" s="344"/>
      <c r="D27" s="344"/>
      <c r="E27" s="72" t="s">
        <v>1812</v>
      </c>
      <c r="F27" s="72"/>
      <c r="G27" s="72"/>
      <c r="H27" s="41"/>
      <c r="I27" s="41"/>
      <c r="J27" s="41"/>
      <c r="K27" s="41"/>
      <c r="L27" s="41"/>
      <c r="M27" s="41"/>
      <c r="N27" s="41"/>
      <c r="O27" s="41"/>
      <c r="P27" s="42"/>
      <c r="Q27" s="42"/>
      <c r="R27" s="43" t="s">
        <v>1834</v>
      </c>
      <c r="S27" s="44" t="s">
        <v>11</v>
      </c>
      <c r="T27" s="42"/>
      <c r="U27" s="44" t="s">
        <v>1832</v>
      </c>
      <c r="V27" s="42"/>
      <c r="W27" s="94">
        <f>+IF(ISERR(U27/R27*100),"N/A",ROUND(U27/R27*100,2))</f>
        <v>24.37</v>
      </c>
    </row>
    <row r="28" spans="2:27" ht="26.25" customHeight="1" thickBot="1" x14ac:dyDescent="0.25">
      <c r="B28" s="446" t="s">
        <v>70</v>
      </c>
      <c r="C28" s="447"/>
      <c r="D28" s="447"/>
      <c r="E28" s="93" t="s">
        <v>1812</v>
      </c>
      <c r="F28" s="93"/>
      <c r="G28" s="93"/>
      <c r="H28" s="92"/>
      <c r="I28" s="92"/>
      <c r="J28" s="92"/>
      <c r="K28" s="92"/>
      <c r="L28" s="92"/>
      <c r="M28" s="92"/>
      <c r="N28" s="92"/>
      <c r="O28" s="92"/>
      <c r="P28" s="91"/>
      <c r="Q28" s="91"/>
      <c r="R28" s="90" t="s">
        <v>1834</v>
      </c>
      <c r="S28" s="89" t="s">
        <v>1833</v>
      </c>
      <c r="T28" s="88">
        <f>+IF(ISERR(S28/R28*100),"N/A",ROUND(S28/R28*100,2))</f>
        <v>30.6</v>
      </c>
      <c r="U28" s="89" t="s">
        <v>1832</v>
      </c>
      <c r="V28" s="88">
        <f>+IF(ISERR(U28/S28*100),"N/A",ROUND(U28/S28*100,2))</f>
        <v>79.64</v>
      </c>
      <c r="W28" s="87">
        <f>+IF(ISERR(U28/R28*100),"N/A",ROUND(U28/R28*100,2))</f>
        <v>24.37</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38" t="s">
        <v>1230</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1229</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5" customHeight="1" thickBot="1" x14ac:dyDescent="0.25">
      <c r="B33" s="440"/>
      <c r="C33" s="332"/>
      <c r="D33" s="332"/>
      <c r="E33" s="332"/>
      <c r="F33" s="332"/>
      <c r="G33" s="332"/>
      <c r="H33" s="332"/>
      <c r="I33" s="332"/>
      <c r="J33" s="332"/>
      <c r="K33" s="332"/>
      <c r="L33" s="332"/>
      <c r="M33" s="332"/>
      <c r="N33" s="332"/>
      <c r="O33" s="332"/>
      <c r="P33" s="332"/>
      <c r="Q33" s="332"/>
      <c r="R33" s="332"/>
      <c r="S33" s="332"/>
      <c r="T33" s="332"/>
      <c r="U33" s="332"/>
      <c r="V33" s="332"/>
      <c r="W33" s="441"/>
    </row>
    <row r="34" spans="2:23" ht="37.5" customHeight="1" thickTop="1" x14ac:dyDescent="0.2">
      <c r="B34" s="438" t="s">
        <v>1228</v>
      </c>
      <c r="C34" s="329"/>
      <c r="D34" s="329"/>
      <c r="E34" s="329"/>
      <c r="F34" s="329"/>
      <c r="G34" s="329"/>
      <c r="H34" s="329"/>
      <c r="I34" s="329"/>
      <c r="J34" s="329"/>
      <c r="K34" s="329"/>
      <c r="L34" s="329"/>
      <c r="M34" s="329"/>
      <c r="N34" s="329"/>
      <c r="O34" s="329"/>
      <c r="P34" s="329"/>
      <c r="Q34" s="329"/>
      <c r="R34" s="329"/>
      <c r="S34" s="329"/>
      <c r="T34" s="329"/>
      <c r="U34" s="329"/>
      <c r="V34" s="329"/>
      <c r="W34" s="439"/>
    </row>
    <row r="35" spans="2:23" ht="13.5" thickBot="1" x14ac:dyDescent="0.25">
      <c r="B35" s="442"/>
      <c r="C35" s="443"/>
      <c r="D35" s="443"/>
      <c r="E35" s="443"/>
      <c r="F35" s="443"/>
      <c r="G35" s="443"/>
      <c r="H35" s="443"/>
      <c r="I35" s="443"/>
      <c r="J35" s="443"/>
      <c r="K35" s="443"/>
      <c r="L35" s="443"/>
      <c r="M35" s="443"/>
      <c r="N35" s="443"/>
      <c r="O35" s="443"/>
      <c r="P35" s="443"/>
      <c r="Q35" s="443"/>
      <c r="R35" s="443"/>
      <c r="S35" s="443"/>
      <c r="T35" s="443"/>
      <c r="U35" s="443"/>
      <c r="V35" s="443"/>
      <c r="W35" s="44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288" t="s">
        <v>1805</v>
      </c>
      <c r="E4" s="288"/>
      <c r="F4" s="288"/>
      <c r="G4" s="288"/>
      <c r="H4" s="289"/>
      <c r="I4" s="18"/>
      <c r="J4" s="290" t="s">
        <v>6</v>
      </c>
      <c r="K4" s="288"/>
      <c r="L4" s="17" t="s">
        <v>1865</v>
      </c>
      <c r="M4" s="291" t="s">
        <v>1864</v>
      </c>
      <c r="N4" s="291"/>
      <c r="O4" s="291"/>
      <c r="P4" s="291"/>
      <c r="Q4" s="292"/>
      <c r="R4" s="19"/>
      <c r="S4" s="293" t="s">
        <v>9</v>
      </c>
      <c r="T4" s="294"/>
      <c r="U4" s="294"/>
      <c r="V4" s="295" t="s">
        <v>1850</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1854</v>
      </c>
      <c r="D6" s="297" t="s">
        <v>1863</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1862</v>
      </c>
      <c r="K8" s="26" t="s">
        <v>1861</v>
      </c>
      <c r="L8" s="26" t="s">
        <v>1860</v>
      </c>
      <c r="M8" s="26" t="s">
        <v>1859</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77" customHeight="1" thickTop="1" thickBot="1" x14ac:dyDescent="0.25">
      <c r="B10" s="27" t="s">
        <v>24</v>
      </c>
      <c r="C10" s="295" t="s">
        <v>1858</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1857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x14ac:dyDescent="0.2">
      <c r="B21" s="437" t="s">
        <v>1856</v>
      </c>
      <c r="C21" s="323"/>
      <c r="D21" s="323"/>
      <c r="E21" s="323"/>
      <c r="F21" s="323"/>
      <c r="G21" s="323"/>
      <c r="H21" s="323"/>
      <c r="I21" s="323"/>
      <c r="J21" s="323"/>
      <c r="K21" s="323"/>
      <c r="L21" s="323"/>
      <c r="M21" s="324" t="s">
        <v>1854</v>
      </c>
      <c r="N21" s="324"/>
      <c r="O21" s="324" t="s">
        <v>51</v>
      </c>
      <c r="P21" s="324"/>
      <c r="Q21" s="325" t="s">
        <v>52</v>
      </c>
      <c r="R21" s="325"/>
      <c r="S21" s="34" t="s">
        <v>53</v>
      </c>
      <c r="T21" s="34" t="s">
        <v>54</v>
      </c>
      <c r="U21" s="34" t="s">
        <v>54</v>
      </c>
      <c r="V21" s="34" t="str">
        <f>+IF(ISERR(U21/T21*100),"N/A",ROUND(U21/T21*100,2))</f>
        <v>N/A</v>
      </c>
      <c r="W21" s="97">
        <f>+IF(ISERR(U21/S21*100),"N/A",ROUND(U21/S21*100,2))</f>
        <v>0</v>
      </c>
    </row>
    <row r="22" spans="2:27" ht="56.25" customHeight="1" thickBot="1" x14ac:dyDescent="0.25">
      <c r="B22" s="437" t="s">
        <v>1855</v>
      </c>
      <c r="C22" s="323"/>
      <c r="D22" s="323"/>
      <c r="E22" s="323"/>
      <c r="F22" s="323"/>
      <c r="G22" s="323"/>
      <c r="H22" s="323"/>
      <c r="I22" s="323"/>
      <c r="J22" s="323"/>
      <c r="K22" s="323"/>
      <c r="L22" s="323"/>
      <c r="M22" s="324" t="s">
        <v>1854</v>
      </c>
      <c r="N22" s="324"/>
      <c r="O22" s="324" t="s">
        <v>51</v>
      </c>
      <c r="P22" s="324"/>
      <c r="Q22" s="325" t="s">
        <v>52</v>
      </c>
      <c r="R22" s="325"/>
      <c r="S22" s="34" t="s">
        <v>1853</v>
      </c>
      <c r="T22" s="34" t="s">
        <v>1852</v>
      </c>
      <c r="U22" s="34" t="s">
        <v>1851</v>
      </c>
      <c r="V22" s="34">
        <f>+IF(ISERR(U22/T22*100),"N/A",ROUND(U22/T22*100,2))</f>
        <v>338.73</v>
      </c>
      <c r="W22" s="97">
        <f>+IF(ISERR(U22/S22*100),"N/A",ROUND(U22/S22*100,2))</f>
        <v>16.579999999999998</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08" t="s">
        <v>1880</v>
      </c>
      <c r="C24" s="338"/>
      <c r="D24" s="338"/>
      <c r="E24" s="338"/>
      <c r="F24" s="338"/>
      <c r="G24" s="338"/>
      <c r="H24" s="338"/>
      <c r="I24" s="338"/>
      <c r="J24" s="338"/>
      <c r="K24" s="338"/>
      <c r="L24" s="338"/>
      <c r="M24" s="338"/>
      <c r="N24" s="338"/>
      <c r="O24" s="338"/>
      <c r="P24" s="338"/>
      <c r="Q24" s="339"/>
      <c r="R24" s="37" t="s">
        <v>44</v>
      </c>
      <c r="S24" s="309" t="s">
        <v>45</v>
      </c>
      <c r="T24" s="309"/>
      <c r="U24" s="71" t="s">
        <v>62</v>
      </c>
      <c r="V24" s="308" t="s">
        <v>63</v>
      </c>
      <c r="W24" s="412"/>
    </row>
    <row r="25" spans="2:27" ht="30.75" customHeight="1" thickBot="1" x14ac:dyDescent="0.25">
      <c r="B25" s="409"/>
      <c r="C25" s="410"/>
      <c r="D25" s="410"/>
      <c r="E25" s="410"/>
      <c r="F25" s="410"/>
      <c r="G25" s="410"/>
      <c r="H25" s="410"/>
      <c r="I25" s="410"/>
      <c r="J25" s="410"/>
      <c r="K25" s="410"/>
      <c r="L25" s="410"/>
      <c r="M25" s="410"/>
      <c r="N25" s="410"/>
      <c r="O25" s="410"/>
      <c r="P25" s="410"/>
      <c r="Q25" s="411"/>
      <c r="R25" s="96" t="s">
        <v>64</v>
      </c>
      <c r="S25" s="96" t="s">
        <v>64</v>
      </c>
      <c r="T25" s="96" t="s">
        <v>51</v>
      </c>
      <c r="U25" s="96" t="s">
        <v>64</v>
      </c>
      <c r="V25" s="96" t="s">
        <v>65</v>
      </c>
      <c r="W25" s="95" t="s">
        <v>66</v>
      </c>
      <c r="Y25" s="36"/>
    </row>
    <row r="26" spans="2:27" ht="23.25" customHeight="1" thickBot="1" x14ac:dyDescent="0.25">
      <c r="B26" s="445" t="s">
        <v>67</v>
      </c>
      <c r="C26" s="344"/>
      <c r="D26" s="344"/>
      <c r="E26" s="72" t="s">
        <v>1849</v>
      </c>
      <c r="F26" s="72"/>
      <c r="G26" s="72"/>
      <c r="H26" s="41"/>
      <c r="I26" s="41"/>
      <c r="J26" s="41"/>
      <c r="K26" s="41"/>
      <c r="L26" s="41"/>
      <c r="M26" s="41"/>
      <c r="N26" s="41"/>
      <c r="O26" s="41"/>
      <c r="P26" s="42"/>
      <c r="Q26" s="42"/>
      <c r="R26" s="43" t="s">
        <v>1850</v>
      </c>
      <c r="S26" s="44" t="s">
        <v>11</v>
      </c>
      <c r="T26" s="42"/>
      <c r="U26" s="44" t="s">
        <v>1846</v>
      </c>
      <c r="V26" s="42"/>
      <c r="W26" s="94">
        <f>+IF(ISERR(U26/R26*100),"N/A",ROUND(U26/R26*100,2))</f>
        <v>16.260000000000002</v>
      </c>
    </row>
    <row r="27" spans="2:27" ht="26.25" customHeight="1" thickBot="1" x14ac:dyDescent="0.25">
      <c r="B27" s="446" t="s">
        <v>70</v>
      </c>
      <c r="C27" s="447"/>
      <c r="D27" s="447"/>
      <c r="E27" s="93" t="s">
        <v>1849</v>
      </c>
      <c r="F27" s="93"/>
      <c r="G27" s="93"/>
      <c r="H27" s="92"/>
      <c r="I27" s="92"/>
      <c r="J27" s="92"/>
      <c r="K27" s="92"/>
      <c r="L27" s="92"/>
      <c r="M27" s="92"/>
      <c r="N27" s="92"/>
      <c r="O27" s="92"/>
      <c r="P27" s="91"/>
      <c r="Q27" s="91"/>
      <c r="R27" s="90" t="s">
        <v>1848</v>
      </c>
      <c r="S27" s="89" t="s">
        <v>1847</v>
      </c>
      <c r="T27" s="88">
        <f>+IF(ISERR(S27/R27*100),"N/A",ROUND(S27/R27*100,2))</f>
        <v>16.48</v>
      </c>
      <c r="U27" s="89" t="s">
        <v>1846</v>
      </c>
      <c r="V27" s="88">
        <f>+IF(ISERR(U27/S27*100),"N/A",ROUND(U27/S27*100,2))</f>
        <v>98.97</v>
      </c>
      <c r="W27" s="87">
        <f>+IF(ISERR(U27/R27*100),"N/A",ROUND(U27/R27*100,2))</f>
        <v>16.309999999999999</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38" t="s">
        <v>1845</v>
      </c>
      <c r="C29" s="329"/>
      <c r="D29" s="329"/>
      <c r="E29" s="329"/>
      <c r="F29" s="329"/>
      <c r="G29" s="329"/>
      <c r="H29" s="329"/>
      <c r="I29" s="329"/>
      <c r="J29" s="329"/>
      <c r="K29" s="329"/>
      <c r="L29" s="329"/>
      <c r="M29" s="329"/>
      <c r="N29" s="329"/>
      <c r="O29" s="329"/>
      <c r="P29" s="329"/>
      <c r="Q29" s="329"/>
      <c r="R29" s="329"/>
      <c r="S29" s="329"/>
      <c r="T29" s="329"/>
      <c r="U29" s="329"/>
      <c r="V29" s="329"/>
      <c r="W29" s="439"/>
    </row>
    <row r="30" spans="2:27" ht="85.5" customHeight="1" thickBot="1" x14ac:dyDescent="0.25">
      <c r="B30" s="440"/>
      <c r="C30" s="332"/>
      <c r="D30" s="332"/>
      <c r="E30" s="332"/>
      <c r="F30" s="332"/>
      <c r="G30" s="332"/>
      <c r="H30" s="332"/>
      <c r="I30" s="332"/>
      <c r="J30" s="332"/>
      <c r="K30" s="332"/>
      <c r="L30" s="332"/>
      <c r="M30" s="332"/>
      <c r="N30" s="332"/>
      <c r="O30" s="332"/>
      <c r="P30" s="332"/>
      <c r="Q30" s="332"/>
      <c r="R30" s="332"/>
      <c r="S30" s="332"/>
      <c r="T30" s="332"/>
      <c r="U30" s="332"/>
      <c r="V30" s="332"/>
      <c r="W30" s="441"/>
    </row>
    <row r="31" spans="2:27" ht="37.5" customHeight="1" thickTop="1" x14ac:dyDescent="0.2">
      <c r="B31" s="438" t="s">
        <v>1844</v>
      </c>
      <c r="C31" s="329"/>
      <c r="D31" s="329"/>
      <c r="E31" s="329"/>
      <c r="F31" s="329"/>
      <c r="G31" s="329"/>
      <c r="H31" s="329"/>
      <c r="I31" s="329"/>
      <c r="J31" s="329"/>
      <c r="K31" s="329"/>
      <c r="L31" s="329"/>
      <c r="M31" s="329"/>
      <c r="N31" s="329"/>
      <c r="O31" s="329"/>
      <c r="P31" s="329"/>
      <c r="Q31" s="329"/>
      <c r="R31" s="329"/>
      <c r="S31" s="329"/>
      <c r="T31" s="329"/>
      <c r="U31" s="329"/>
      <c r="V31" s="329"/>
      <c r="W31" s="439"/>
    </row>
    <row r="32" spans="2:27" ht="28.5" customHeight="1" thickBot="1" x14ac:dyDescent="0.25">
      <c r="B32" s="440"/>
      <c r="C32" s="332"/>
      <c r="D32" s="332"/>
      <c r="E32" s="332"/>
      <c r="F32" s="332"/>
      <c r="G32" s="332"/>
      <c r="H32" s="332"/>
      <c r="I32" s="332"/>
      <c r="J32" s="332"/>
      <c r="K32" s="332"/>
      <c r="L32" s="332"/>
      <c r="M32" s="332"/>
      <c r="N32" s="332"/>
      <c r="O32" s="332"/>
      <c r="P32" s="332"/>
      <c r="Q32" s="332"/>
      <c r="R32" s="332"/>
      <c r="S32" s="332"/>
      <c r="T32" s="332"/>
      <c r="U32" s="332"/>
      <c r="V32" s="332"/>
      <c r="W32" s="441"/>
    </row>
    <row r="33" spans="2:23" ht="37.5" customHeight="1" thickTop="1" x14ac:dyDescent="0.2">
      <c r="B33" s="438" t="s">
        <v>1843</v>
      </c>
      <c r="C33" s="329"/>
      <c r="D33" s="329"/>
      <c r="E33" s="329"/>
      <c r="F33" s="329"/>
      <c r="G33" s="329"/>
      <c r="H33" s="329"/>
      <c r="I33" s="329"/>
      <c r="J33" s="329"/>
      <c r="K33" s="329"/>
      <c r="L33" s="329"/>
      <c r="M33" s="329"/>
      <c r="N33" s="329"/>
      <c r="O33" s="329"/>
      <c r="P33" s="329"/>
      <c r="Q33" s="329"/>
      <c r="R33" s="329"/>
      <c r="S33" s="329"/>
      <c r="T33" s="329"/>
      <c r="U33" s="329"/>
      <c r="V33" s="329"/>
      <c r="W33" s="439"/>
    </row>
    <row r="34" spans="2:23" ht="13.5" thickBot="1" x14ac:dyDescent="0.25">
      <c r="B34" s="442"/>
      <c r="C34" s="443"/>
      <c r="D34" s="443"/>
      <c r="E34" s="443"/>
      <c r="F34" s="443"/>
      <c r="G34" s="443"/>
      <c r="H34" s="443"/>
      <c r="I34" s="443"/>
      <c r="J34" s="443"/>
      <c r="K34" s="443"/>
      <c r="L34" s="443"/>
      <c r="M34" s="443"/>
      <c r="N34" s="443"/>
      <c r="O34" s="443"/>
      <c r="P34" s="443"/>
      <c r="Q34" s="443"/>
      <c r="R34" s="443"/>
      <c r="S34" s="443"/>
      <c r="T34" s="443"/>
      <c r="U34" s="443"/>
      <c r="V34" s="443"/>
      <c r="W34" s="44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288" t="s">
        <v>1805</v>
      </c>
      <c r="E4" s="288"/>
      <c r="F4" s="288"/>
      <c r="G4" s="288"/>
      <c r="H4" s="289"/>
      <c r="I4" s="18"/>
      <c r="J4" s="290" t="s">
        <v>6</v>
      </c>
      <c r="K4" s="288"/>
      <c r="L4" s="17" t="s">
        <v>1878</v>
      </c>
      <c r="M4" s="291" t="s">
        <v>1877</v>
      </c>
      <c r="N4" s="291"/>
      <c r="O4" s="291"/>
      <c r="P4" s="291"/>
      <c r="Q4" s="292"/>
      <c r="R4" s="19"/>
      <c r="S4" s="293" t="s">
        <v>9</v>
      </c>
      <c r="T4" s="294"/>
      <c r="U4" s="294"/>
      <c r="V4" s="295" t="s">
        <v>1876</v>
      </c>
      <c r="W4" s="296"/>
    </row>
    <row r="5" spans="1:29" ht="15.75" customHeight="1" thickTop="1" x14ac:dyDescent="0.2">
      <c r="B5" s="99" t="s">
        <v>11</v>
      </c>
      <c r="C5" s="284" t="s">
        <v>11</v>
      </c>
      <c r="D5" s="284"/>
      <c r="E5" s="284"/>
      <c r="F5" s="284"/>
      <c r="G5" s="284"/>
      <c r="H5" s="284"/>
      <c r="I5" s="284"/>
      <c r="J5" s="284"/>
      <c r="K5" s="284"/>
      <c r="L5" s="284"/>
      <c r="M5" s="284"/>
      <c r="N5" s="284"/>
      <c r="O5" s="284"/>
      <c r="P5" s="284"/>
      <c r="Q5" s="284"/>
      <c r="R5" s="284"/>
      <c r="S5" s="284"/>
      <c r="T5" s="284"/>
      <c r="U5" s="284"/>
      <c r="V5" s="284"/>
      <c r="W5" s="436"/>
    </row>
    <row r="6" spans="1:29" ht="30" customHeight="1" thickBot="1" x14ac:dyDescent="0.25">
      <c r="B6" s="99" t="s">
        <v>12</v>
      </c>
      <c r="C6" s="21" t="s">
        <v>1854</v>
      </c>
      <c r="D6" s="297" t="s">
        <v>1863</v>
      </c>
      <c r="E6" s="297"/>
      <c r="F6" s="297"/>
      <c r="G6" s="297"/>
      <c r="H6" s="297"/>
      <c r="I6" s="70"/>
      <c r="J6" s="298" t="s">
        <v>15</v>
      </c>
      <c r="K6" s="298"/>
      <c r="L6" s="298" t="s">
        <v>16</v>
      </c>
      <c r="M6" s="298"/>
      <c r="N6" s="436" t="s">
        <v>11</v>
      </c>
      <c r="O6" s="436"/>
      <c r="P6" s="436"/>
      <c r="Q6" s="436"/>
      <c r="R6" s="436"/>
      <c r="S6" s="436"/>
      <c r="T6" s="436"/>
      <c r="U6" s="436"/>
      <c r="V6" s="436"/>
      <c r="W6" s="436"/>
    </row>
    <row r="7" spans="1:29" ht="30" customHeight="1" thickBot="1" x14ac:dyDescent="0.25">
      <c r="B7" s="100"/>
      <c r="C7" s="21" t="s">
        <v>11</v>
      </c>
      <c r="D7" s="284" t="s">
        <v>11</v>
      </c>
      <c r="E7" s="284"/>
      <c r="F7" s="284"/>
      <c r="G7" s="284"/>
      <c r="H7" s="284"/>
      <c r="I7" s="70"/>
      <c r="J7" s="24" t="s">
        <v>19</v>
      </c>
      <c r="K7" s="24" t="s">
        <v>20</v>
      </c>
      <c r="L7" s="24" t="s">
        <v>19</v>
      </c>
      <c r="M7" s="24" t="s">
        <v>20</v>
      </c>
      <c r="N7" s="25"/>
      <c r="O7" s="436" t="s">
        <v>11</v>
      </c>
      <c r="P7" s="436"/>
      <c r="Q7" s="436"/>
      <c r="R7" s="436"/>
      <c r="S7" s="436"/>
      <c r="T7" s="436"/>
      <c r="U7" s="436"/>
      <c r="V7" s="436"/>
      <c r="W7" s="436"/>
    </row>
    <row r="8" spans="1:29" ht="30" customHeight="1" thickBot="1" x14ac:dyDescent="0.25">
      <c r="B8" s="100"/>
      <c r="C8" s="21" t="s">
        <v>11</v>
      </c>
      <c r="D8" s="284" t="s">
        <v>11</v>
      </c>
      <c r="E8" s="284"/>
      <c r="F8" s="284"/>
      <c r="G8" s="284"/>
      <c r="H8" s="284"/>
      <c r="I8" s="70"/>
      <c r="J8" s="26" t="s">
        <v>1875</v>
      </c>
      <c r="K8" s="26" t="s">
        <v>1874</v>
      </c>
      <c r="L8" s="26" t="s">
        <v>23</v>
      </c>
      <c r="M8" s="26" t="s">
        <v>23</v>
      </c>
      <c r="N8" s="25"/>
      <c r="O8" s="70"/>
      <c r="P8" s="436" t="s">
        <v>11</v>
      </c>
      <c r="Q8" s="436"/>
      <c r="R8" s="436"/>
      <c r="S8" s="436"/>
      <c r="T8" s="436"/>
      <c r="U8" s="436"/>
      <c r="V8" s="436"/>
      <c r="W8" s="436"/>
    </row>
    <row r="9" spans="1:29" ht="25.5" customHeight="1" thickBot="1" x14ac:dyDescent="0.25">
      <c r="B9" s="100"/>
      <c r="C9" s="284" t="s">
        <v>11</v>
      </c>
      <c r="D9" s="284"/>
      <c r="E9" s="284"/>
      <c r="F9" s="284"/>
      <c r="G9" s="284"/>
      <c r="H9" s="284"/>
      <c r="I9" s="284"/>
      <c r="J9" s="284"/>
      <c r="K9" s="284"/>
      <c r="L9" s="284"/>
      <c r="M9" s="284"/>
      <c r="N9" s="284"/>
      <c r="O9" s="284"/>
      <c r="P9" s="284"/>
      <c r="Q9" s="284"/>
      <c r="R9" s="284"/>
      <c r="S9" s="284"/>
      <c r="T9" s="284"/>
      <c r="U9" s="284"/>
      <c r="V9" s="284"/>
      <c r="W9" s="436"/>
    </row>
    <row r="10" spans="1:29" ht="168.75" customHeight="1" thickTop="1" thickBot="1" x14ac:dyDescent="0.25">
      <c r="B10" s="27" t="s">
        <v>24</v>
      </c>
      <c r="C10" s="295" t="s">
        <v>1873</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32" t="s">
        <v>27</v>
      </c>
      <c r="C13" s="300"/>
      <c r="D13" s="300"/>
      <c r="E13" s="300"/>
      <c r="F13" s="300"/>
      <c r="G13" s="300"/>
      <c r="H13" s="300"/>
      <c r="I13" s="300"/>
      <c r="J13" s="28"/>
      <c r="K13" s="300" t="s">
        <v>28</v>
      </c>
      <c r="L13" s="300"/>
      <c r="M13" s="300"/>
      <c r="N13" s="300"/>
      <c r="O13" s="300"/>
      <c r="P13" s="300"/>
      <c r="Q13" s="300"/>
      <c r="R13" s="29"/>
      <c r="S13" s="300" t="s">
        <v>29</v>
      </c>
      <c r="T13" s="300"/>
      <c r="U13" s="300"/>
      <c r="V13" s="300"/>
      <c r="W13" s="433"/>
    </row>
    <row r="14" spans="1:29" ht="69" customHeight="1" x14ac:dyDescent="0.2">
      <c r="B14" s="99" t="s">
        <v>30</v>
      </c>
      <c r="C14" s="297" t="s">
        <v>11</v>
      </c>
      <c r="D14" s="297"/>
      <c r="E14" s="297"/>
      <c r="F14" s="297"/>
      <c r="G14" s="297"/>
      <c r="H14" s="297"/>
      <c r="I14" s="297"/>
      <c r="J14" s="30"/>
      <c r="K14" s="30" t="s">
        <v>31</v>
      </c>
      <c r="L14" s="297" t="s">
        <v>11</v>
      </c>
      <c r="M14" s="297"/>
      <c r="N14" s="297"/>
      <c r="O14" s="297"/>
      <c r="P14" s="297"/>
      <c r="Q14" s="297"/>
      <c r="R14" s="70"/>
      <c r="S14" s="30" t="s">
        <v>32</v>
      </c>
      <c r="T14" s="429" t="s">
        <v>1857</v>
      </c>
      <c r="U14" s="429"/>
      <c r="V14" s="429"/>
      <c r="W14" s="429"/>
    </row>
    <row r="15" spans="1:29" ht="86.25" customHeight="1" x14ac:dyDescent="0.2">
      <c r="B15" s="99" t="s">
        <v>34</v>
      </c>
      <c r="C15" s="297" t="s">
        <v>11</v>
      </c>
      <c r="D15" s="297"/>
      <c r="E15" s="297"/>
      <c r="F15" s="297"/>
      <c r="G15" s="297"/>
      <c r="H15" s="297"/>
      <c r="I15" s="297"/>
      <c r="J15" s="30"/>
      <c r="K15" s="30" t="s">
        <v>34</v>
      </c>
      <c r="L15" s="297" t="s">
        <v>11</v>
      </c>
      <c r="M15" s="297"/>
      <c r="N15" s="297"/>
      <c r="O15" s="297"/>
      <c r="P15" s="297"/>
      <c r="Q15" s="297"/>
      <c r="R15" s="70"/>
      <c r="S15" s="30" t="s">
        <v>35</v>
      </c>
      <c r="T15" s="429" t="s">
        <v>11</v>
      </c>
      <c r="U15" s="429"/>
      <c r="V15" s="429"/>
      <c r="W15" s="429"/>
    </row>
    <row r="16" spans="1:29" ht="25.5" customHeight="1" thickBot="1" x14ac:dyDescent="0.25">
      <c r="B16" s="98" t="s">
        <v>36</v>
      </c>
      <c r="C16" s="303" t="s">
        <v>11</v>
      </c>
      <c r="D16" s="303"/>
      <c r="E16" s="303"/>
      <c r="F16" s="303"/>
      <c r="G16" s="303"/>
      <c r="H16" s="303"/>
      <c r="I16" s="303"/>
      <c r="J16" s="303"/>
      <c r="K16" s="303"/>
      <c r="L16" s="303"/>
      <c r="M16" s="303"/>
      <c r="N16" s="303"/>
      <c r="O16" s="303"/>
      <c r="P16" s="303"/>
      <c r="Q16" s="303"/>
      <c r="R16" s="303"/>
      <c r="S16" s="303"/>
      <c r="T16" s="303"/>
      <c r="U16" s="303"/>
      <c r="V16" s="303"/>
      <c r="W16" s="419"/>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20" t="s">
        <v>38</v>
      </c>
      <c r="C18" s="306"/>
      <c r="D18" s="306"/>
      <c r="E18" s="306"/>
      <c r="F18" s="306"/>
      <c r="G18" s="306"/>
      <c r="H18" s="306"/>
      <c r="I18" s="306"/>
      <c r="J18" s="306"/>
      <c r="K18" s="306"/>
      <c r="L18" s="306"/>
      <c r="M18" s="306"/>
      <c r="N18" s="306"/>
      <c r="O18" s="306"/>
      <c r="P18" s="306"/>
      <c r="Q18" s="306"/>
      <c r="R18" s="306"/>
      <c r="S18" s="306"/>
      <c r="T18" s="307"/>
      <c r="U18" s="308" t="s">
        <v>39</v>
      </c>
      <c r="V18" s="309"/>
      <c r="W18" s="412"/>
    </row>
    <row r="19" spans="2:27" ht="14.25" customHeight="1" x14ac:dyDescent="0.2">
      <c r="B19" s="421"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26" t="s">
        <v>48</v>
      </c>
    </row>
    <row r="20" spans="2:27" ht="27" customHeight="1" thickBot="1" x14ac:dyDescent="0.25">
      <c r="B20" s="422"/>
      <c r="C20" s="423"/>
      <c r="D20" s="423"/>
      <c r="E20" s="423"/>
      <c r="F20" s="423"/>
      <c r="G20" s="423"/>
      <c r="H20" s="423"/>
      <c r="I20" s="423"/>
      <c r="J20" s="423"/>
      <c r="K20" s="423"/>
      <c r="L20" s="423"/>
      <c r="M20" s="423"/>
      <c r="N20" s="423"/>
      <c r="O20" s="423"/>
      <c r="P20" s="423"/>
      <c r="Q20" s="423"/>
      <c r="R20" s="423"/>
      <c r="S20" s="423"/>
      <c r="T20" s="424"/>
      <c r="U20" s="425"/>
      <c r="V20" s="423"/>
      <c r="W20" s="427"/>
      <c r="Z20" s="33" t="s">
        <v>11</v>
      </c>
      <c r="AA20" s="33" t="s">
        <v>49</v>
      </c>
    </row>
    <row r="21" spans="2:27" ht="56.25" customHeight="1" thickBot="1" x14ac:dyDescent="0.25">
      <c r="B21" s="437" t="s">
        <v>1872</v>
      </c>
      <c r="C21" s="323"/>
      <c r="D21" s="323"/>
      <c r="E21" s="323"/>
      <c r="F21" s="323"/>
      <c r="G21" s="323"/>
      <c r="H21" s="323"/>
      <c r="I21" s="323"/>
      <c r="J21" s="323"/>
      <c r="K21" s="323"/>
      <c r="L21" s="323"/>
      <c r="M21" s="324" t="s">
        <v>1854</v>
      </c>
      <c r="N21" s="324"/>
      <c r="O21" s="324" t="s">
        <v>51</v>
      </c>
      <c r="P21" s="324"/>
      <c r="Q21" s="325" t="s">
        <v>66</v>
      </c>
      <c r="R21" s="325"/>
      <c r="S21" s="34" t="s">
        <v>1655</v>
      </c>
      <c r="T21" s="34" t="s">
        <v>87</v>
      </c>
      <c r="U21" s="34" t="s">
        <v>87</v>
      </c>
      <c r="V21" s="34" t="str">
        <f>+IF(ISERR(U21/T21*100),"N/A",ROUND(U21/T21*100,2))</f>
        <v>N/A</v>
      </c>
      <c r="W21" s="97" t="str">
        <f>+IF(ISERR(U21/S21*100),"N/A",ROUND(U21/S21*100,2))</f>
        <v>N/A</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08" t="s">
        <v>1880</v>
      </c>
      <c r="C23" s="338"/>
      <c r="D23" s="338"/>
      <c r="E23" s="338"/>
      <c r="F23" s="338"/>
      <c r="G23" s="338"/>
      <c r="H23" s="338"/>
      <c r="I23" s="338"/>
      <c r="J23" s="338"/>
      <c r="K23" s="338"/>
      <c r="L23" s="338"/>
      <c r="M23" s="338"/>
      <c r="N23" s="338"/>
      <c r="O23" s="338"/>
      <c r="P23" s="338"/>
      <c r="Q23" s="339"/>
      <c r="R23" s="37" t="s">
        <v>44</v>
      </c>
      <c r="S23" s="309" t="s">
        <v>45</v>
      </c>
      <c r="T23" s="309"/>
      <c r="U23" s="71" t="s">
        <v>62</v>
      </c>
      <c r="V23" s="308" t="s">
        <v>63</v>
      </c>
      <c r="W23" s="412"/>
    </row>
    <row r="24" spans="2:27" ht="30.75" customHeight="1" thickBot="1" x14ac:dyDescent="0.25">
      <c r="B24" s="409"/>
      <c r="C24" s="410"/>
      <c r="D24" s="410"/>
      <c r="E24" s="410"/>
      <c r="F24" s="410"/>
      <c r="G24" s="410"/>
      <c r="H24" s="410"/>
      <c r="I24" s="410"/>
      <c r="J24" s="410"/>
      <c r="K24" s="410"/>
      <c r="L24" s="410"/>
      <c r="M24" s="410"/>
      <c r="N24" s="410"/>
      <c r="O24" s="410"/>
      <c r="P24" s="410"/>
      <c r="Q24" s="411"/>
      <c r="R24" s="96" t="s">
        <v>64</v>
      </c>
      <c r="S24" s="96" t="s">
        <v>64</v>
      </c>
      <c r="T24" s="96" t="s">
        <v>51</v>
      </c>
      <c r="U24" s="96" t="s">
        <v>64</v>
      </c>
      <c r="V24" s="96" t="s">
        <v>65</v>
      </c>
      <c r="W24" s="95" t="s">
        <v>66</v>
      </c>
      <c r="Y24" s="36"/>
    </row>
    <row r="25" spans="2:27" ht="23.25" customHeight="1" thickBot="1" x14ac:dyDescent="0.25">
      <c r="B25" s="445" t="s">
        <v>67</v>
      </c>
      <c r="C25" s="344"/>
      <c r="D25" s="344"/>
      <c r="E25" s="72" t="s">
        <v>1849</v>
      </c>
      <c r="F25" s="72"/>
      <c r="G25" s="72"/>
      <c r="H25" s="41"/>
      <c r="I25" s="41"/>
      <c r="J25" s="41"/>
      <c r="K25" s="41"/>
      <c r="L25" s="41"/>
      <c r="M25" s="41"/>
      <c r="N25" s="41"/>
      <c r="O25" s="41"/>
      <c r="P25" s="42"/>
      <c r="Q25" s="42"/>
      <c r="R25" s="43" t="s">
        <v>1871</v>
      </c>
      <c r="S25" s="44" t="s">
        <v>11</v>
      </c>
      <c r="T25" s="42"/>
      <c r="U25" s="44" t="s">
        <v>1869</v>
      </c>
      <c r="V25" s="42"/>
      <c r="W25" s="94">
        <f>+IF(ISERR(U25/R25*100),"N/A",ROUND(U25/R25*100,2))</f>
        <v>5.0999999999999996</v>
      </c>
    </row>
    <row r="26" spans="2:27" ht="26.25" customHeight="1" thickBot="1" x14ac:dyDescent="0.25">
      <c r="B26" s="446" t="s">
        <v>70</v>
      </c>
      <c r="C26" s="447"/>
      <c r="D26" s="447"/>
      <c r="E26" s="93" t="s">
        <v>1849</v>
      </c>
      <c r="F26" s="93"/>
      <c r="G26" s="93"/>
      <c r="H26" s="92"/>
      <c r="I26" s="92"/>
      <c r="J26" s="92"/>
      <c r="K26" s="92"/>
      <c r="L26" s="92"/>
      <c r="M26" s="92"/>
      <c r="N26" s="92"/>
      <c r="O26" s="92"/>
      <c r="P26" s="91"/>
      <c r="Q26" s="91"/>
      <c r="R26" s="90" t="s">
        <v>1871</v>
      </c>
      <c r="S26" s="89" t="s">
        <v>1870</v>
      </c>
      <c r="T26" s="88">
        <f>+IF(ISERR(S26/R26*100),"N/A",ROUND(S26/R26*100,2))</f>
        <v>12.97</v>
      </c>
      <c r="U26" s="89" t="s">
        <v>1869</v>
      </c>
      <c r="V26" s="88">
        <f>+IF(ISERR(U26/S26*100),"N/A",ROUND(U26/S26*100,2))</f>
        <v>39.32</v>
      </c>
      <c r="W26" s="87">
        <f>+IF(ISERR(U26/R26*100),"N/A",ROUND(U26/R26*100,2))</f>
        <v>5.0999999999999996</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38" t="s">
        <v>1868</v>
      </c>
      <c r="C28" s="329"/>
      <c r="D28" s="329"/>
      <c r="E28" s="329"/>
      <c r="F28" s="329"/>
      <c r="G28" s="329"/>
      <c r="H28" s="329"/>
      <c r="I28" s="329"/>
      <c r="J28" s="329"/>
      <c r="K28" s="329"/>
      <c r="L28" s="329"/>
      <c r="M28" s="329"/>
      <c r="N28" s="329"/>
      <c r="O28" s="329"/>
      <c r="P28" s="329"/>
      <c r="Q28" s="329"/>
      <c r="R28" s="329"/>
      <c r="S28" s="329"/>
      <c r="T28" s="329"/>
      <c r="U28" s="329"/>
      <c r="V28" s="329"/>
      <c r="W28" s="439"/>
    </row>
    <row r="29" spans="2:27" ht="37.5" customHeight="1" thickBot="1" x14ac:dyDescent="0.25">
      <c r="B29" s="440"/>
      <c r="C29" s="332"/>
      <c r="D29" s="332"/>
      <c r="E29" s="332"/>
      <c r="F29" s="332"/>
      <c r="G29" s="332"/>
      <c r="H29" s="332"/>
      <c r="I29" s="332"/>
      <c r="J29" s="332"/>
      <c r="K29" s="332"/>
      <c r="L29" s="332"/>
      <c r="M29" s="332"/>
      <c r="N29" s="332"/>
      <c r="O29" s="332"/>
      <c r="P29" s="332"/>
      <c r="Q29" s="332"/>
      <c r="R29" s="332"/>
      <c r="S29" s="332"/>
      <c r="T29" s="332"/>
      <c r="U29" s="332"/>
      <c r="V29" s="332"/>
      <c r="W29" s="441"/>
    </row>
    <row r="30" spans="2:27" ht="37.5" customHeight="1" thickTop="1" x14ac:dyDescent="0.2">
      <c r="B30" s="438" t="s">
        <v>1867</v>
      </c>
      <c r="C30" s="329"/>
      <c r="D30" s="329"/>
      <c r="E30" s="329"/>
      <c r="F30" s="329"/>
      <c r="G30" s="329"/>
      <c r="H30" s="329"/>
      <c r="I30" s="329"/>
      <c r="J30" s="329"/>
      <c r="K30" s="329"/>
      <c r="L30" s="329"/>
      <c r="M30" s="329"/>
      <c r="N30" s="329"/>
      <c r="O30" s="329"/>
      <c r="P30" s="329"/>
      <c r="Q30" s="329"/>
      <c r="R30" s="329"/>
      <c r="S30" s="329"/>
      <c r="T30" s="329"/>
      <c r="U30" s="329"/>
      <c r="V30" s="329"/>
      <c r="W30" s="439"/>
    </row>
    <row r="31" spans="2:27" ht="15" customHeight="1" thickBot="1" x14ac:dyDescent="0.25">
      <c r="B31" s="440"/>
      <c r="C31" s="332"/>
      <c r="D31" s="332"/>
      <c r="E31" s="332"/>
      <c r="F31" s="332"/>
      <c r="G31" s="332"/>
      <c r="H31" s="332"/>
      <c r="I31" s="332"/>
      <c r="J31" s="332"/>
      <c r="K31" s="332"/>
      <c r="L31" s="332"/>
      <c r="M31" s="332"/>
      <c r="N31" s="332"/>
      <c r="O31" s="332"/>
      <c r="P31" s="332"/>
      <c r="Q31" s="332"/>
      <c r="R31" s="332"/>
      <c r="S31" s="332"/>
      <c r="T31" s="332"/>
      <c r="U31" s="332"/>
      <c r="V31" s="332"/>
      <c r="W31" s="441"/>
    </row>
    <row r="32" spans="2:27" ht="37.5" customHeight="1" thickTop="1" x14ac:dyDescent="0.2">
      <c r="B32" s="438" t="s">
        <v>1866</v>
      </c>
      <c r="C32" s="329"/>
      <c r="D32" s="329"/>
      <c r="E32" s="329"/>
      <c r="F32" s="329"/>
      <c r="G32" s="329"/>
      <c r="H32" s="329"/>
      <c r="I32" s="329"/>
      <c r="J32" s="329"/>
      <c r="K32" s="329"/>
      <c r="L32" s="329"/>
      <c r="M32" s="329"/>
      <c r="N32" s="329"/>
      <c r="O32" s="329"/>
      <c r="P32" s="329"/>
      <c r="Q32" s="329"/>
      <c r="R32" s="329"/>
      <c r="S32" s="329"/>
      <c r="T32" s="329"/>
      <c r="U32" s="329"/>
      <c r="V32" s="329"/>
      <c r="W32" s="439"/>
    </row>
    <row r="33" spans="2:23" ht="13.5" thickBot="1" x14ac:dyDescent="0.25">
      <c r="B33" s="442"/>
      <c r="C33" s="443"/>
      <c r="D33" s="443"/>
      <c r="E33" s="443"/>
      <c r="F33" s="443"/>
      <c r="G33" s="443"/>
      <c r="H33" s="443"/>
      <c r="I33" s="443"/>
      <c r="J33" s="443"/>
      <c r="K33" s="443"/>
      <c r="L33" s="443"/>
      <c r="M33" s="443"/>
      <c r="N33" s="443"/>
      <c r="O33" s="443"/>
      <c r="P33" s="443"/>
      <c r="Q33" s="443"/>
      <c r="R33" s="443"/>
      <c r="S33" s="443"/>
      <c r="T33" s="443"/>
      <c r="U33" s="443"/>
      <c r="V33" s="443"/>
      <c r="W33" s="44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v>
      </c>
      <c r="D4" s="288" t="s">
        <v>1364</v>
      </c>
      <c r="E4" s="288"/>
      <c r="F4" s="288"/>
      <c r="G4" s="288"/>
      <c r="H4" s="289"/>
      <c r="I4" s="18"/>
      <c r="J4" s="290" t="s">
        <v>6</v>
      </c>
      <c r="K4" s="288"/>
      <c r="L4" s="17" t="s">
        <v>1363</v>
      </c>
      <c r="M4" s="291" t="s">
        <v>917</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1350</v>
      </c>
      <c r="D6" s="297" t="s">
        <v>1362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1361</v>
      </c>
      <c r="K8" s="26" t="s">
        <v>1360</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75.5" customHeight="1" thickTop="1" thickBot="1" x14ac:dyDescent="0.25">
      <c r="B10" s="27" t="s">
        <v>24</v>
      </c>
      <c r="C10" s="295" t="s">
        <v>1359</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1358</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1357</v>
      </c>
      <c r="C21" s="323"/>
      <c r="D21" s="323"/>
      <c r="E21" s="323"/>
      <c r="F21" s="323"/>
      <c r="G21" s="323"/>
      <c r="H21" s="323"/>
      <c r="I21" s="323"/>
      <c r="J21" s="323"/>
      <c r="K21" s="323"/>
      <c r="L21" s="323"/>
      <c r="M21" s="324" t="s">
        <v>1350</v>
      </c>
      <c r="N21" s="324"/>
      <c r="O21" s="324" t="s">
        <v>51</v>
      </c>
      <c r="P21" s="324"/>
      <c r="Q21" s="325" t="s">
        <v>52</v>
      </c>
      <c r="R21" s="325"/>
      <c r="S21" s="34" t="s">
        <v>600</v>
      </c>
      <c r="T21" s="34" t="s">
        <v>600</v>
      </c>
      <c r="U21" s="34" t="s">
        <v>1356</v>
      </c>
      <c r="V21" s="34">
        <f>+IF(ISERR(U21/T21*100),"N/A",ROUND(U21/T21*100,2))</f>
        <v>107.89</v>
      </c>
      <c r="W21" s="83">
        <f>+IF(ISERR(U21/S21*100),"N/A",ROUND(U21/S21*100,2))</f>
        <v>107.89</v>
      </c>
    </row>
    <row r="22" spans="2:27" ht="56.25" customHeight="1" x14ac:dyDescent="0.2">
      <c r="B22" s="459" t="s">
        <v>1355</v>
      </c>
      <c r="C22" s="323"/>
      <c r="D22" s="323"/>
      <c r="E22" s="323"/>
      <c r="F22" s="323"/>
      <c r="G22" s="323"/>
      <c r="H22" s="323"/>
      <c r="I22" s="323"/>
      <c r="J22" s="323"/>
      <c r="K22" s="323"/>
      <c r="L22" s="323"/>
      <c r="M22" s="324" t="s">
        <v>1350</v>
      </c>
      <c r="N22" s="324"/>
      <c r="O22" s="324" t="s">
        <v>51</v>
      </c>
      <c r="P22" s="324"/>
      <c r="Q22" s="325" t="s">
        <v>88</v>
      </c>
      <c r="R22" s="325"/>
      <c r="S22" s="34" t="s">
        <v>252</v>
      </c>
      <c r="T22" s="34" t="s">
        <v>87</v>
      </c>
      <c r="U22" s="34" t="s">
        <v>87</v>
      </c>
      <c r="V22" s="34" t="str">
        <f>+IF(ISERR(U22/T22*100),"N/A",ROUND(U22/T22*100,2))</f>
        <v>N/A</v>
      </c>
      <c r="W22" s="83" t="str">
        <f>+IF(ISERR(U22/S22*100),"N/A",ROUND(U22/S22*100,2))</f>
        <v>N/A</v>
      </c>
    </row>
    <row r="23" spans="2:27" ht="56.25" customHeight="1" x14ac:dyDescent="0.2">
      <c r="B23" s="459" t="s">
        <v>1354</v>
      </c>
      <c r="C23" s="323"/>
      <c r="D23" s="323"/>
      <c r="E23" s="323"/>
      <c r="F23" s="323"/>
      <c r="G23" s="323"/>
      <c r="H23" s="323"/>
      <c r="I23" s="323"/>
      <c r="J23" s="323"/>
      <c r="K23" s="323"/>
      <c r="L23" s="323"/>
      <c r="M23" s="324" t="s">
        <v>1350</v>
      </c>
      <c r="N23" s="324"/>
      <c r="O23" s="324" t="s">
        <v>51</v>
      </c>
      <c r="P23" s="324"/>
      <c r="Q23" s="325" t="s">
        <v>88</v>
      </c>
      <c r="R23" s="325"/>
      <c r="S23" s="34" t="s">
        <v>564</v>
      </c>
      <c r="T23" s="34" t="s">
        <v>87</v>
      </c>
      <c r="U23" s="34" t="s">
        <v>87</v>
      </c>
      <c r="V23" s="34" t="str">
        <f>+IF(ISERR(U23/T23*100),"N/A",ROUND(U23/T23*100,2))</f>
        <v>N/A</v>
      </c>
      <c r="W23" s="83" t="str">
        <f>+IF(ISERR(U23/S23*100),"N/A",ROUND(U23/S23*100,2))</f>
        <v>N/A</v>
      </c>
    </row>
    <row r="24" spans="2:27" ht="56.25" customHeight="1" x14ac:dyDescent="0.2">
      <c r="B24" s="459" t="s">
        <v>1353</v>
      </c>
      <c r="C24" s="323"/>
      <c r="D24" s="323"/>
      <c r="E24" s="323"/>
      <c r="F24" s="323"/>
      <c r="G24" s="323"/>
      <c r="H24" s="323"/>
      <c r="I24" s="323"/>
      <c r="J24" s="323"/>
      <c r="K24" s="323"/>
      <c r="L24" s="323"/>
      <c r="M24" s="324" t="s">
        <v>1350</v>
      </c>
      <c r="N24" s="324"/>
      <c r="O24" s="324" t="s">
        <v>51</v>
      </c>
      <c r="P24" s="324"/>
      <c r="Q24" s="325" t="s">
        <v>88</v>
      </c>
      <c r="R24" s="325"/>
      <c r="S24" s="34" t="s">
        <v>1352</v>
      </c>
      <c r="T24" s="34" t="s">
        <v>87</v>
      </c>
      <c r="U24" s="34" t="s">
        <v>87</v>
      </c>
      <c r="V24" s="34" t="str">
        <f>+IF(ISERR(U24/T24*100),"N/A",ROUND(U24/T24*100,2))</f>
        <v>N/A</v>
      </c>
      <c r="W24" s="83" t="str">
        <f>+IF(ISERR(U24/S24*100),"N/A",ROUND(U24/S24*100,2))</f>
        <v>N/A</v>
      </c>
    </row>
    <row r="25" spans="2:27" ht="56.25" customHeight="1" thickBot="1" x14ac:dyDescent="0.25">
      <c r="B25" s="459" t="s">
        <v>1351</v>
      </c>
      <c r="C25" s="323"/>
      <c r="D25" s="323"/>
      <c r="E25" s="323"/>
      <c r="F25" s="323"/>
      <c r="G25" s="323"/>
      <c r="H25" s="323"/>
      <c r="I25" s="323"/>
      <c r="J25" s="323"/>
      <c r="K25" s="323"/>
      <c r="L25" s="323"/>
      <c r="M25" s="324" t="s">
        <v>1350</v>
      </c>
      <c r="N25" s="324"/>
      <c r="O25" s="324" t="s">
        <v>1349</v>
      </c>
      <c r="P25" s="324"/>
      <c r="Q25" s="325" t="s">
        <v>66</v>
      </c>
      <c r="R25" s="325"/>
      <c r="S25" s="34" t="s">
        <v>1348</v>
      </c>
      <c r="T25" s="34" t="s">
        <v>87</v>
      </c>
      <c r="U25" s="34" t="s">
        <v>87</v>
      </c>
      <c r="V25" s="34" t="str">
        <f>+IF(ISERR(U25/T25*100),"N/A",ROUND(U25/T25*100,2))</f>
        <v>N/A</v>
      </c>
      <c r="W25" s="83" t="str">
        <f>+IF(ISERR(U25/S25*100),"N/A",ROUND(U25/S25*100,2))</f>
        <v>N/A</v>
      </c>
    </row>
    <row r="26" spans="2:27" ht="21.75" customHeight="1" thickTop="1" thickBot="1" x14ac:dyDescent="0.25">
      <c r="B26" s="11" t="s">
        <v>61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460" t="s">
        <v>1880</v>
      </c>
      <c r="C27" s="338"/>
      <c r="D27" s="338"/>
      <c r="E27" s="338"/>
      <c r="F27" s="338"/>
      <c r="G27" s="338"/>
      <c r="H27" s="338"/>
      <c r="I27" s="338"/>
      <c r="J27" s="338"/>
      <c r="K27" s="338"/>
      <c r="L27" s="338"/>
      <c r="M27" s="338"/>
      <c r="N27" s="338"/>
      <c r="O27" s="338"/>
      <c r="P27" s="338"/>
      <c r="Q27" s="339"/>
      <c r="R27" s="37" t="s">
        <v>44</v>
      </c>
      <c r="S27" s="309" t="s">
        <v>45</v>
      </c>
      <c r="T27" s="309"/>
      <c r="U27" s="53" t="s">
        <v>62</v>
      </c>
      <c r="V27" s="308" t="s">
        <v>63</v>
      </c>
      <c r="W27" s="455"/>
    </row>
    <row r="28" spans="2:27" ht="30.75" customHeight="1" thickBot="1" x14ac:dyDescent="0.25">
      <c r="B28" s="461"/>
      <c r="C28" s="462"/>
      <c r="D28" s="462"/>
      <c r="E28" s="462"/>
      <c r="F28" s="462"/>
      <c r="G28" s="462"/>
      <c r="H28" s="462"/>
      <c r="I28" s="462"/>
      <c r="J28" s="462"/>
      <c r="K28" s="462"/>
      <c r="L28" s="462"/>
      <c r="M28" s="462"/>
      <c r="N28" s="462"/>
      <c r="O28" s="462"/>
      <c r="P28" s="462"/>
      <c r="Q28" s="463"/>
      <c r="R28" s="82" t="s">
        <v>64</v>
      </c>
      <c r="S28" s="82" t="s">
        <v>64</v>
      </c>
      <c r="T28" s="82" t="s">
        <v>51</v>
      </c>
      <c r="U28" s="82" t="s">
        <v>64</v>
      </c>
      <c r="V28" s="82" t="s">
        <v>65</v>
      </c>
      <c r="W28" s="81" t="s">
        <v>66</v>
      </c>
      <c r="Y28" s="36"/>
    </row>
    <row r="29" spans="2:27" ht="23.25" customHeight="1" thickBot="1" x14ac:dyDescent="0.25">
      <c r="B29" s="456" t="s">
        <v>67</v>
      </c>
      <c r="C29" s="344"/>
      <c r="D29" s="344"/>
      <c r="E29" s="54" t="s">
        <v>1347</v>
      </c>
      <c r="F29" s="54"/>
      <c r="G29" s="54"/>
      <c r="H29" s="41"/>
      <c r="I29" s="41"/>
      <c r="J29" s="41"/>
      <c r="K29" s="41"/>
      <c r="L29" s="41"/>
      <c r="M29" s="41"/>
      <c r="N29" s="41"/>
      <c r="O29" s="41"/>
      <c r="P29" s="42"/>
      <c r="Q29" s="42"/>
      <c r="R29" s="43" t="s">
        <v>87</v>
      </c>
      <c r="S29" s="44" t="s">
        <v>11</v>
      </c>
      <c r="T29" s="42"/>
      <c r="U29" s="44" t="s">
        <v>54</v>
      </c>
      <c r="V29" s="42"/>
      <c r="W29" s="80" t="str">
        <f>+IF(ISERR(U29/R29*100),"N/A",ROUND(U29/R29*100,2))</f>
        <v>N/A</v>
      </c>
    </row>
    <row r="30" spans="2:27" ht="26.25" customHeight="1" thickBot="1" x14ac:dyDescent="0.25">
      <c r="B30" s="457" t="s">
        <v>70</v>
      </c>
      <c r="C30" s="458"/>
      <c r="D30" s="458"/>
      <c r="E30" s="79" t="s">
        <v>1347</v>
      </c>
      <c r="F30" s="79"/>
      <c r="G30" s="79"/>
      <c r="H30" s="78"/>
      <c r="I30" s="78"/>
      <c r="J30" s="78"/>
      <c r="K30" s="78"/>
      <c r="L30" s="78"/>
      <c r="M30" s="78"/>
      <c r="N30" s="78"/>
      <c r="O30" s="78"/>
      <c r="P30" s="77"/>
      <c r="Q30" s="77"/>
      <c r="R30" s="76" t="s">
        <v>87</v>
      </c>
      <c r="S30" s="75" t="s">
        <v>54</v>
      </c>
      <c r="T30" s="74" t="str">
        <f>+IF(ISERR(S30/R30*100),"N/A",ROUND(S30/R30*100,2))</f>
        <v>N/A</v>
      </c>
      <c r="U30" s="75" t="s">
        <v>54</v>
      </c>
      <c r="V30" s="74" t="str">
        <f>+IF(ISERR(U30/S30*100),"N/A",ROUND(U30/S30*100,2))</f>
        <v>N/A</v>
      </c>
      <c r="W30" s="73" t="str">
        <f>+IF(ISERR(U30/R30*100),"N/A",ROUND(U30/R30*100,2))</f>
        <v>N/A</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448" t="s">
        <v>1346</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1345</v>
      </c>
      <c r="C34" s="329"/>
      <c r="D34" s="329"/>
      <c r="E34" s="329"/>
      <c r="F34" s="329"/>
      <c r="G34" s="329"/>
      <c r="H34" s="329"/>
      <c r="I34" s="329"/>
      <c r="J34" s="329"/>
      <c r="K34" s="329"/>
      <c r="L34" s="329"/>
      <c r="M34" s="329"/>
      <c r="N34" s="329"/>
      <c r="O34" s="329"/>
      <c r="P34" s="329"/>
      <c r="Q34" s="329"/>
      <c r="R34" s="329"/>
      <c r="S34" s="329"/>
      <c r="T34" s="329"/>
      <c r="U34" s="329"/>
      <c r="V34" s="329"/>
      <c r="W34" s="449"/>
    </row>
    <row r="35" spans="2:23" ht="35.25" customHeight="1" thickBot="1" x14ac:dyDescent="0.25">
      <c r="B35" s="450"/>
      <c r="C35" s="332"/>
      <c r="D35" s="332"/>
      <c r="E35" s="332"/>
      <c r="F35" s="332"/>
      <c r="G35" s="332"/>
      <c r="H35" s="332"/>
      <c r="I35" s="332"/>
      <c r="J35" s="332"/>
      <c r="K35" s="332"/>
      <c r="L35" s="332"/>
      <c r="M35" s="332"/>
      <c r="N35" s="332"/>
      <c r="O35" s="332"/>
      <c r="P35" s="332"/>
      <c r="Q35" s="332"/>
      <c r="R35" s="332"/>
      <c r="S35" s="332"/>
      <c r="T35" s="332"/>
      <c r="U35" s="332"/>
      <c r="V35" s="332"/>
      <c r="W35" s="451"/>
    </row>
    <row r="36" spans="2:23" ht="37.5" customHeight="1" thickTop="1" x14ac:dyDescent="0.2">
      <c r="B36" s="448" t="s">
        <v>1344</v>
      </c>
      <c r="C36" s="329"/>
      <c r="D36" s="329"/>
      <c r="E36" s="329"/>
      <c r="F36" s="329"/>
      <c r="G36" s="329"/>
      <c r="H36" s="329"/>
      <c r="I36" s="329"/>
      <c r="J36" s="329"/>
      <c r="K36" s="329"/>
      <c r="L36" s="329"/>
      <c r="M36" s="329"/>
      <c r="N36" s="329"/>
      <c r="O36" s="329"/>
      <c r="P36" s="329"/>
      <c r="Q36" s="329"/>
      <c r="R36" s="329"/>
      <c r="S36" s="329"/>
      <c r="T36" s="329"/>
      <c r="U36" s="329"/>
      <c r="V36" s="329"/>
      <c r="W36" s="449"/>
    </row>
    <row r="37" spans="2:23" ht="65.25" customHeight="1" thickBot="1" x14ac:dyDescent="0.25">
      <c r="B37" s="452"/>
      <c r="C37" s="453"/>
      <c r="D37" s="453"/>
      <c r="E37" s="453"/>
      <c r="F37" s="453"/>
      <c r="G37" s="453"/>
      <c r="H37" s="453"/>
      <c r="I37" s="453"/>
      <c r="J37" s="453"/>
      <c r="K37" s="453"/>
      <c r="L37" s="453"/>
      <c r="M37" s="453"/>
      <c r="N37" s="453"/>
      <c r="O37" s="453"/>
      <c r="P37" s="453"/>
      <c r="Q37" s="453"/>
      <c r="R37" s="453"/>
      <c r="S37" s="453"/>
      <c r="T37" s="453"/>
      <c r="U37" s="453"/>
      <c r="V37" s="453"/>
      <c r="W37" s="454"/>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v>
      </c>
      <c r="D4" s="288" t="s">
        <v>1364</v>
      </c>
      <c r="E4" s="288"/>
      <c r="F4" s="288"/>
      <c r="G4" s="288"/>
      <c r="H4" s="289"/>
      <c r="I4" s="18"/>
      <c r="J4" s="290" t="s">
        <v>6</v>
      </c>
      <c r="K4" s="288"/>
      <c r="L4" s="17" t="s">
        <v>1386</v>
      </c>
      <c r="M4" s="291" t="s">
        <v>1385</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1350</v>
      </c>
      <c r="D6" s="297" t="s">
        <v>1362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1384</v>
      </c>
      <c r="K8" s="26" t="s">
        <v>1383</v>
      </c>
      <c r="L8" s="26" t="s">
        <v>1382</v>
      </c>
      <c r="M8" s="26" t="s">
        <v>1381</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1380</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1358</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1379</v>
      </c>
      <c r="C21" s="323"/>
      <c r="D21" s="323"/>
      <c r="E21" s="323"/>
      <c r="F21" s="323"/>
      <c r="G21" s="323"/>
      <c r="H21" s="323"/>
      <c r="I21" s="323"/>
      <c r="J21" s="323"/>
      <c r="K21" s="323"/>
      <c r="L21" s="323"/>
      <c r="M21" s="324" t="s">
        <v>1350</v>
      </c>
      <c r="N21" s="324"/>
      <c r="O21" s="324" t="s">
        <v>51</v>
      </c>
      <c r="P21" s="324"/>
      <c r="Q21" s="325" t="s">
        <v>52</v>
      </c>
      <c r="R21" s="325"/>
      <c r="S21" s="34" t="s">
        <v>1378</v>
      </c>
      <c r="T21" s="34" t="s">
        <v>413</v>
      </c>
      <c r="U21" s="34" t="s">
        <v>1377</v>
      </c>
      <c r="V21" s="34">
        <f>+IF(ISERR(U21/T21*100),"N/A",ROUND(U21/T21*100,2))</f>
        <v>99.28</v>
      </c>
      <c r="W21" s="83">
        <f>+IF(ISERR(U21/S21*100),"N/A",ROUND(U21/S21*100,2))</f>
        <v>98.82</v>
      </c>
    </row>
    <row r="22" spans="2:27" ht="56.25" customHeight="1" x14ac:dyDescent="0.2">
      <c r="B22" s="459" t="s">
        <v>1376</v>
      </c>
      <c r="C22" s="323"/>
      <c r="D22" s="323"/>
      <c r="E22" s="323"/>
      <c r="F22" s="323"/>
      <c r="G22" s="323"/>
      <c r="H22" s="323"/>
      <c r="I22" s="323"/>
      <c r="J22" s="323"/>
      <c r="K22" s="323"/>
      <c r="L22" s="323"/>
      <c r="M22" s="324" t="s">
        <v>1350</v>
      </c>
      <c r="N22" s="324"/>
      <c r="O22" s="324" t="s">
        <v>51</v>
      </c>
      <c r="P22" s="324"/>
      <c r="Q22" s="325" t="s">
        <v>52</v>
      </c>
      <c r="R22" s="325"/>
      <c r="S22" s="34" t="s">
        <v>1375</v>
      </c>
      <c r="T22" s="34" t="s">
        <v>1374</v>
      </c>
      <c r="U22" s="34" t="s">
        <v>1373</v>
      </c>
      <c r="V22" s="34">
        <f>+IF(ISERR(U22/T22*100),"N/A",ROUND(U22/T22*100,2))</f>
        <v>100.35</v>
      </c>
      <c r="W22" s="83">
        <f>+IF(ISERR(U22/S22*100),"N/A",ROUND(U22/S22*100,2))</f>
        <v>98.43</v>
      </c>
    </row>
    <row r="23" spans="2:27" ht="56.25" customHeight="1" thickBot="1" x14ac:dyDescent="0.25">
      <c r="B23" s="459" t="s">
        <v>1372</v>
      </c>
      <c r="C23" s="323"/>
      <c r="D23" s="323"/>
      <c r="E23" s="323"/>
      <c r="F23" s="323"/>
      <c r="G23" s="323"/>
      <c r="H23" s="323"/>
      <c r="I23" s="323"/>
      <c r="J23" s="323"/>
      <c r="K23" s="323"/>
      <c r="L23" s="323"/>
      <c r="M23" s="324" t="s">
        <v>1350</v>
      </c>
      <c r="N23" s="324"/>
      <c r="O23" s="324" t="s">
        <v>1371</v>
      </c>
      <c r="P23" s="324"/>
      <c r="Q23" s="325" t="s">
        <v>52</v>
      </c>
      <c r="R23" s="325"/>
      <c r="S23" s="34" t="s">
        <v>1370</v>
      </c>
      <c r="T23" s="34" t="s">
        <v>1369</v>
      </c>
      <c r="U23" s="34" t="s">
        <v>1368</v>
      </c>
      <c r="V23" s="34">
        <f>+IF(ISERR(U23/T23*100),"N/A",ROUND(U23/T23*100,2))</f>
        <v>99.36</v>
      </c>
      <c r="W23" s="83">
        <f>+IF(ISERR(U23/S23*100),"N/A",ROUND(U23/S23*100,2))</f>
        <v>95.79</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1347</v>
      </c>
      <c r="F27" s="54"/>
      <c r="G27" s="54"/>
      <c r="H27" s="41"/>
      <c r="I27" s="41"/>
      <c r="J27" s="41"/>
      <c r="K27" s="41"/>
      <c r="L27" s="41"/>
      <c r="M27" s="41"/>
      <c r="N27" s="41"/>
      <c r="O27" s="41"/>
      <c r="P27" s="42"/>
      <c r="Q27" s="42"/>
      <c r="R27" s="43" t="s">
        <v>87</v>
      </c>
      <c r="S27" s="44" t="s">
        <v>11</v>
      </c>
      <c r="T27" s="42"/>
      <c r="U27" s="44" t="s">
        <v>54</v>
      </c>
      <c r="V27" s="42"/>
      <c r="W27" s="80" t="str">
        <f>+IF(ISERR(U27/R27*100),"N/A",ROUND(U27/R27*100,2))</f>
        <v>N/A</v>
      </c>
    </row>
    <row r="28" spans="2:27" ht="26.25" customHeight="1" thickBot="1" x14ac:dyDescent="0.25">
      <c r="B28" s="457" t="s">
        <v>70</v>
      </c>
      <c r="C28" s="458"/>
      <c r="D28" s="458"/>
      <c r="E28" s="79" t="s">
        <v>1347</v>
      </c>
      <c r="F28" s="79"/>
      <c r="G28" s="79"/>
      <c r="H28" s="78"/>
      <c r="I28" s="78"/>
      <c r="J28" s="78"/>
      <c r="K28" s="78"/>
      <c r="L28" s="78"/>
      <c r="M28" s="78"/>
      <c r="N28" s="78"/>
      <c r="O28" s="78"/>
      <c r="P28" s="77"/>
      <c r="Q28" s="77"/>
      <c r="R28" s="76" t="s">
        <v>87</v>
      </c>
      <c r="S28" s="75" t="s">
        <v>54</v>
      </c>
      <c r="T28" s="74" t="str">
        <f>+IF(ISERR(S28/R28*100),"N/A",ROUND(S28/R28*100,2))</f>
        <v>N/A</v>
      </c>
      <c r="U28" s="75" t="s">
        <v>54</v>
      </c>
      <c r="V28" s="74" t="str">
        <f>+IF(ISERR(U28/S28*100),"N/A",ROUND(U28/S28*100,2))</f>
        <v>N/A</v>
      </c>
      <c r="W28" s="73" t="str">
        <f>+IF(ISERR(U28/R28*100),"N/A",ROUND(U28/R28*100,2))</f>
        <v>N/A</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1367</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03.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1366</v>
      </c>
      <c r="C32" s="329"/>
      <c r="D32" s="329"/>
      <c r="E32" s="329"/>
      <c r="F32" s="329"/>
      <c r="G32" s="329"/>
      <c r="H32" s="329"/>
      <c r="I32" s="329"/>
      <c r="J32" s="329"/>
      <c r="K32" s="329"/>
      <c r="L32" s="329"/>
      <c r="M32" s="329"/>
      <c r="N32" s="329"/>
      <c r="O32" s="329"/>
      <c r="P32" s="329"/>
      <c r="Q32" s="329"/>
      <c r="R32" s="329"/>
      <c r="S32" s="329"/>
      <c r="T32" s="329"/>
      <c r="U32" s="329"/>
      <c r="V32" s="329"/>
      <c r="W32" s="449"/>
    </row>
    <row r="33" spans="2:23" ht="3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1365</v>
      </c>
      <c r="C34" s="329"/>
      <c r="D34" s="329"/>
      <c r="E34" s="329"/>
      <c r="F34" s="329"/>
      <c r="G34" s="329"/>
      <c r="H34" s="329"/>
      <c r="I34" s="329"/>
      <c r="J34" s="329"/>
      <c r="K34" s="329"/>
      <c r="L34" s="329"/>
      <c r="M34" s="329"/>
      <c r="N34" s="329"/>
      <c r="O34" s="329"/>
      <c r="P34" s="329"/>
      <c r="Q34" s="329"/>
      <c r="R34" s="329"/>
      <c r="S34" s="329"/>
      <c r="T34" s="329"/>
      <c r="U34" s="329"/>
      <c r="V34" s="329"/>
      <c r="W34" s="449"/>
    </row>
    <row r="35" spans="2:23" ht="41.25" customHeight="1"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v>
      </c>
      <c r="D4" s="288" t="s">
        <v>1364</v>
      </c>
      <c r="E4" s="288"/>
      <c r="F4" s="288"/>
      <c r="G4" s="288"/>
      <c r="H4" s="289"/>
      <c r="I4" s="18"/>
      <c r="J4" s="290" t="s">
        <v>6</v>
      </c>
      <c r="K4" s="288"/>
      <c r="L4" s="17" t="s">
        <v>507</v>
      </c>
      <c r="M4" s="291" t="s">
        <v>798</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1398</v>
      </c>
      <c r="K8" s="26" t="s">
        <v>1397</v>
      </c>
      <c r="L8" s="26" t="s">
        <v>1396</v>
      </c>
      <c r="M8" s="26" t="s">
        <v>1395</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1394</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1358</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1393</v>
      </c>
      <c r="C21" s="323"/>
      <c r="D21" s="323"/>
      <c r="E21" s="323"/>
      <c r="F21" s="323"/>
      <c r="G21" s="323"/>
      <c r="H21" s="323"/>
      <c r="I21" s="323"/>
      <c r="J21" s="323"/>
      <c r="K21" s="323"/>
      <c r="L21" s="323"/>
      <c r="M21" s="324" t="s">
        <v>1350</v>
      </c>
      <c r="N21" s="324"/>
      <c r="O21" s="324" t="s">
        <v>51</v>
      </c>
      <c r="P21" s="324"/>
      <c r="Q21" s="325" t="s">
        <v>52</v>
      </c>
      <c r="R21" s="325"/>
      <c r="S21" s="34" t="s">
        <v>251</v>
      </c>
      <c r="T21" s="34" t="s">
        <v>251</v>
      </c>
      <c r="U21" s="34" t="s">
        <v>1392</v>
      </c>
      <c r="V21" s="34">
        <f>+IF(ISERR(U21/T21*100),"N/A",ROUND(U21/T21*100,2))</f>
        <v>102.67</v>
      </c>
      <c r="W21" s="83">
        <f>+IF(ISERR(U21/S21*100),"N/A",ROUND(U21/S21*100,2))</f>
        <v>102.67</v>
      </c>
    </row>
    <row r="22" spans="2:27" ht="56.25" customHeight="1" thickBot="1" x14ac:dyDescent="0.25">
      <c r="B22" s="459" t="s">
        <v>1391</v>
      </c>
      <c r="C22" s="323"/>
      <c r="D22" s="323"/>
      <c r="E22" s="323"/>
      <c r="F22" s="323"/>
      <c r="G22" s="323"/>
      <c r="H22" s="323"/>
      <c r="I22" s="323"/>
      <c r="J22" s="323"/>
      <c r="K22" s="323"/>
      <c r="L22" s="323"/>
      <c r="M22" s="324" t="s">
        <v>1350</v>
      </c>
      <c r="N22" s="324"/>
      <c r="O22" s="324" t="s">
        <v>1349</v>
      </c>
      <c r="P22" s="324"/>
      <c r="Q22" s="325" t="s">
        <v>52</v>
      </c>
      <c r="R22" s="325"/>
      <c r="S22" s="34" t="s">
        <v>58</v>
      </c>
      <c r="T22" s="34" t="s">
        <v>58</v>
      </c>
      <c r="U22" s="34" t="s">
        <v>1390</v>
      </c>
      <c r="V22" s="34">
        <f>+IF(ISERR(U22/T22*100),"N/A",ROUND(U22/T22*100,2))</f>
        <v>107.14</v>
      </c>
      <c r="W22" s="83">
        <f>+IF(ISERR(U22/S22*100),"N/A",ROUND(U22/S22*100,2))</f>
        <v>107.14</v>
      </c>
    </row>
    <row r="23" spans="2:27" ht="21.75" customHeight="1" thickTop="1" thickBot="1" x14ac:dyDescent="0.25">
      <c r="B23" s="11" t="s">
        <v>61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460" t="s">
        <v>1880</v>
      </c>
      <c r="C24" s="338"/>
      <c r="D24" s="338"/>
      <c r="E24" s="338"/>
      <c r="F24" s="338"/>
      <c r="G24" s="338"/>
      <c r="H24" s="338"/>
      <c r="I24" s="338"/>
      <c r="J24" s="338"/>
      <c r="K24" s="338"/>
      <c r="L24" s="338"/>
      <c r="M24" s="338"/>
      <c r="N24" s="338"/>
      <c r="O24" s="338"/>
      <c r="P24" s="338"/>
      <c r="Q24" s="339"/>
      <c r="R24" s="37" t="s">
        <v>44</v>
      </c>
      <c r="S24" s="309" t="s">
        <v>45</v>
      </c>
      <c r="T24" s="309"/>
      <c r="U24" s="53" t="s">
        <v>62</v>
      </c>
      <c r="V24" s="308" t="s">
        <v>63</v>
      </c>
      <c r="W24" s="455"/>
    </row>
    <row r="25" spans="2:27" ht="30.75" customHeight="1" thickBot="1" x14ac:dyDescent="0.25">
      <c r="B25" s="461"/>
      <c r="C25" s="462"/>
      <c r="D25" s="462"/>
      <c r="E25" s="462"/>
      <c r="F25" s="462"/>
      <c r="G25" s="462"/>
      <c r="H25" s="462"/>
      <c r="I25" s="462"/>
      <c r="J25" s="462"/>
      <c r="K25" s="462"/>
      <c r="L25" s="462"/>
      <c r="M25" s="462"/>
      <c r="N25" s="462"/>
      <c r="O25" s="462"/>
      <c r="P25" s="462"/>
      <c r="Q25" s="463"/>
      <c r="R25" s="82" t="s">
        <v>64</v>
      </c>
      <c r="S25" s="82" t="s">
        <v>64</v>
      </c>
      <c r="T25" s="82" t="s">
        <v>51</v>
      </c>
      <c r="U25" s="82" t="s">
        <v>64</v>
      </c>
      <c r="V25" s="82" t="s">
        <v>65</v>
      </c>
      <c r="W25" s="81" t="s">
        <v>66</v>
      </c>
      <c r="Y25" s="36"/>
    </row>
    <row r="26" spans="2:27" ht="23.25" customHeight="1" thickBot="1" x14ac:dyDescent="0.25">
      <c r="B26" s="456" t="s">
        <v>67</v>
      </c>
      <c r="C26" s="344"/>
      <c r="D26" s="344"/>
      <c r="E26" s="54" t="s">
        <v>1347</v>
      </c>
      <c r="F26" s="54"/>
      <c r="G26" s="54"/>
      <c r="H26" s="41"/>
      <c r="I26" s="41"/>
      <c r="J26" s="41"/>
      <c r="K26" s="41"/>
      <c r="L26" s="41"/>
      <c r="M26" s="41"/>
      <c r="N26" s="41"/>
      <c r="O26" s="41"/>
      <c r="P26" s="42"/>
      <c r="Q26" s="42"/>
      <c r="R26" s="43" t="s">
        <v>87</v>
      </c>
      <c r="S26" s="44" t="s">
        <v>11</v>
      </c>
      <c r="T26" s="42"/>
      <c r="U26" s="44" t="s">
        <v>54</v>
      </c>
      <c r="V26" s="42"/>
      <c r="W26" s="80" t="str">
        <f>+IF(ISERR(U26/R26*100),"N/A",ROUND(U26/R26*100,2))</f>
        <v>N/A</v>
      </c>
    </row>
    <row r="27" spans="2:27" ht="26.25" customHeight="1" thickBot="1" x14ac:dyDescent="0.25">
      <c r="B27" s="457" t="s">
        <v>70</v>
      </c>
      <c r="C27" s="458"/>
      <c r="D27" s="458"/>
      <c r="E27" s="79" t="s">
        <v>1347</v>
      </c>
      <c r="F27" s="79"/>
      <c r="G27" s="79"/>
      <c r="H27" s="78"/>
      <c r="I27" s="78"/>
      <c r="J27" s="78"/>
      <c r="K27" s="78"/>
      <c r="L27" s="78"/>
      <c r="M27" s="78"/>
      <c r="N27" s="78"/>
      <c r="O27" s="78"/>
      <c r="P27" s="77"/>
      <c r="Q27" s="77"/>
      <c r="R27" s="76" t="s">
        <v>87</v>
      </c>
      <c r="S27" s="75" t="s">
        <v>54</v>
      </c>
      <c r="T27" s="74" t="str">
        <f>+IF(ISERR(S27/R27*100),"N/A",ROUND(S27/R27*100,2))</f>
        <v>N/A</v>
      </c>
      <c r="U27" s="75" t="s">
        <v>54</v>
      </c>
      <c r="V27" s="74" t="str">
        <f>+IF(ISERR(U27/S27*100),"N/A",ROUND(U27/S27*100,2))</f>
        <v>N/A</v>
      </c>
      <c r="W27" s="73" t="str">
        <f>+IF(ISERR(U27/R27*100),"N/A",ROUND(U27/R27*100,2))</f>
        <v>N/A</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448" t="s">
        <v>1389</v>
      </c>
      <c r="C29" s="329"/>
      <c r="D29" s="329"/>
      <c r="E29" s="329"/>
      <c r="F29" s="329"/>
      <c r="G29" s="329"/>
      <c r="H29" s="329"/>
      <c r="I29" s="329"/>
      <c r="J29" s="329"/>
      <c r="K29" s="329"/>
      <c r="L29" s="329"/>
      <c r="M29" s="329"/>
      <c r="N29" s="329"/>
      <c r="O29" s="329"/>
      <c r="P29" s="329"/>
      <c r="Q29" s="329"/>
      <c r="R29" s="329"/>
      <c r="S29" s="329"/>
      <c r="T29" s="329"/>
      <c r="U29" s="329"/>
      <c r="V29" s="329"/>
      <c r="W29" s="449"/>
    </row>
    <row r="30" spans="2:27" ht="24" customHeight="1" thickBot="1" x14ac:dyDescent="0.25">
      <c r="B30" s="450"/>
      <c r="C30" s="332"/>
      <c r="D30" s="332"/>
      <c r="E30" s="332"/>
      <c r="F30" s="332"/>
      <c r="G30" s="332"/>
      <c r="H30" s="332"/>
      <c r="I30" s="332"/>
      <c r="J30" s="332"/>
      <c r="K30" s="332"/>
      <c r="L30" s="332"/>
      <c r="M30" s="332"/>
      <c r="N30" s="332"/>
      <c r="O30" s="332"/>
      <c r="P30" s="332"/>
      <c r="Q30" s="332"/>
      <c r="R30" s="332"/>
      <c r="S30" s="332"/>
      <c r="T30" s="332"/>
      <c r="U30" s="332"/>
      <c r="V30" s="332"/>
      <c r="W30" s="451"/>
    </row>
    <row r="31" spans="2:27" ht="37.5" customHeight="1" thickTop="1" x14ac:dyDescent="0.2">
      <c r="B31" s="448" t="s">
        <v>1388</v>
      </c>
      <c r="C31" s="329"/>
      <c r="D31" s="329"/>
      <c r="E31" s="329"/>
      <c r="F31" s="329"/>
      <c r="G31" s="329"/>
      <c r="H31" s="329"/>
      <c r="I31" s="329"/>
      <c r="J31" s="329"/>
      <c r="K31" s="329"/>
      <c r="L31" s="329"/>
      <c r="M31" s="329"/>
      <c r="N31" s="329"/>
      <c r="O31" s="329"/>
      <c r="P31" s="329"/>
      <c r="Q31" s="329"/>
      <c r="R31" s="329"/>
      <c r="S31" s="329"/>
      <c r="T31" s="329"/>
      <c r="U31" s="329"/>
      <c r="V31" s="329"/>
      <c r="W31" s="449"/>
    </row>
    <row r="32" spans="2:27" ht="42.75" customHeight="1" thickBot="1" x14ac:dyDescent="0.25">
      <c r="B32" s="450"/>
      <c r="C32" s="332"/>
      <c r="D32" s="332"/>
      <c r="E32" s="332"/>
      <c r="F32" s="332"/>
      <c r="G32" s="332"/>
      <c r="H32" s="332"/>
      <c r="I32" s="332"/>
      <c r="J32" s="332"/>
      <c r="K32" s="332"/>
      <c r="L32" s="332"/>
      <c r="M32" s="332"/>
      <c r="N32" s="332"/>
      <c r="O32" s="332"/>
      <c r="P32" s="332"/>
      <c r="Q32" s="332"/>
      <c r="R32" s="332"/>
      <c r="S32" s="332"/>
      <c r="T32" s="332"/>
      <c r="U32" s="332"/>
      <c r="V32" s="332"/>
      <c r="W32" s="451"/>
    </row>
    <row r="33" spans="2:23" ht="37.5" customHeight="1" thickTop="1" x14ac:dyDescent="0.2">
      <c r="B33" s="448" t="s">
        <v>1387</v>
      </c>
      <c r="C33" s="329"/>
      <c r="D33" s="329"/>
      <c r="E33" s="329"/>
      <c r="F33" s="329"/>
      <c r="G33" s="329"/>
      <c r="H33" s="329"/>
      <c r="I33" s="329"/>
      <c r="J33" s="329"/>
      <c r="K33" s="329"/>
      <c r="L33" s="329"/>
      <c r="M33" s="329"/>
      <c r="N33" s="329"/>
      <c r="O33" s="329"/>
      <c r="P33" s="329"/>
      <c r="Q33" s="329"/>
      <c r="R33" s="329"/>
      <c r="S33" s="329"/>
      <c r="T33" s="329"/>
      <c r="U33" s="329"/>
      <c r="V33" s="329"/>
      <c r="W33" s="449"/>
    </row>
    <row r="34" spans="2:23" ht="13.5" thickBot="1" x14ac:dyDescent="0.25">
      <c r="B34" s="452"/>
      <c r="C34" s="453"/>
      <c r="D34" s="453"/>
      <c r="E34" s="453"/>
      <c r="F34" s="453"/>
      <c r="G34" s="453"/>
      <c r="H34" s="453"/>
      <c r="I34" s="453"/>
      <c r="J34" s="453"/>
      <c r="K34" s="453"/>
      <c r="L34" s="453"/>
      <c r="M34" s="453"/>
      <c r="N34" s="453"/>
      <c r="O34" s="453"/>
      <c r="P34" s="453"/>
      <c r="Q34" s="453"/>
      <c r="R34" s="453"/>
      <c r="S34" s="453"/>
      <c r="T34" s="453"/>
      <c r="U34" s="453"/>
      <c r="V34" s="453"/>
      <c r="W34" s="454"/>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952</v>
      </c>
      <c r="D4" s="288" t="s">
        <v>1425</v>
      </c>
      <c r="E4" s="288"/>
      <c r="F4" s="288"/>
      <c r="G4" s="288"/>
      <c r="H4" s="289"/>
      <c r="I4" s="18"/>
      <c r="J4" s="290" t="s">
        <v>6</v>
      </c>
      <c r="K4" s="288"/>
      <c r="L4" s="17" t="s">
        <v>844</v>
      </c>
      <c r="M4" s="291" t="s">
        <v>1424</v>
      </c>
      <c r="N4" s="291"/>
      <c r="O4" s="291"/>
      <c r="P4" s="291"/>
      <c r="Q4" s="292"/>
      <c r="R4" s="19"/>
      <c r="S4" s="293" t="s">
        <v>9</v>
      </c>
      <c r="T4" s="294"/>
      <c r="U4" s="294"/>
      <c r="V4" s="295" t="s">
        <v>1423</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1406</v>
      </c>
      <c r="D6" s="297" t="s">
        <v>1422</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1421</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1420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1419</v>
      </c>
      <c r="C21" s="323"/>
      <c r="D21" s="323"/>
      <c r="E21" s="323"/>
      <c r="F21" s="323"/>
      <c r="G21" s="323"/>
      <c r="H21" s="323"/>
      <c r="I21" s="323"/>
      <c r="J21" s="323"/>
      <c r="K21" s="323"/>
      <c r="L21" s="323"/>
      <c r="M21" s="324" t="s">
        <v>1406</v>
      </c>
      <c r="N21" s="324"/>
      <c r="O21" s="324" t="s">
        <v>51</v>
      </c>
      <c r="P21" s="324"/>
      <c r="Q21" s="325" t="s">
        <v>66</v>
      </c>
      <c r="R21" s="325"/>
      <c r="S21" s="34" t="s">
        <v>53</v>
      </c>
      <c r="T21" s="34" t="s">
        <v>87</v>
      </c>
      <c r="U21" s="34" t="s">
        <v>87</v>
      </c>
      <c r="V21" s="34" t="str">
        <f t="shared" ref="V21:V29" si="0">+IF(ISERR(U21/T21*100),"N/A",ROUND(U21/T21*100,2))</f>
        <v>N/A</v>
      </c>
      <c r="W21" s="83" t="str">
        <f t="shared" ref="W21:W29" si="1">+IF(ISERR(U21/S21*100),"N/A",ROUND(U21/S21*100,2))</f>
        <v>N/A</v>
      </c>
    </row>
    <row r="22" spans="2:27" ht="56.25" customHeight="1" x14ac:dyDescent="0.2">
      <c r="B22" s="459" t="s">
        <v>1418</v>
      </c>
      <c r="C22" s="323"/>
      <c r="D22" s="323"/>
      <c r="E22" s="323"/>
      <c r="F22" s="323"/>
      <c r="G22" s="323"/>
      <c r="H22" s="323"/>
      <c r="I22" s="323"/>
      <c r="J22" s="323"/>
      <c r="K22" s="323"/>
      <c r="L22" s="323"/>
      <c r="M22" s="324" t="s">
        <v>1406</v>
      </c>
      <c r="N22" s="324"/>
      <c r="O22" s="324" t="s">
        <v>51</v>
      </c>
      <c r="P22" s="324"/>
      <c r="Q22" s="325" t="s">
        <v>66</v>
      </c>
      <c r="R22" s="325"/>
      <c r="S22" s="34" t="s">
        <v>53</v>
      </c>
      <c r="T22" s="34" t="s">
        <v>87</v>
      </c>
      <c r="U22" s="34" t="s">
        <v>87</v>
      </c>
      <c r="V22" s="34" t="str">
        <f t="shared" si="0"/>
        <v>N/A</v>
      </c>
      <c r="W22" s="83" t="str">
        <f t="shared" si="1"/>
        <v>N/A</v>
      </c>
    </row>
    <row r="23" spans="2:27" ht="56.25" customHeight="1" x14ac:dyDescent="0.2">
      <c r="B23" s="459" t="s">
        <v>1417</v>
      </c>
      <c r="C23" s="323"/>
      <c r="D23" s="323"/>
      <c r="E23" s="323"/>
      <c r="F23" s="323"/>
      <c r="G23" s="323"/>
      <c r="H23" s="323"/>
      <c r="I23" s="323"/>
      <c r="J23" s="323"/>
      <c r="K23" s="323"/>
      <c r="L23" s="323"/>
      <c r="M23" s="324" t="s">
        <v>1406</v>
      </c>
      <c r="N23" s="324"/>
      <c r="O23" s="324" t="s">
        <v>51</v>
      </c>
      <c r="P23" s="324"/>
      <c r="Q23" s="325" t="s">
        <v>52</v>
      </c>
      <c r="R23" s="325"/>
      <c r="S23" s="34" t="s">
        <v>53</v>
      </c>
      <c r="T23" s="34" t="s">
        <v>1414</v>
      </c>
      <c r="U23" s="34" t="s">
        <v>1416</v>
      </c>
      <c r="V23" s="34">
        <f t="shared" si="0"/>
        <v>113.89</v>
      </c>
      <c r="W23" s="83">
        <f t="shared" si="1"/>
        <v>32.799999999999997</v>
      </c>
    </row>
    <row r="24" spans="2:27" ht="56.25" customHeight="1" x14ac:dyDescent="0.2">
      <c r="B24" s="459" t="s">
        <v>1415</v>
      </c>
      <c r="C24" s="323"/>
      <c r="D24" s="323"/>
      <c r="E24" s="323"/>
      <c r="F24" s="323"/>
      <c r="G24" s="323"/>
      <c r="H24" s="323"/>
      <c r="I24" s="323"/>
      <c r="J24" s="323"/>
      <c r="K24" s="323"/>
      <c r="L24" s="323"/>
      <c r="M24" s="324" t="s">
        <v>1406</v>
      </c>
      <c r="N24" s="324"/>
      <c r="O24" s="324" t="s">
        <v>51</v>
      </c>
      <c r="P24" s="324"/>
      <c r="Q24" s="325" t="s">
        <v>52</v>
      </c>
      <c r="R24" s="325"/>
      <c r="S24" s="34" t="s">
        <v>53</v>
      </c>
      <c r="T24" s="34" t="s">
        <v>1414</v>
      </c>
      <c r="U24" s="34" t="s">
        <v>1413</v>
      </c>
      <c r="V24" s="34">
        <f t="shared" si="0"/>
        <v>144.44</v>
      </c>
      <c r="W24" s="83">
        <f t="shared" si="1"/>
        <v>41.6</v>
      </c>
    </row>
    <row r="25" spans="2:27" ht="56.25" customHeight="1" x14ac:dyDescent="0.2">
      <c r="B25" s="459" t="s">
        <v>1412</v>
      </c>
      <c r="C25" s="323"/>
      <c r="D25" s="323"/>
      <c r="E25" s="323"/>
      <c r="F25" s="323"/>
      <c r="G25" s="323"/>
      <c r="H25" s="323"/>
      <c r="I25" s="323"/>
      <c r="J25" s="323"/>
      <c r="K25" s="323"/>
      <c r="L25" s="323"/>
      <c r="M25" s="324" t="s">
        <v>1406</v>
      </c>
      <c r="N25" s="324"/>
      <c r="O25" s="324" t="s">
        <v>51</v>
      </c>
      <c r="P25" s="324"/>
      <c r="Q25" s="325" t="s">
        <v>52</v>
      </c>
      <c r="R25" s="325"/>
      <c r="S25" s="34" t="s">
        <v>1411</v>
      </c>
      <c r="T25" s="34" t="s">
        <v>54</v>
      </c>
      <c r="U25" s="34" t="s">
        <v>87</v>
      </c>
      <c r="V25" s="34" t="str">
        <f t="shared" si="0"/>
        <v>N/A</v>
      </c>
      <c r="W25" s="83" t="str">
        <f t="shared" si="1"/>
        <v>N/A</v>
      </c>
    </row>
    <row r="26" spans="2:27" ht="56.25" customHeight="1" x14ac:dyDescent="0.2">
      <c r="B26" s="459" t="s">
        <v>1410</v>
      </c>
      <c r="C26" s="323"/>
      <c r="D26" s="323"/>
      <c r="E26" s="323"/>
      <c r="F26" s="323"/>
      <c r="G26" s="323"/>
      <c r="H26" s="323"/>
      <c r="I26" s="323"/>
      <c r="J26" s="323"/>
      <c r="K26" s="323"/>
      <c r="L26" s="323"/>
      <c r="M26" s="324" t="s">
        <v>1406</v>
      </c>
      <c r="N26" s="324"/>
      <c r="O26" s="324" t="s">
        <v>51</v>
      </c>
      <c r="P26" s="324"/>
      <c r="Q26" s="325" t="s">
        <v>52</v>
      </c>
      <c r="R26" s="325"/>
      <c r="S26" s="34" t="s">
        <v>577</v>
      </c>
      <c r="T26" s="34" t="s">
        <v>113</v>
      </c>
      <c r="U26" s="34" t="s">
        <v>113</v>
      </c>
      <c r="V26" s="34">
        <f t="shared" si="0"/>
        <v>100</v>
      </c>
      <c r="W26" s="83">
        <f t="shared" si="1"/>
        <v>1111</v>
      </c>
    </row>
    <row r="27" spans="2:27" ht="56.25" customHeight="1" x14ac:dyDescent="0.2">
      <c r="B27" s="459" t="s">
        <v>1409</v>
      </c>
      <c r="C27" s="323"/>
      <c r="D27" s="323"/>
      <c r="E27" s="323"/>
      <c r="F27" s="323"/>
      <c r="G27" s="323"/>
      <c r="H27" s="323"/>
      <c r="I27" s="323"/>
      <c r="J27" s="323"/>
      <c r="K27" s="323"/>
      <c r="L27" s="323"/>
      <c r="M27" s="324" t="s">
        <v>1406</v>
      </c>
      <c r="N27" s="324"/>
      <c r="O27" s="324" t="s">
        <v>51</v>
      </c>
      <c r="P27" s="324"/>
      <c r="Q27" s="325" t="s">
        <v>52</v>
      </c>
      <c r="R27" s="325"/>
      <c r="S27" s="34" t="s">
        <v>53</v>
      </c>
      <c r="T27" s="34" t="s">
        <v>54</v>
      </c>
      <c r="U27" s="34" t="s">
        <v>87</v>
      </c>
      <c r="V27" s="34" t="str">
        <f t="shared" si="0"/>
        <v>N/A</v>
      </c>
      <c r="W27" s="83" t="str">
        <f t="shared" si="1"/>
        <v>N/A</v>
      </c>
    </row>
    <row r="28" spans="2:27" ht="56.25" customHeight="1" x14ac:dyDescent="0.2">
      <c r="B28" s="459" t="s">
        <v>1408</v>
      </c>
      <c r="C28" s="323"/>
      <c r="D28" s="323"/>
      <c r="E28" s="323"/>
      <c r="F28" s="323"/>
      <c r="G28" s="323"/>
      <c r="H28" s="323"/>
      <c r="I28" s="323"/>
      <c r="J28" s="323"/>
      <c r="K28" s="323"/>
      <c r="L28" s="323"/>
      <c r="M28" s="324" t="s">
        <v>1406</v>
      </c>
      <c r="N28" s="324"/>
      <c r="O28" s="324" t="s">
        <v>51</v>
      </c>
      <c r="P28" s="324"/>
      <c r="Q28" s="325" t="s">
        <v>52</v>
      </c>
      <c r="R28" s="325"/>
      <c r="S28" s="34" t="s">
        <v>53</v>
      </c>
      <c r="T28" s="34" t="s">
        <v>54</v>
      </c>
      <c r="U28" s="34" t="s">
        <v>87</v>
      </c>
      <c r="V28" s="34" t="str">
        <f t="shared" si="0"/>
        <v>N/A</v>
      </c>
      <c r="W28" s="83" t="str">
        <f t="shared" si="1"/>
        <v>N/A</v>
      </c>
    </row>
    <row r="29" spans="2:27" ht="56.25" customHeight="1" thickBot="1" x14ac:dyDescent="0.25">
      <c r="B29" s="459" t="s">
        <v>1407</v>
      </c>
      <c r="C29" s="323"/>
      <c r="D29" s="323"/>
      <c r="E29" s="323"/>
      <c r="F29" s="323"/>
      <c r="G29" s="323"/>
      <c r="H29" s="323"/>
      <c r="I29" s="323"/>
      <c r="J29" s="323"/>
      <c r="K29" s="323"/>
      <c r="L29" s="323"/>
      <c r="M29" s="324" t="s">
        <v>1406</v>
      </c>
      <c r="N29" s="324"/>
      <c r="O29" s="324" t="s">
        <v>51</v>
      </c>
      <c r="P29" s="324"/>
      <c r="Q29" s="325" t="s">
        <v>52</v>
      </c>
      <c r="R29" s="325"/>
      <c r="S29" s="34" t="s">
        <v>53</v>
      </c>
      <c r="T29" s="34" t="s">
        <v>113</v>
      </c>
      <c r="U29" s="34" t="s">
        <v>113</v>
      </c>
      <c r="V29" s="34">
        <f t="shared" si="0"/>
        <v>100</v>
      </c>
      <c r="W29" s="83">
        <f t="shared" si="1"/>
        <v>33.33</v>
      </c>
    </row>
    <row r="30" spans="2:27" ht="21.75" customHeight="1" thickTop="1" thickBot="1" x14ac:dyDescent="0.25">
      <c r="B30" s="11" t="s">
        <v>61</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460" t="s">
        <v>1880</v>
      </c>
      <c r="C31" s="338"/>
      <c r="D31" s="338"/>
      <c r="E31" s="338"/>
      <c r="F31" s="338"/>
      <c r="G31" s="338"/>
      <c r="H31" s="338"/>
      <c r="I31" s="338"/>
      <c r="J31" s="338"/>
      <c r="K31" s="338"/>
      <c r="L31" s="338"/>
      <c r="M31" s="338"/>
      <c r="N31" s="338"/>
      <c r="O31" s="338"/>
      <c r="P31" s="338"/>
      <c r="Q31" s="339"/>
      <c r="R31" s="37" t="s">
        <v>44</v>
      </c>
      <c r="S31" s="309" t="s">
        <v>45</v>
      </c>
      <c r="T31" s="309"/>
      <c r="U31" s="53" t="s">
        <v>62</v>
      </c>
      <c r="V31" s="308" t="s">
        <v>63</v>
      </c>
      <c r="W31" s="455"/>
    </row>
    <row r="32" spans="2:27" ht="30.75" customHeight="1" thickBot="1" x14ac:dyDescent="0.25">
      <c r="B32" s="461"/>
      <c r="C32" s="462"/>
      <c r="D32" s="462"/>
      <c r="E32" s="462"/>
      <c r="F32" s="462"/>
      <c r="G32" s="462"/>
      <c r="H32" s="462"/>
      <c r="I32" s="462"/>
      <c r="J32" s="462"/>
      <c r="K32" s="462"/>
      <c r="L32" s="462"/>
      <c r="M32" s="462"/>
      <c r="N32" s="462"/>
      <c r="O32" s="462"/>
      <c r="P32" s="462"/>
      <c r="Q32" s="463"/>
      <c r="R32" s="82" t="s">
        <v>64</v>
      </c>
      <c r="S32" s="82" t="s">
        <v>64</v>
      </c>
      <c r="T32" s="82" t="s">
        <v>51</v>
      </c>
      <c r="U32" s="82" t="s">
        <v>64</v>
      </c>
      <c r="V32" s="82" t="s">
        <v>65</v>
      </c>
      <c r="W32" s="81" t="s">
        <v>66</v>
      </c>
      <c r="Y32" s="36"/>
    </row>
    <row r="33" spans="2:23" ht="23.25" customHeight="1" thickBot="1" x14ac:dyDescent="0.25">
      <c r="B33" s="456" t="s">
        <v>67</v>
      </c>
      <c r="C33" s="344"/>
      <c r="D33" s="344"/>
      <c r="E33" s="54" t="s">
        <v>1405</v>
      </c>
      <c r="F33" s="54"/>
      <c r="G33" s="54"/>
      <c r="H33" s="41"/>
      <c r="I33" s="41"/>
      <c r="J33" s="41"/>
      <c r="K33" s="41"/>
      <c r="L33" s="41"/>
      <c r="M33" s="41"/>
      <c r="N33" s="41"/>
      <c r="O33" s="41"/>
      <c r="P33" s="42"/>
      <c r="Q33" s="42"/>
      <c r="R33" s="43" t="s">
        <v>1404</v>
      </c>
      <c r="S33" s="44" t="s">
        <v>11</v>
      </c>
      <c r="T33" s="42"/>
      <c r="U33" s="44" t="s">
        <v>1402</v>
      </c>
      <c r="V33" s="42"/>
      <c r="W33" s="80">
        <f>+IF(ISERR(U33/R33*100),"N/A",ROUND(U33/R33*100,2))</f>
        <v>24.29</v>
      </c>
    </row>
    <row r="34" spans="2:23" ht="26.25" customHeight="1" thickBot="1" x14ac:dyDescent="0.25">
      <c r="B34" s="457" t="s">
        <v>70</v>
      </c>
      <c r="C34" s="458"/>
      <c r="D34" s="458"/>
      <c r="E34" s="79" t="s">
        <v>1405</v>
      </c>
      <c r="F34" s="79"/>
      <c r="G34" s="79"/>
      <c r="H34" s="78"/>
      <c r="I34" s="78"/>
      <c r="J34" s="78"/>
      <c r="K34" s="78"/>
      <c r="L34" s="78"/>
      <c r="M34" s="78"/>
      <c r="N34" s="78"/>
      <c r="O34" s="78"/>
      <c r="P34" s="77"/>
      <c r="Q34" s="77"/>
      <c r="R34" s="76" t="s">
        <v>1404</v>
      </c>
      <c r="S34" s="75" t="s">
        <v>1403</v>
      </c>
      <c r="T34" s="74">
        <f>+IF(ISERR(S34/R34*100),"N/A",ROUND(S34/R34*100,2))</f>
        <v>25.69</v>
      </c>
      <c r="U34" s="75" t="s">
        <v>1402</v>
      </c>
      <c r="V34" s="74">
        <f>+IF(ISERR(U34/S34*100),"N/A",ROUND(U34/S34*100,2))</f>
        <v>94.54</v>
      </c>
      <c r="W34" s="73">
        <f>+IF(ISERR(U34/R34*100),"N/A",ROUND(U34/R34*100,2))</f>
        <v>24.29</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448" t="s">
        <v>1401</v>
      </c>
      <c r="C36" s="329"/>
      <c r="D36" s="329"/>
      <c r="E36" s="329"/>
      <c r="F36" s="329"/>
      <c r="G36" s="329"/>
      <c r="H36" s="329"/>
      <c r="I36" s="329"/>
      <c r="J36" s="329"/>
      <c r="K36" s="329"/>
      <c r="L36" s="329"/>
      <c r="M36" s="329"/>
      <c r="N36" s="329"/>
      <c r="O36" s="329"/>
      <c r="P36" s="329"/>
      <c r="Q36" s="329"/>
      <c r="R36" s="329"/>
      <c r="S36" s="329"/>
      <c r="T36" s="329"/>
      <c r="U36" s="329"/>
      <c r="V36" s="329"/>
      <c r="W36" s="449"/>
    </row>
    <row r="37" spans="2:23" ht="31.5" customHeight="1" thickBot="1" x14ac:dyDescent="0.25">
      <c r="B37" s="450"/>
      <c r="C37" s="332"/>
      <c r="D37" s="332"/>
      <c r="E37" s="332"/>
      <c r="F37" s="332"/>
      <c r="G37" s="332"/>
      <c r="H37" s="332"/>
      <c r="I37" s="332"/>
      <c r="J37" s="332"/>
      <c r="K37" s="332"/>
      <c r="L37" s="332"/>
      <c r="M37" s="332"/>
      <c r="N37" s="332"/>
      <c r="O37" s="332"/>
      <c r="P37" s="332"/>
      <c r="Q37" s="332"/>
      <c r="R37" s="332"/>
      <c r="S37" s="332"/>
      <c r="T37" s="332"/>
      <c r="U37" s="332"/>
      <c r="V37" s="332"/>
      <c r="W37" s="451"/>
    </row>
    <row r="38" spans="2:23" ht="37.5" customHeight="1" thickTop="1" x14ac:dyDescent="0.2">
      <c r="B38" s="448" t="s">
        <v>1400</v>
      </c>
      <c r="C38" s="329"/>
      <c r="D38" s="329"/>
      <c r="E38" s="329"/>
      <c r="F38" s="329"/>
      <c r="G38" s="329"/>
      <c r="H38" s="329"/>
      <c r="I38" s="329"/>
      <c r="J38" s="329"/>
      <c r="K38" s="329"/>
      <c r="L38" s="329"/>
      <c r="M38" s="329"/>
      <c r="N38" s="329"/>
      <c r="O38" s="329"/>
      <c r="P38" s="329"/>
      <c r="Q38" s="329"/>
      <c r="R38" s="329"/>
      <c r="S38" s="329"/>
      <c r="T38" s="329"/>
      <c r="U38" s="329"/>
      <c r="V38" s="329"/>
      <c r="W38" s="449"/>
    </row>
    <row r="39" spans="2:23" ht="72" customHeight="1" thickBot="1" x14ac:dyDescent="0.25">
      <c r="B39" s="450"/>
      <c r="C39" s="332"/>
      <c r="D39" s="332"/>
      <c r="E39" s="332"/>
      <c r="F39" s="332"/>
      <c r="G39" s="332"/>
      <c r="H39" s="332"/>
      <c r="I39" s="332"/>
      <c r="J39" s="332"/>
      <c r="K39" s="332"/>
      <c r="L39" s="332"/>
      <c r="M39" s="332"/>
      <c r="N39" s="332"/>
      <c r="O39" s="332"/>
      <c r="P39" s="332"/>
      <c r="Q39" s="332"/>
      <c r="R39" s="332"/>
      <c r="S39" s="332"/>
      <c r="T39" s="332"/>
      <c r="U39" s="332"/>
      <c r="V39" s="332"/>
      <c r="W39" s="451"/>
    </row>
    <row r="40" spans="2:23" ht="37.5" customHeight="1" thickTop="1" x14ac:dyDescent="0.2">
      <c r="B40" s="448" t="s">
        <v>1399</v>
      </c>
      <c r="C40" s="329"/>
      <c r="D40" s="329"/>
      <c r="E40" s="329"/>
      <c r="F40" s="329"/>
      <c r="G40" s="329"/>
      <c r="H40" s="329"/>
      <c r="I40" s="329"/>
      <c r="J40" s="329"/>
      <c r="K40" s="329"/>
      <c r="L40" s="329"/>
      <c r="M40" s="329"/>
      <c r="N40" s="329"/>
      <c r="O40" s="329"/>
      <c r="P40" s="329"/>
      <c r="Q40" s="329"/>
      <c r="R40" s="329"/>
      <c r="S40" s="329"/>
      <c r="T40" s="329"/>
      <c r="U40" s="329"/>
      <c r="V40" s="329"/>
      <c r="W40" s="449"/>
    </row>
    <row r="41" spans="2:23" ht="13.5" thickBot="1" x14ac:dyDescent="0.25">
      <c r="B41" s="452"/>
      <c r="C41" s="453"/>
      <c r="D41" s="453"/>
      <c r="E41" s="453"/>
      <c r="F41" s="453"/>
      <c r="G41" s="453"/>
      <c r="H41" s="453"/>
      <c r="I41" s="453"/>
      <c r="J41" s="453"/>
      <c r="K41" s="453"/>
      <c r="L41" s="453"/>
      <c r="M41" s="453"/>
      <c r="N41" s="453"/>
      <c r="O41" s="453"/>
      <c r="P41" s="453"/>
      <c r="Q41" s="453"/>
      <c r="R41" s="453"/>
      <c r="S41" s="453"/>
      <c r="T41" s="453"/>
      <c r="U41" s="453"/>
      <c r="V41" s="453"/>
      <c r="W41" s="454"/>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952</v>
      </c>
      <c r="D4" s="288" t="s">
        <v>1425</v>
      </c>
      <c r="E4" s="288"/>
      <c r="F4" s="288"/>
      <c r="G4" s="288"/>
      <c r="H4" s="289"/>
      <c r="I4" s="18"/>
      <c r="J4" s="290" t="s">
        <v>6</v>
      </c>
      <c r="K4" s="288"/>
      <c r="L4" s="17" t="s">
        <v>1439</v>
      </c>
      <c r="M4" s="291" t="s">
        <v>1438</v>
      </c>
      <c r="N4" s="291"/>
      <c r="O4" s="291"/>
      <c r="P4" s="291"/>
      <c r="Q4" s="292"/>
      <c r="R4" s="19"/>
      <c r="S4" s="293" t="s">
        <v>9</v>
      </c>
      <c r="T4" s="294"/>
      <c r="U4" s="294"/>
      <c r="V4" s="295" t="s">
        <v>1432</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1437</v>
      </c>
      <c r="K8" s="26" t="s">
        <v>23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137.25" customHeight="1" thickTop="1" thickBot="1" x14ac:dyDescent="0.25">
      <c r="B10" s="27" t="s">
        <v>24</v>
      </c>
      <c r="C10" s="295" t="s">
        <v>1436</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1420</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thickBot="1" x14ac:dyDescent="0.25">
      <c r="B21" s="459" t="s">
        <v>1435</v>
      </c>
      <c r="C21" s="323"/>
      <c r="D21" s="323"/>
      <c r="E21" s="323"/>
      <c r="F21" s="323"/>
      <c r="G21" s="323"/>
      <c r="H21" s="323"/>
      <c r="I21" s="323"/>
      <c r="J21" s="323"/>
      <c r="K21" s="323"/>
      <c r="L21" s="323"/>
      <c r="M21" s="324" t="s">
        <v>1406</v>
      </c>
      <c r="N21" s="324"/>
      <c r="O21" s="324" t="s">
        <v>814</v>
      </c>
      <c r="P21" s="324"/>
      <c r="Q21" s="325" t="s">
        <v>52</v>
      </c>
      <c r="R21" s="325"/>
      <c r="S21" s="34" t="s">
        <v>1434</v>
      </c>
      <c r="T21" s="34" t="s">
        <v>1433</v>
      </c>
      <c r="U21" s="34" t="s">
        <v>336</v>
      </c>
      <c r="V21" s="34">
        <f>+IF(ISERR(U21/T21*100),"N/A",ROUND(U21/T21*100,2))</f>
        <v>81.11</v>
      </c>
      <c r="W21" s="83">
        <f>+IF(ISERR(U21/S21*100),"N/A",ROUND(U21/S21*100,2))</f>
        <v>20.28</v>
      </c>
    </row>
    <row r="22" spans="2:27" ht="21.75" customHeight="1" thickTop="1" thickBot="1" x14ac:dyDescent="0.25">
      <c r="B22" s="11" t="s">
        <v>61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460" t="s">
        <v>1880</v>
      </c>
      <c r="C23" s="338"/>
      <c r="D23" s="338"/>
      <c r="E23" s="338"/>
      <c r="F23" s="338"/>
      <c r="G23" s="338"/>
      <c r="H23" s="338"/>
      <c r="I23" s="338"/>
      <c r="J23" s="338"/>
      <c r="K23" s="338"/>
      <c r="L23" s="338"/>
      <c r="M23" s="338"/>
      <c r="N23" s="338"/>
      <c r="O23" s="338"/>
      <c r="P23" s="338"/>
      <c r="Q23" s="339"/>
      <c r="R23" s="37" t="s">
        <v>44</v>
      </c>
      <c r="S23" s="309" t="s">
        <v>45</v>
      </c>
      <c r="T23" s="309"/>
      <c r="U23" s="53" t="s">
        <v>62</v>
      </c>
      <c r="V23" s="308" t="s">
        <v>63</v>
      </c>
      <c r="W23" s="455"/>
    </row>
    <row r="24" spans="2:27" ht="30.75" customHeight="1" thickBot="1" x14ac:dyDescent="0.25">
      <c r="B24" s="461"/>
      <c r="C24" s="462"/>
      <c r="D24" s="462"/>
      <c r="E24" s="462"/>
      <c r="F24" s="462"/>
      <c r="G24" s="462"/>
      <c r="H24" s="462"/>
      <c r="I24" s="462"/>
      <c r="J24" s="462"/>
      <c r="K24" s="462"/>
      <c r="L24" s="462"/>
      <c r="M24" s="462"/>
      <c r="N24" s="462"/>
      <c r="O24" s="462"/>
      <c r="P24" s="462"/>
      <c r="Q24" s="463"/>
      <c r="R24" s="82" t="s">
        <v>64</v>
      </c>
      <c r="S24" s="82" t="s">
        <v>64</v>
      </c>
      <c r="T24" s="82" t="s">
        <v>51</v>
      </c>
      <c r="U24" s="82" t="s">
        <v>64</v>
      </c>
      <c r="V24" s="82" t="s">
        <v>65</v>
      </c>
      <c r="W24" s="81" t="s">
        <v>66</v>
      </c>
      <c r="Y24" s="36"/>
    </row>
    <row r="25" spans="2:27" ht="23.25" customHeight="1" thickBot="1" x14ac:dyDescent="0.25">
      <c r="B25" s="456" t="s">
        <v>67</v>
      </c>
      <c r="C25" s="344"/>
      <c r="D25" s="344"/>
      <c r="E25" s="54" t="s">
        <v>1405</v>
      </c>
      <c r="F25" s="54"/>
      <c r="G25" s="54"/>
      <c r="H25" s="41"/>
      <c r="I25" s="41"/>
      <c r="J25" s="41"/>
      <c r="K25" s="41"/>
      <c r="L25" s="41"/>
      <c r="M25" s="41"/>
      <c r="N25" s="41"/>
      <c r="O25" s="41"/>
      <c r="P25" s="42"/>
      <c r="Q25" s="42"/>
      <c r="R25" s="43" t="s">
        <v>1432</v>
      </c>
      <c r="S25" s="44" t="s">
        <v>11</v>
      </c>
      <c r="T25" s="42"/>
      <c r="U25" s="44" t="s">
        <v>1429</v>
      </c>
      <c r="V25" s="42"/>
      <c r="W25" s="80">
        <f>+IF(ISERR(U25/R25*100),"N/A",ROUND(U25/R25*100,2))</f>
        <v>24.26</v>
      </c>
    </row>
    <row r="26" spans="2:27" ht="26.25" customHeight="1" thickBot="1" x14ac:dyDescent="0.25">
      <c r="B26" s="457" t="s">
        <v>70</v>
      </c>
      <c r="C26" s="458"/>
      <c r="D26" s="458"/>
      <c r="E26" s="79" t="s">
        <v>1405</v>
      </c>
      <c r="F26" s="79"/>
      <c r="G26" s="79"/>
      <c r="H26" s="78"/>
      <c r="I26" s="78"/>
      <c r="J26" s="78"/>
      <c r="K26" s="78"/>
      <c r="L26" s="78"/>
      <c r="M26" s="78"/>
      <c r="N26" s="78"/>
      <c r="O26" s="78"/>
      <c r="P26" s="77"/>
      <c r="Q26" s="77"/>
      <c r="R26" s="76" t="s">
        <v>1431</v>
      </c>
      <c r="S26" s="75" t="s">
        <v>1430</v>
      </c>
      <c r="T26" s="74">
        <f>+IF(ISERR(S26/R26*100),"N/A",ROUND(S26/R26*100,2))</f>
        <v>26.34</v>
      </c>
      <c r="U26" s="75" t="s">
        <v>1429</v>
      </c>
      <c r="V26" s="74">
        <f>+IF(ISERR(U26/S26*100),"N/A",ROUND(U26/S26*100,2))</f>
        <v>94.16</v>
      </c>
      <c r="W26" s="73">
        <f>+IF(ISERR(U26/R26*100),"N/A",ROUND(U26/R26*100,2))</f>
        <v>24.8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448" t="s">
        <v>1428</v>
      </c>
      <c r="C28" s="329"/>
      <c r="D28" s="329"/>
      <c r="E28" s="329"/>
      <c r="F28" s="329"/>
      <c r="G28" s="329"/>
      <c r="H28" s="329"/>
      <c r="I28" s="329"/>
      <c r="J28" s="329"/>
      <c r="K28" s="329"/>
      <c r="L28" s="329"/>
      <c r="M28" s="329"/>
      <c r="N28" s="329"/>
      <c r="O28" s="329"/>
      <c r="P28" s="329"/>
      <c r="Q28" s="329"/>
      <c r="R28" s="329"/>
      <c r="S28" s="329"/>
      <c r="T28" s="329"/>
      <c r="U28" s="329"/>
      <c r="V28" s="329"/>
      <c r="W28" s="449"/>
    </row>
    <row r="29" spans="2:27" ht="25.5" customHeight="1" thickBot="1" x14ac:dyDescent="0.25">
      <c r="B29" s="450"/>
      <c r="C29" s="332"/>
      <c r="D29" s="332"/>
      <c r="E29" s="332"/>
      <c r="F29" s="332"/>
      <c r="G29" s="332"/>
      <c r="H29" s="332"/>
      <c r="I29" s="332"/>
      <c r="J29" s="332"/>
      <c r="K29" s="332"/>
      <c r="L29" s="332"/>
      <c r="M29" s="332"/>
      <c r="N29" s="332"/>
      <c r="O29" s="332"/>
      <c r="P29" s="332"/>
      <c r="Q29" s="332"/>
      <c r="R29" s="332"/>
      <c r="S29" s="332"/>
      <c r="T29" s="332"/>
      <c r="U29" s="332"/>
      <c r="V29" s="332"/>
      <c r="W29" s="451"/>
    </row>
    <row r="30" spans="2:27" ht="37.5" customHeight="1" thickTop="1" x14ac:dyDescent="0.2">
      <c r="B30" s="448" t="s">
        <v>1427</v>
      </c>
      <c r="C30" s="329"/>
      <c r="D30" s="329"/>
      <c r="E30" s="329"/>
      <c r="F30" s="329"/>
      <c r="G30" s="329"/>
      <c r="H30" s="329"/>
      <c r="I30" s="329"/>
      <c r="J30" s="329"/>
      <c r="K30" s="329"/>
      <c r="L30" s="329"/>
      <c r="M30" s="329"/>
      <c r="N30" s="329"/>
      <c r="O30" s="329"/>
      <c r="P30" s="329"/>
      <c r="Q30" s="329"/>
      <c r="R30" s="329"/>
      <c r="S30" s="329"/>
      <c r="T30" s="329"/>
      <c r="U30" s="329"/>
      <c r="V30" s="329"/>
      <c r="W30" s="449"/>
    </row>
    <row r="31" spans="2:27" ht="26.2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1426</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3.5" thickBot="1" x14ac:dyDescent="0.25">
      <c r="B33" s="452"/>
      <c r="C33" s="453"/>
      <c r="D33" s="453"/>
      <c r="E33" s="453"/>
      <c r="F33" s="453"/>
      <c r="G33" s="453"/>
      <c r="H33" s="453"/>
      <c r="I33" s="453"/>
      <c r="J33" s="453"/>
      <c r="K33" s="453"/>
      <c r="L33" s="453"/>
      <c r="M33" s="453"/>
      <c r="N33" s="453"/>
      <c r="O33" s="453"/>
      <c r="P33" s="453"/>
      <c r="Q33" s="453"/>
      <c r="R33" s="453"/>
      <c r="S33" s="453"/>
      <c r="T33" s="453"/>
      <c r="U33" s="453"/>
      <c r="V33" s="453"/>
      <c r="W33" s="454"/>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1455</v>
      </c>
      <c r="M4" s="291" t="s">
        <v>1454</v>
      </c>
      <c r="N4" s="291"/>
      <c r="O4" s="291"/>
      <c r="P4" s="291"/>
      <c r="Q4" s="292"/>
      <c r="R4" s="19"/>
      <c r="S4" s="293" t="s">
        <v>9</v>
      </c>
      <c r="T4" s="294"/>
      <c r="U4" s="294"/>
      <c r="V4" s="295" t="s">
        <v>1444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1453</v>
      </c>
      <c r="K8" s="26" t="s">
        <v>1453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1449</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1448</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1444</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1444</v>
      </c>
      <c r="S28" s="75" t="s">
        <v>1443</v>
      </c>
      <c r="T28" s="74">
        <f>+IF(ISERR(S28/R28*100),"N/A",ROUND(S28/R28*100,2))</f>
        <v>26</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1441</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1463</v>
      </c>
      <c r="M4" s="291" t="s">
        <v>1462</v>
      </c>
      <c r="N4" s="291"/>
      <c r="O4" s="291"/>
      <c r="P4" s="291"/>
      <c r="Q4" s="292"/>
      <c r="R4" s="19"/>
      <c r="S4" s="293" t="s">
        <v>9</v>
      </c>
      <c r="T4" s="294"/>
      <c r="U4" s="294"/>
      <c r="V4" s="295" t="s">
        <v>1444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402</v>
      </c>
      <c r="K8" s="26" t="s">
        <v>1461</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1444</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1444</v>
      </c>
      <c r="S28" s="75" t="s">
        <v>1443</v>
      </c>
      <c r="T28" s="74">
        <f>+IF(ISERR(S28/R28*100),"N/A",ROUND(S28/R28*100,2))</f>
        <v>26</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1466</v>
      </c>
      <c r="M4" s="291" t="s">
        <v>1465</v>
      </c>
      <c r="N4" s="291"/>
      <c r="O4" s="291"/>
      <c r="P4" s="291"/>
      <c r="Q4" s="292"/>
      <c r="R4" s="19"/>
      <c r="S4" s="293" t="s">
        <v>9</v>
      </c>
      <c r="T4" s="294"/>
      <c r="U4" s="294"/>
      <c r="V4" s="295" t="s">
        <v>1444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1196</v>
      </c>
      <c r="K8" s="26" t="s">
        <v>1464</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1444</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1444</v>
      </c>
      <c r="S28" s="75" t="s">
        <v>1443</v>
      </c>
      <c r="T28" s="74">
        <f>+IF(ISERR(S28/R28*100),"N/A",ROUND(S28/R28*100,2))</f>
        <v>26</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1471</v>
      </c>
      <c r="M4" s="291" t="s">
        <v>1470</v>
      </c>
      <c r="N4" s="291"/>
      <c r="O4" s="291"/>
      <c r="P4" s="291"/>
      <c r="Q4" s="292"/>
      <c r="R4" s="19"/>
      <c r="S4" s="293" t="s">
        <v>9</v>
      </c>
      <c r="T4" s="294"/>
      <c r="U4" s="294"/>
      <c r="V4" s="295" t="s">
        <v>1467</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1469</v>
      </c>
      <c r="K8" s="26" t="s">
        <v>1468</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1467</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1467</v>
      </c>
      <c r="S28" s="75" t="s">
        <v>707</v>
      </c>
      <c r="T28" s="74">
        <f>+IF(ISERR(S28/R28*100),"N/A",ROUND(S28/R28*100,2))</f>
        <v>25</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1473</v>
      </c>
      <c r="M4" s="291" t="s">
        <v>1472</v>
      </c>
      <c r="N4" s="291"/>
      <c r="O4" s="291"/>
      <c r="P4" s="291"/>
      <c r="Q4" s="292"/>
      <c r="R4" s="19"/>
      <c r="S4" s="293" t="s">
        <v>9</v>
      </c>
      <c r="T4" s="294"/>
      <c r="U4" s="294"/>
      <c r="V4" s="295" t="s">
        <v>250</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1461</v>
      </c>
      <c r="K8" s="26" t="s">
        <v>1461</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250</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250</v>
      </c>
      <c r="S28" s="75" t="s">
        <v>1204</v>
      </c>
      <c r="T28" s="74">
        <f>+IF(ISERR(S28/R28*100),"N/A",ROUND(S28/R28*100,2))</f>
        <v>25</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1441</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1477</v>
      </c>
      <c r="M4" s="291" t="s">
        <v>1476</v>
      </c>
      <c r="N4" s="291"/>
      <c r="O4" s="291"/>
      <c r="P4" s="291"/>
      <c r="Q4" s="292"/>
      <c r="R4" s="19"/>
      <c r="S4" s="293" t="s">
        <v>9</v>
      </c>
      <c r="T4" s="294"/>
      <c r="U4" s="294"/>
      <c r="V4" s="295" t="s">
        <v>1444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239</v>
      </c>
      <c r="K8" s="26" t="s">
        <v>239</v>
      </c>
      <c r="L8" s="26" t="s">
        <v>1475</v>
      </c>
      <c r="M8" s="26" t="s">
        <v>697</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1444</v>
      </c>
      <c r="S27" s="44" t="s">
        <v>11</v>
      </c>
      <c r="T27" s="42"/>
      <c r="U27" s="44" t="s">
        <v>665</v>
      </c>
      <c r="V27" s="42"/>
      <c r="W27" s="80">
        <f>+IF(ISERR(U27/R27*100),"N/A",ROUND(U27/R27*100,2))</f>
        <v>4</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1444</v>
      </c>
      <c r="S28" s="75" t="s">
        <v>1443</v>
      </c>
      <c r="T28" s="74">
        <f>+IF(ISERR(S28/R28*100),"N/A",ROUND(S28/R28*100,2))</f>
        <v>26</v>
      </c>
      <c r="U28" s="75" t="s">
        <v>665</v>
      </c>
      <c r="V28" s="74">
        <f>+IF(ISERR(U28/S28*100),"N/A",ROUND(U28/S28*100,2))</f>
        <v>15.38</v>
      </c>
      <c r="W28" s="73">
        <f>+IF(ISERR(U28/R28*100),"N/A",ROUND(U28/R28*100,2))</f>
        <v>4</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1474</v>
      </c>
      <c r="C30" s="329"/>
      <c r="D30" s="329"/>
      <c r="E30" s="329"/>
      <c r="F30" s="329"/>
      <c r="G30" s="329"/>
      <c r="H30" s="329"/>
      <c r="I30" s="329"/>
      <c r="J30" s="329"/>
      <c r="K30" s="329"/>
      <c r="L30" s="329"/>
      <c r="M30" s="329"/>
      <c r="N30" s="329"/>
      <c r="O30" s="329"/>
      <c r="P30" s="329"/>
      <c r="Q30" s="329"/>
      <c r="R30" s="329"/>
      <c r="S30" s="329"/>
      <c r="T30" s="329"/>
      <c r="U30" s="329"/>
      <c r="V30" s="329"/>
      <c r="W30" s="449"/>
    </row>
    <row r="31" spans="2:27" ht="36.7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242</v>
      </c>
      <c r="M4" s="291" t="s">
        <v>241</v>
      </c>
      <c r="N4" s="291"/>
      <c r="O4" s="291"/>
      <c r="P4" s="291"/>
      <c r="Q4" s="292"/>
      <c r="R4" s="19"/>
      <c r="S4" s="293" t="s">
        <v>9</v>
      </c>
      <c r="T4" s="294"/>
      <c r="U4" s="294"/>
      <c r="V4" s="295" t="s">
        <v>1479</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184</v>
      </c>
      <c r="K8" s="26" t="s">
        <v>1196</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1479</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1479</v>
      </c>
      <c r="S28" s="75" t="s">
        <v>1478</v>
      </c>
      <c r="T28" s="74">
        <f>+IF(ISERR(S28/R28*100),"N/A",ROUND(S28/R28*100,2))</f>
        <v>25</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866</v>
      </c>
      <c r="M4" s="291" t="s">
        <v>865</v>
      </c>
      <c r="N4" s="291"/>
      <c r="O4" s="291"/>
      <c r="P4" s="291"/>
      <c r="Q4" s="292"/>
      <c r="R4" s="19"/>
      <c r="S4" s="293" t="s">
        <v>9</v>
      </c>
      <c r="T4" s="294"/>
      <c r="U4" s="294"/>
      <c r="V4" s="295" t="s">
        <v>54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1480</v>
      </c>
      <c r="K8" s="26" t="s">
        <v>1453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665</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665</v>
      </c>
      <c r="S28" s="75" t="s">
        <v>127</v>
      </c>
      <c r="T28" s="74">
        <f>+IF(ISERR(S28/R28*100),"N/A",ROUND(S28/R28*100,2))</f>
        <v>50</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1482</v>
      </c>
      <c r="M4" s="291" t="s">
        <v>1481</v>
      </c>
      <c r="N4" s="291"/>
      <c r="O4" s="291"/>
      <c r="P4" s="291"/>
      <c r="Q4" s="292"/>
      <c r="R4" s="19"/>
      <c r="S4" s="293" t="s">
        <v>9</v>
      </c>
      <c r="T4" s="294"/>
      <c r="U4" s="294"/>
      <c r="V4" s="295" t="s">
        <v>250</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239</v>
      </c>
      <c r="K8" s="26" t="s">
        <v>239</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250</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250</v>
      </c>
      <c r="S28" s="75" t="s">
        <v>1204</v>
      </c>
      <c r="T28" s="74">
        <f>+IF(ISERR(S28/R28*100),"N/A",ROUND(S28/R28*100,2))</f>
        <v>25</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1458</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286" t="s">
        <v>0</v>
      </c>
      <c r="B1" s="286"/>
      <c r="C1" s="286"/>
      <c r="D1" s="286"/>
      <c r="E1" s="286"/>
      <c r="F1" s="286"/>
      <c r="G1" s="286"/>
      <c r="H1" s="286"/>
      <c r="I1" s="286"/>
      <c r="J1" s="286"/>
      <c r="K1" s="286"/>
      <c r="L1" s="286"/>
      <c r="M1" s="286"/>
      <c r="N1" s="286"/>
      <c r="O1" s="286"/>
      <c r="P1" s="286"/>
      <c r="Q1" s="5" t="s">
        <v>1</v>
      </c>
      <c r="R1" s="6"/>
      <c r="S1" s="6"/>
      <c r="T1" s="6"/>
      <c r="V1" s="7"/>
      <c r="W1" s="8"/>
      <c r="X1" s="8"/>
      <c r="Y1" s="9"/>
      <c r="AC1" s="10"/>
    </row>
    <row r="2" spans="1:29" ht="49.5" customHeight="1" thickBot="1" x14ac:dyDescent="0.25">
      <c r="B2" s="287" t="s">
        <v>1879</v>
      </c>
      <c r="C2" s="287"/>
      <c r="D2" s="287"/>
      <c r="E2" s="287"/>
      <c r="F2" s="287"/>
      <c r="G2" s="287"/>
      <c r="H2" s="287"/>
      <c r="I2" s="287"/>
      <c r="J2" s="287"/>
      <c r="K2" s="287"/>
      <c r="L2" s="287"/>
      <c r="M2" s="287"/>
      <c r="N2" s="287"/>
      <c r="O2" s="287"/>
      <c r="P2" s="287"/>
      <c r="Q2" s="287"/>
      <c r="R2" s="287"/>
      <c r="S2" s="287"/>
      <c r="T2" s="287"/>
      <c r="U2" s="287"/>
      <c r="V2" s="287"/>
      <c r="W2" s="28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88" t="s">
        <v>1456</v>
      </c>
      <c r="E4" s="288"/>
      <c r="F4" s="288"/>
      <c r="G4" s="288"/>
      <c r="H4" s="289"/>
      <c r="I4" s="18"/>
      <c r="J4" s="290" t="s">
        <v>6</v>
      </c>
      <c r="K4" s="288"/>
      <c r="L4" s="17" t="s">
        <v>1485</v>
      </c>
      <c r="M4" s="291" t="s">
        <v>1484</v>
      </c>
      <c r="N4" s="291"/>
      <c r="O4" s="291"/>
      <c r="P4" s="291"/>
      <c r="Q4" s="292"/>
      <c r="R4" s="19"/>
      <c r="S4" s="293" t="s">
        <v>9</v>
      </c>
      <c r="T4" s="294"/>
      <c r="U4" s="294"/>
      <c r="V4" s="295" t="s">
        <v>1444</v>
      </c>
      <c r="W4" s="296"/>
    </row>
    <row r="5" spans="1:29" ht="15.75" customHeight="1" thickTop="1" x14ac:dyDescent="0.2">
      <c r="B5" s="85" t="s">
        <v>11</v>
      </c>
      <c r="C5" s="284" t="s">
        <v>11</v>
      </c>
      <c r="D5" s="284"/>
      <c r="E5" s="284"/>
      <c r="F5" s="284"/>
      <c r="G5" s="284"/>
      <c r="H5" s="284"/>
      <c r="I5" s="284"/>
      <c r="J5" s="284"/>
      <c r="K5" s="284"/>
      <c r="L5" s="284"/>
      <c r="M5" s="284"/>
      <c r="N5" s="284"/>
      <c r="O5" s="284"/>
      <c r="P5" s="284"/>
      <c r="Q5" s="284"/>
      <c r="R5" s="284"/>
      <c r="S5" s="284"/>
      <c r="T5" s="284"/>
      <c r="U5" s="284"/>
      <c r="V5" s="284"/>
      <c r="W5" s="476"/>
    </row>
    <row r="6" spans="1:29" ht="30" customHeight="1" thickBot="1" x14ac:dyDescent="0.25">
      <c r="B6" s="85" t="s">
        <v>12</v>
      </c>
      <c r="C6" s="21" t="s">
        <v>11</v>
      </c>
      <c r="D6" s="297" t="s">
        <v>11</v>
      </c>
      <c r="E6" s="297"/>
      <c r="F6" s="297"/>
      <c r="G6" s="297"/>
      <c r="H6" s="297"/>
      <c r="I6" s="55"/>
      <c r="J6" s="298" t="s">
        <v>15</v>
      </c>
      <c r="K6" s="298"/>
      <c r="L6" s="298" t="s">
        <v>16</v>
      </c>
      <c r="M6" s="298"/>
      <c r="N6" s="476" t="s">
        <v>11</v>
      </c>
      <c r="O6" s="476"/>
      <c r="P6" s="476"/>
      <c r="Q6" s="476"/>
      <c r="R6" s="476"/>
      <c r="S6" s="476"/>
      <c r="T6" s="476"/>
      <c r="U6" s="476"/>
      <c r="V6" s="476"/>
      <c r="W6" s="476"/>
    </row>
    <row r="7" spans="1:29" ht="30" customHeight="1" thickBot="1" x14ac:dyDescent="0.25">
      <c r="B7" s="86"/>
      <c r="C7" s="21" t="s">
        <v>11</v>
      </c>
      <c r="D7" s="284" t="s">
        <v>11</v>
      </c>
      <c r="E7" s="284"/>
      <c r="F7" s="284"/>
      <c r="G7" s="284"/>
      <c r="H7" s="284"/>
      <c r="I7" s="55"/>
      <c r="J7" s="24" t="s">
        <v>19</v>
      </c>
      <c r="K7" s="24" t="s">
        <v>20</v>
      </c>
      <c r="L7" s="24" t="s">
        <v>19</v>
      </c>
      <c r="M7" s="24" t="s">
        <v>20</v>
      </c>
      <c r="N7" s="25"/>
      <c r="O7" s="476" t="s">
        <v>11</v>
      </c>
      <c r="P7" s="476"/>
      <c r="Q7" s="476"/>
      <c r="R7" s="476"/>
      <c r="S7" s="476"/>
      <c r="T7" s="476"/>
      <c r="U7" s="476"/>
      <c r="V7" s="476"/>
      <c r="W7" s="476"/>
    </row>
    <row r="8" spans="1:29" ht="30" customHeight="1" thickBot="1" x14ac:dyDescent="0.25">
      <c r="B8" s="86"/>
      <c r="C8" s="21" t="s">
        <v>11</v>
      </c>
      <c r="D8" s="284" t="s">
        <v>11</v>
      </c>
      <c r="E8" s="284"/>
      <c r="F8" s="284"/>
      <c r="G8" s="284"/>
      <c r="H8" s="284"/>
      <c r="I8" s="55"/>
      <c r="J8" s="26" t="s">
        <v>13</v>
      </c>
      <c r="K8" s="26" t="s">
        <v>1483</v>
      </c>
      <c r="L8" s="26" t="s">
        <v>23</v>
      </c>
      <c r="M8" s="26" t="s">
        <v>23</v>
      </c>
      <c r="N8" s="25"/>
      <c r="O8" s="55"/>
      <c r="P8" s="476" t="s">
        <v>11</v>
      </c>
      <c r="Q8" s="476"/>
      <c r="R8" s="476"/>
      <c r="S8" s="476"/>
      <c r="T8" s="476"/>
      <c r="U8" s="476"/>
      <c r="V8" s="476"/>
      <c r="W8" s="476"/>
    </row>
    <row r="9" spans="1:29" ht="25.5" customHeight="1" thickBot="1" x14ac:dyDescent="0.25">
      <c r="B9" s="86"/>
      <c r="C9" s="284" t="s">
        <v>11</v>
      </c>
      <c r="D9" s="284"/>
      <c r="E9" s="284"/>
      <c r="F9" s="284"/>
      <c r="G9" s="284"/>
      <c r="H9" s="284"/>
      <c r="I9" s="284"/>
      <c r="J9" s="284"/>
      <c r="K9" s="284"/>
      <c r="L9" s="284"/>
      <c r="M9" s="284"/>
      <c r="N9" s="284"/>
      <c r="O9" s="284"/>
      <c r="P9" s="284"/>
      <c r="Q9" s="284"/>
      <c r="R9" s="284"/>
      <c r="S9" s="284"/>
      <c r="T9" s="284"/>
      <c r="U9" s="284"/>
      <c r="V9" s="284"/>
      <c r="W9" s="476"/>
    </row>
    <row r="10" spans="1:29" ht="66.75" customHeight="1" thickTop="1" thickBot="1" x14ac:dyDescent="0.25">
      <c r="B10" s="27" t="s">
        <v>24</v>
      </c>
      <c r="C10" s="295" t="s">
        <v>1452</v>
      </c>
      <c r="D10" s="295"/>
      <c r="E10" s="295"/>
      <c r="F10" s="295"/>
      <c r="G10" s="295"/>
      <c r="H10" s="295"/>
      <c r="I10" s="295"/>
      <c r="J10" s="295"/>
      <c r="K10" s="295"/>
      <c r="L10" s="295"/>
      <c r="M10" s="295"/>
      <c r="N10" s="295"/>
      <c r="O10" s="295"/>
      <c r="P10" s="295"/>
      <c r="Q10" s="295"/>
      <c r="R10" s="295"/>
      <c r="S10" s="295"/>
      <c r="T10" s="295"/>
      <c r="U10" s="295"/>
      <c r="V10" s="295"/>
      <c r="W10" s="29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474" t="s">
        <v>27</v>
      </c>
      <c r="C13" s="300"/>
      <c r="D13" s="300"/>
      <c r="E13" s="300"/>
      <c r="F13" s="300"/>
      <c r="G13" s="300"/>
      <c r="H13" s="300"/>
      <c r="I13" s="300"/>
      <c r="J13" s="28"/>
      <c r="K13" s="300" t="s">
        <v>28</v>
      </c>
      <c r="L13" s="300"/>
      <c r="M13" s="300"/>
      <c r="N13" s="300"/>
      <c r="O13" s="300"/>
      <c r="P13" s="300"/>
      <c r="Q13" s="300"/>
      <c r="R13" s="29"/>
      <c r="S13" s="300" t="s">
        <v>29</v>
      </c>
      <c r="T13" s="300"/>
      <c r="U13" s="300"/>
      <c r="V13" s="300"/>
      <c r="W13" s="475"/>
    </row>
    <row r="14" spans="1:29" ht="69" customHeight="1" x14ac:dyDescent="0.2">
      <c r="B14" s="85" t="s">
        <v>30</v>
      </c>
      <c r="C14" s="297" t="s">
        <v>11</v>
      </c>
      <c r="D14" s="297"/>
      <c r="E14" s="297"/>
      <c r="F14" s="297"/>
      <c r="G14" s="297"/>
      <c r="H14" s="297"/>
      <c r="I14" s="297"/>
      <c r="J14" s="30"/>
      <c r="K14" s="30" t="s">
        <v>31</v>
      </c>
      <c r="L14" s="297" t="s">
        <v>11</v>
      </c>
      <c r="M14" s="297"/>
      <c r="N14" s="297"/>
      <c r="O14" s="297"/>
      <c r="P14" s="297"/>
      <c r="Q14" s="297"/>
      <c r="R14" s="55"/>
      <c r="S14" s="30" t="s">
        <v>32</v>
      </c>
      <c r="T14" s="471" t="s">
        <v>1451</v>
      </c>
      <c r="U14" s="471"/>
      <c r="V14" s="471"/>
      <c r="W14" s="471"/>
    </row>
    <row r="15" spans="1:29" ht="86.25" customHeight="1" x14ac:dyDescent="0.2">
      <c r="B15" s="85" t="s">
        <v>34</v>
      </c>
      <c r="C15" s="297" t="s">
        <v>11</v>
      </c>
      <c r="D15" s="297"/>
      <c r="E15" s="297"/>
      <c r="F15" s="297"/>
      <c r="G15" s="297"/>
      <c r="H15" s="297"/>
      <c r="I15" s="297"/>
      <c r="J15" s="30"/>
      <c r="K15" s="30" t="s">
        <v>34</v>
      </c>
      <c r="L15" s="297" t="s">
        <v>11</v>
      </c>
      <c r="M15" s="297"/>
      <c r="N15" s="297"/>
      <c r="O15" s="297"/>
      <c r="P15" s="297"/>
      <c r="Q15" s="297"/>
      <c r="R15" s="55"/>
      <c r="S15" s="30" t="s">
        <v>35</v>
      </c>
      <c r="T15" s="471" t="s">
        <v>11</v>
      </c>
      <c r="U15" s="471"/>
      <c r="V15" s="471"/>
      <c r="W15" s="471"/>
    </row>
    <row r="16" spans="1:29" ht="25.5" customHeight="1" thickBot="1" x14ac:dyDescent="0.25">
      <c r="B16" s="84" t="s">
        <v>36</v>
      </c>
      <c r="C16" s="303" t="s">
        <v>11</v>
      </c>
      <c r="D16" s="303"/>
      <c r="E16" s="303"/>
      <c r="F16" s="303"/>
      <c r="G16" s="303"/>
      <c r="H16" s="303"/>
      <c r="I16" s="303"/>
      <c r="J16" s="303"/>
      <c r="K16" s="303"/>
      <c r="L16" s="303"/>
      <c r="M16" s="303"/>
      <c r="N16" s="303"/>
      <c r="O16" s="303"/>
      <c r="P16" s="303"/>
      <c r="Q16" s="303"/>
      <c r="R16" s="303"/>
      <c r="S16" s="303"/>
      <c r="T16" s="303"/>
      <c r="U16" s="303"/>
      <c r="V16" s="303"/>
      <c r="W16" s="472"/>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473" t="s">
        <v>38</v>
      </c>
      <c r="C18" s="306"/>
      <c r="D18" s="306"/>
      <c r="E18" s="306"/>
      <c r="F18" s="306"/>
      <c r="G18" s="306"/>
      <c r="H18" s="306"/>
      <c r="I18" s="306"/>
      <c r="J18" s="306"/>
      <c r="K18" s="306"/>
      <c r="L18" s="306"/>
      <c r="M18" s="306"/>
      <c r="N18" s="306"/>
      <c r="O18" s="306"/>
      <c r="P18" s="306"/>
      <c r="Q18" s="306"/>
      <c r="R18" s="306"/>
      <c r="S18" s="306"/>
      <c r="T18" s="307"/>
      <c r="U18" s="308" t="s">
        <v>39</v>
      </c>
      <c r="V18" s="309"/>
      <c r="W18" s="455"/>
    </row>
    <row r="19" spans="2:27" ht="14.25" customHeight="1" x14ac:dyDescent="0.2">
      <c r="B19" s="469" t="s">
        <v>40</v>
      </c>
      <c r="C19" s="312"/>
      <c r="D19" s="312"/>
      <c r="E19" s="312"/>
      <c r="F19" s="312"/>
      <c r="G19" s="312"/>
      <c r="H19" s="312"/>
      <c r="I19" s="312"/>
      <c r="J19" s="312"/>
      <c r="K19" s="312"/>
      <c r="L19" s="312"/>
      <c r="M19" s="312" t="s">
        <v>41</v>
      </c>
      <c r="N19" s="312"/>
      <c r="O19" s="312" t="s">
        <v>42</v>
      </c>
      <c r="P19" s="312"/>
      <c r="Q19" s="312" t="s">
        <v>43</v>
      </c>
      <c r="R19" s="312"/>
      <c r="S19" s="312" t="s">
        <v>44</v>
      </c>
      <c r="T19" s="315" t="s">
        <v>45</v>
      </c>
      <c r="U19" s="317" t="s">
        <v>46</v>
      </c>
      <c r="V19" s="319" t="s">
        <v>47</v>
      </c>
      <c r="W19" s="467" t="s">
        <v>48</v>
      </c>
    </row>
    <row r="20" spans="2:27" ht="27" customHeight="1" thickBot="1" x14ac:dyDescent="0.25">
      <c r="B20" s="470"/>
      <c r="C20" s="466"/>
      <c r="D20" s="466"/>
      <c r="E20" s="466"/>
      <c r="F20" s="466"/>
      <c r="G20" s="466"/>
      <c r="H20" s="466"/>
      <c r="I20" s="466"/>
      <c r="J20" s="466"/>
      <c r="K20" s="466"/>
      <c r="L20" s="466"/>
      <c r="M20" s="466"/>
      <c r="N20" s="466"/>
      <c r="O20" s="466"/>
      <c r="P20" s="466"/>
      <c r="Q20" s="466"/>
      <c r="R20" s="466"/>
      <c r="S20" s="466"/>
      <c r="T20" s="464"/>
      <c r="U20" s="465"/>
      <c r="V20" s="466"/>
      <c r="W20" s="468"/>
      <c r="Z20" s="33" t="s">
        <v>11</v>
      </c>
      <c r="AA20" s="33" t="s">
        <v>49</v>
      </c>
    </row>
    <row r="21" spans="2:27" ht="56.25" customHeight="1" x14ac:dyDescent="0.2">
      <c r="B21" s="459" t="s">
        <v>1450</v>
      </c>
      <c r="C21" s="323"/>
      <c r="D21" s="323"/>
      <c r="E21" s="323"/>
      <c r="F21" s="323"/>
      <c r="G21" s="323"/>
      <c r="H21" s="323"/>
      <c r="I21" s="323"/>
      <c r="J21" s="323"/>
      <c r="K21" s="323"/>
      <c r="L21" s="323"/>
      <c r="M21" s="324" t="s">
        <v>1447</v>
      </c>
      <c r="N21" s="324"/>
      <c r="O21" s="324" t="s">
        <v>51</v>
      </c>
      <c r="P21" s="324"/>
      <c r="Q21" s="325" t="s">
        <v>52</v>
      </c>
      <c r="R21" s="325"/>
      <c r="S21" s="34" t="s">
        <v>372</v>
      </c>
      <c r="T21" s="34" t="s">
        <v>54</v>
      </c>
      <c r="U21" s="34" t="s">
        <v>54</v>
      </c>
      <c r="V21" s="34" t="str">
        <f>+IF(ISERR(U21/T21*100),"N/A",ROUND(U21/T21*100,2))</f>
        <v>N/A</v>
      </c>
      <c r="W21" s="83">
        <f>+IF(ISERR(U21/S21*100),"N/A",ROUND(U21/S21*100,2))</f>
        <v>0</v>
      </c>
    </row>
    <row r="22" spans="2:27" ht="56.25" customHeight="1" x14ac:dyDescent="0.2">
      <c r="B22" s="459" t="s">
        <v>1460</v>
      </c>
      <c r="C22" s="323"/>
      <c r="D22" s="323"/>
      <c r="E22" s="323"/>
      <c r="F22" s="323"/>
      <c r="G22" s="323"/>
      <c r="H22" s="323"/>
      <c r="I22" s="323"/>
      <c r="J22" s="323"/>
      <c r="K22" s="323"/>
      <c r="L22" s="323"/>
      <c r="M22" s="324" t="s">
        <v>1447</v>
      </c>
      <c r="N22" s="324"/>
      <c r="O22" s="324" t="s">
        <v>51</v>
      </c>
      <c r="P22" s="324"/>
      <c r="Q22" s="325" t="s">
        <v>52</v>
      </c>
      <c r="R22" s="325"/>
      <c r="S22" s="34" t="s">
        <v>264</v>
      </c>
      <c r="T22" s="34" t="s">
        <v>54</v>
      </c>
      <c r="U22" s="34" t="s">
        <v>54</v>
      </c>
      <c r="V22" s="34" t="str">
        <f>+IF(ISERR(U22/T22*100),"N/A",ROUND(U22/T22*100,2))</f>
        <v>N/A</v>
      </c>
      <c r="W22" s="83">
        <f>+IF(ISERR(U22/S22*100),"N/A",ROUND(U22/S22*100,2))</f>
        <v>0</v>
      </c>
    </row>
    <row r="23" spans="2:27" ht="56.25" customHeight="1" thickBot="1" x14ac:dyDescent="0.25">
      <c r="B23" s="459" t="s">
        <v>1459</v>
      </c>
      <c r="C23" s="323"/>
      <c r="D23" s="323"/>
      <c r="E23" s="323"/>
      <c r="F23" s="323"/>
      <c r="G23" s="323"/>
      <c r="H23" s="323"/>
      <c r="I23" s="323"/>
      <c r="J23" s="323"/>
      <c r="K23" s="323"/>
      <c r="L23" s="323"/>
      <c r="M23" s="324" t="s">
        <v>1447</v>
      </c>
      <c r="N23" s="324"/>
      <c r="O23" s="324" t="s">
        <v>1446</v>
      </c>
      <c r="P23" s="324"/>
      <c r="Q23" s="325" t="s">
        <v>66</v>
      </c>
      <c r="R23" s="325"/>
      <c r="S23" s="34" t="s">
        <v>74</v>
      </c>
      <c r="T23" s="34" t="s">
        <v>87</v>
      </c>
      <c r="U23" s="34" t="s">
        <v>87</v>
      </c>
      <c r="V23" s="34" t="str">
        <f>+IF(ISERR(U23/T23*100),"N/A",ROUND(U23/T23*100,2))</f>
        <v>N/A</v>
      </c>
      <c r="W23" s="83" t="str">
        <f>+IF(ISERR(U23/S23*100),"N/A",ROUND(U23/S23*100,2))</f>
        <v>N/A</v>
      </c>
    </row>
    <row r="24" spans="2:27" ht="21.75" customHeight="1" thickTop="1" thickBot="1" x14ac:dyDescent="0.25">
      <c r="B24" s="11" t="s">
        <v>61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60" t="s">
        <v>1880</v>
      </c>
      <c r="C25" s="338"/>
      <c r="D25" s="338"/>
      <c r="E25" s="338"/>
      <c r="F25" s="338"/>
      <c r="G25" s="338"/>
      <c r="H25" s="338"/>
      <c r="I25" s="338"/>
      <c r="J25" s="338"/>
      <c r="K25" s="338"/>
      <c r="L25" s="338"/>
      <c r="M25" s="338"/>
      <c r="N25" s="338"/>
      <c r="O25" s="338"/>
      <c r="P25" s="338"/>
      <c r="Q25" s="339"/>
      <c r="R25" s="37" t="s">
        <v>44</v>
      </c>
      <c r="S25" s="309" t="s">
        <v>45</v>
      </c>
      <c r="T25" s="309"/>
      <c r="U25" s="53" t="s">
        <v>62</v>
      </c>
      <c r="V25" s="308" t="s">
        <v>63</v>
      </c>
      <c r="W25" s="455"/>
    </row>
    <row r="26" spans="2:27" ht="30.75" customHeight="1" thickBot="1" x14ac:dyDescent="0.25">
      <c r="B26" s="461"/>
      <c r="C26" s="462"/>
      <c r="D26" s="462"/>
      <c r="E26" s="462"/>
      <c r="F26" s="462"/>
      <c r="G26" s="462"/>
      <c r="H26" s="462"/>
      <c r="I26" s="462"/>
      <c r="J26" s="462"/>
      <c r="K26" s="462"/>
      <c r="L26" s="462"/>
      <c r="M26" s="462"/>
      <c r="N26" s="462"/>
      <c r="O26" s="462"/>
      <c r="P26" s="462"/>
      <c r="Q26" s="463"/>
      <c r="R26" s="82" t="s">
        <v>64</v>
      </c>
      <c r="S26" s="82" t="s">
        <v>64</v>
      </c>
      <c r="T26" s="82" t="s">
        <v>51</v>
      </c>
      <c r="U26" s="82" t="s">
        <v>64</v>
      </c>
      <c r="V26" s="82" t="s">
        <v>65</v>
      </c>
      <c r="W26" s="81" t="s">
        <v>66</v>
      </c>
      <c r="Y26" s="36"/>
    </row>
    <row r="27" spans="2:27" ht="23.25" customHeight="1" thickBot="1" x14ac:dyDescent="0.25">
      <c r="B27" s="456" t="s">
        <v>67</v>
      </c>
      <c r="C27" s="344"/>
      <c r="D27" s="344"/>
      <c r="E27" s="54" t="s">
        <v>1445</v>
      </c>
      <c r="F27" s="54"/>
      <c r="G27" s="54"/>
      <c r="H27" s="41"/>
      <c r="I27" s="41"/>
      <c r="J27" s="41"/>
      <c r="K27" s="41"/>
      <c r="L27" s="41"/>
      <c r="M27" s="41"/>
      <c r="N27" s="41"/>
      <c r="O27" s="41"/>
      <c r="P27" s="42"/>
      <c r="Q27" s="42"/>
      <c r="R27" s="43" t="s">
        <v>1444</v>
      </c>
      <c r="S27" s="44" t="s">
        <v>11</v>
      </c>
      <c r="T27" s="42"/>
      <c r="U27" s="44" t="s">
        <v>54</v>
      </c>
      <c r="V27" s="42"/>
      <c r="W27" s="80">
        <f>+IF(ISERR(U27/R27*100),"N/A",ROUND(U27/R27*100,2))</f>
        <v>0</v>
      </c>
    </row>
    <row r="28" spans="2:27" ht="26.25" customHeight="1" thickBot="1" x14ac:dyDescent="0.25">
      <c r="B28" s="457" t="s">
        <v>70</v>
      </c>
      <c r="C28" s="458"/>
      <c r="D28" s="458"/>
      <c r="E28" s="79" t="s">
        <v>1445</v>
      </c>
      <c r="F28" s="79"/>
      <c r="G28" s="79"/>
      <c r="H28" s="78"/>
      <c r="I28" s="78"/>
      <c r="J28" s="78"/>
      <c r="K28" s="78"/>
      <c r="L28" s="78"/>
      <c r="M28" s="78"/>
      <c r="N28" s="78"/>
      <c r="O28" s="78"/>
      <c r="P28" s="77"/>
      <c r="Q28" s="77"/>
      <c r="R28" s="76" t="s">
        <v>1444</v>
      </c>
      <c r="S28" s="75" t="s">
        <v>1443</v>
      </c>
      <c r="T28" s="74">
        <f>+IF(ISERR(S28/R28*100),"N/A",ROUND(S28/R28*100,2))</f>
        <v>26</v>
      </c>
      <c r="U28" s="75" t="s">
        <v>54</v>
      </c>
      <c r="V28" s="74">
        <f>+IF(ISERR(U28/S28*100),"N/A",ROUND(U28/S28*100,2))</f>
        <v>0</v>
      </c>
      <c r="W28" s="73">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48" t="s">
        <v>1442</v>
      </c>
      <c r="C30" s="329"/>
      <c r="D30" s="329"/>
      <c r="E30" s="329"/>
      <c r="F30" s="329"/>
      <c r="G30" s="329"/>
      <c r="H30" s="329"/>
      <c r="I30" s="329"/>
      <c r="J30" s="329"/>
      <c r="K30" s="329"/>
      <c r="L30" s="329"/>
      <c r="M30" s="329"/>
      <c r="N30" s="329"/>
      <c r="O30" s="329"/>
      <c r="P30" s="329"/>
      <c r="Q30" s="329"/>
      <c r="R30" s="329"/>
      <c r="S30" s="329"/>
      <c r="T30" s="329"/>
      <c r="U30" s="329"/>
      <c r="V30" s="329"/>
      <c r="W30" s="449"/>
    </row>
    <row r="31" spans="2:27" ht="15" customHeight="1" thickBot="1" x14ac:dyDescent="0.25">
      <c r="B31" s="450"/>
      <c r="C31" s="332"/>
      <c r="D31" s="332"/>
      <c r="E31" s="332"/>
      <c r="F31" s="332"/>
      <c r="G31" s="332"/>
      <c r="H31" s="332"/>
      <c r="I31" s="332"/>
      <c r="J31" s="332"/>
      <c r="K31" s="332"/>
      <c r="L31" s="332"/>
      <c r="M31" s="332"/>
      <c r="N31" s="332"/>
      <c r="O31" s="332"/>
      <c r="P31" s="332"/>
      <c r="Q31" s="332"/>
      <c r="R31" s="332"/>
      <c r="S31" s="332"/>
      <c r="T31" s="332"/>
      <c r="U31" s="332"/>
      <c r="V31" s="332"/>
      <c r="W31" s="451"/>
    </row>
    <row r="32" spans="2:27" ht="37.5" customHeight="1" thickTop="1" x14ac:dyDescent="0.2">
      <c r="B32" s="448" t="s">
        <v>1441</v>
      </c>
      <c r="C32" s="329"/>
      <c r="D32" s="329"/>
      <c r="E32" s="329"/>
      <c r="F32" s="329"/>
      <c r="G32" s="329"/>
      <c r="H32" s="329"/>
      <c r="I32" s="329"/>
      <c r="J32" s="329"/>
      <c r="K32" s="329"/>
      <c r="L32" s="329"/>
      <c r="M32" s="329"/>
      <c r="N32" s="329"/>
      <c r="O32" s="329"/>
      <c r="P32" s="329"/>
      <c r="Q32" s="329"/>
      <c r="R32" s="329"/>
      <c r="S32" s="329"/>
      <c r="T32" s="329"/>
      <c r="U32" s="329"/>
      <c r="V32" s="329"/>
      <c r="W32" s="449"/>
    </row>
    <row r="33" spans="2:23" ht="15" customHeight="1" thickBot="1" x14ac:dyDescent="0.25">
      <c r="B33" s="450"/>
      <c r="C33" s="332"/>
      <c r="D33" s="332"/>
      <c r="E33" s="332"/>
      <c r="F33" s="332"/>
      <c r="G33" s="332"/>
      <c r="H33" s="332"/>
      <c r="I33" s="332"/>
      <c r="J33" s="332"/>
      <c r="K33" s="332"/>
      <c r="L33" s="332"/>
      <c r="M33" s="332"/>
      <c r="N33" s="332"/>
      <c r="O33" s="332"/>
      <c r="P33" s="332"/>
      <c r="Q33" s="332"/>
      <c r="R33" s="332"/>
      <c r="S33" s="332"/>
      <c r="T33" s="332"/>
      <c r="U33" s="332"/>
      <c r="V33" s="332"/>
      <c r="W33" s="451"/>
    </row>
    <row r="34" spans="2:23" ht="37.5" customHeight="1" thickTop="1" x14ac:dyDescent="0.2">
      <c r="B34" s="448" t="s">
        <v>1440</v>
      </c>
      <c r="C34" s="329"/>
      <c r="D34" s="329"/>
      <c r="E34" s="329"/>
      <c r="F34" s="329"/>
      <c r="G34" s="329"/>
      <c r="H34" s="329"/>
      <c r="I34" s="329"/>
      <c r="J34" s="329"/>
      <c r="K34" s="329"/>
      <c r="L34" s="329"/>
      <c r="M34" s="329"/>
      <c r="N34" s="329"/>
      <c r="O34" s="329"/>
      <c r="P34" s="329"/>
      <c r="Q34" s="329"/>
      <c r="R34" s="329"/>
      <c r="S34" s="329"/>
      <c r="T34" s="329"/>
      <c r="U34" s="329"/>
      <c r="V34" s="329"/>
      <c r="W34" s="449"/>
    </row>
    <row r="35" spans="2:23" ht="13.5" thickBot="1" x14ac:dyDescent="0.25">
      <c r="B35" s="452"/>
      <c r="C35" s="453"/>
      <c r="D35" s="453"/>
      <c r="E35" s="453"/>
      <c r="F35" s="453"/>
      <c r="G35" s="453"/>
      <c r="H35" s="453"/>
      <c r="I35" s="453"/>
      <c r="J35" s="453"/>
      <c r="K35" s="453"/>
      <c r="L35" s="453"/>
      <c r="M35" s="453"/>
      <c r="N35" s="453"/>
      <c r="O35" s="453"/>
      <c r="P35" s="453"/>
      <c r="Q35" s="453"/>
      <c r="R35" s="453"/>
      <c r="S35" s="453"/>
      <c r="T35" s="453"/>
      <c r="U35" s="453"/>
      <c r="V35" s="453"/>
      <c r="W35" s="454"/>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210</vt:i4>
      </vt:variant>
    </vt:vector>
  </HeadingPairs>
  <TitlesOfParts>
    <vt:vector size="316"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S258</vt:lpstr>
      <vt:lpstr>8 S266</vt:lpstr>
      <vt:lpstr>9 P001</vt:lpstr>
      <vt:lpstr>10 M001</vt:lpstr>
      <vt:lpstr>10 S020</vt:lpstr>
      <vt:lpstr>10 S021</vt:lpstr>
      <vt:lpstr>11 E010</vt:lpstr>
      <vt:lpstr>11 E011</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13 K012</vt:lpstr>
      <vt:lpstr>13 M001</vt:lpstr>
      <vt:lpstr>14 E002</vt:lpstr>
      <vt:lpstr>14 E003</vt:lpstr>
      <vt:lpstr>14 S043</vt:lpstr>
      <vt:lpstr>15 M001</vt:lpstr>
      <vt:lpstr>15 S177</vt:lpstr>
      <vt:lpstr>15 S273</vt:lpstr>
      <vt:lpstr>15 S274</vt:lpstr>
      <vt:lpstr>16 P002</vt:lpstr>
      <vt:lpstr>16 S046</vt:lpstr>
      <vt:lpstr>16 S071</vt:lpstr>
      <vt:lpstr>16 S219</vt:lpstr>
      <vt:lpstr>16 U022</vt:lpstr>
      <vt:lpstr>17 E002</vt:lpstr>
      <vt:lpstr>17 E003</vt:lpstr>
      <vt:lpstr>17 E009</vt:lpstr>
      <vt:lpstr>17 E013</vt:lpstr>
      <vt:lpstr>17 M001</vt:lpstr>
      <vt:lpstr>18 G003</vt:lpstr>
      <vt:lpstr>18 M001</vt:lpstr>
      <vt:lpstr>18 P002</vt:lpstr>
      <vt:lpstr>18 P008</vt:lpstr>
      <vt:lpstr>19 J014</vt:lpstr>
      <vt:lpstr>20 E016</vt:lpstr>
      <vt:lpstr>20 S017</vt:lpstr>
      <vt:lpstr>20 S070</vt:lpstr>
      <vt:lpstr>20 S155</vt:lpstr>
      <vt:lpstr>20 S174</vt:lpstr>
      <vt:lpstr>20 S241</vt:lpstr>
      <vt:lpstr>21 P001</vt:lpstr>
      <vt:lpstr>22 R003</vt:lpstr>
      <vt:lpstr>22 R008</vt:lpstr>
      <vt:lpstr>22 R009</vt:lpstr>
      <vt:lpstr>35 E013</vt:lpstr>
      <vt:lpstr>35 M001</vt:lpstr>
      <vt:lpstr>38 F002</vt:lpstr>
      <vt:lpstr>40 P002</vt:lpstr>
      <vt:lpstr>45 G001</vt:lpstr>
      <vt:lpstr>45 G002</vt:lpstr>
      <vt:lpstr>47 E033</vt:lpstr>
      <vt:lpstr>47 M001</vt:lpstr>
      <vt:lpstr>47 O001</vt:lpstr>
      <vt:lpstr>47 P010</vt:lpstr>
      <vt:lpstr>47 S010</vt:lpstr>
      <vt:lpstr>47 S249</vt:lpstr>
      <vt:lpstr>47 U011</vt:lpstr>
      <vt:lpstr>50 E001</vt:lpstr>
      <vt:lpstr>50 E007</vt:lpstr>
      <vt:lpstr>50 E011</vt:lpstr>
      <vt:lpstr>51 E036</vt:lpstr>
      <vt:lpstr>51 E044</vt:lpstr>
      <vt:lpstr>53 E555</vt:lpstr>
      <vt:lpstr>53 E561</vt:lpstr>
      <vt:lpstr>53 E563</vt:lpstr>
      <vt:lpstr>53 E567</vt:lpstr>
      <vt:lpstr>53 E570</vt:lpstr>
      <vt:lpstr>53 F571</vt:lpstr>
      <vt:lpstr>53 M001</vt:lpstr>
      <vt:lpstr>53 O001</vt:lpstr>
      <vt:lpstr>53 P552</vt:lpstr>
      <vt:lpstr>53 R585</vt:lpstr>
      <vt:lpstr>'1 R001'!Área_de_impresión</vt:lpstr>
      <vt:lpstr>'10 M001'!Área_de_impresión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'13 K012'!Área_de_impresión</vt:lpstr>
      <vt:lpstr>'13 M001'!Área_de_impresión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E013'!Área_de_impresión</vt:lpstr>
      <vt:lpstr>'17 M001'!Área_de_impresión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S241'!Área_de_impresión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R585'!Área_de_impresión</vt:lpstr>
      <vt:lpstr>'6 M001'!Área_de_impresión</vt:lpstr>
      <vt:lpstr>'7 A900'!Área_de_impresión</vt:lpstr>
      <vt:lpstr>'8 P001'!Área_de_impresión</vt:lpstr>
      <vt:lpstr>'8 S258'!Área_de_impresión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'13 K012'!Títulos_a_imprimir</vt:lpstr>
      <vt:lpstr>'13 M001'!Títulos_a_imprimir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E013'!Títulos_a_imprimir</vt:lpstr>
      <vt:lpstr>'17 M001'!Títulos_a_imprimir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S241'!Títulos_a_imprimir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R585'!Títulos_a_imprimir</vt:lpstr>
      <vt:lpstr>'6 M001'!Títulos_a_imprimir</vt:lpstr>
      <vt:lpstr>'7 A900'!Títulos_a_imprimir</vt:lpstr>
      <vt:lpstr>'8 P001'!Títulos_a_imprimir</vt:lpstr>
      <vt:lpstr>'8 S258'!Títulos_a_imprimir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2016-04-28T16:52:19Z</cp:lastPrinted>
  <dcterms:created xsi:type="dcterms:W3CDTF">2009-04-01T20:46:43Z</dcterms:created>
  <dcterms:modified xsi:type="dcterms:W3CDTF">2016-04-28T17:05:26Z</dcterms:modified>
</cp:coreProperties>
</file>