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ctual\Mis documentos\Laboral\2016\Trimestrales\Trimestre I\Anexos\Anexos cuadros estadísticos\"/>
    </mc:Choice>
  </mc:AlternateContent>
  <bookViews>
    <workbookView xWindow="0" yWindow="0" windowWidth="20490" windowHeight="6255"/>
  </bookViews>
  <sheets>
    <sheet name="C1" sheetId="1" r:id="rId1"/>
    <sheet name="C2" sheetId="2" r:id="rId2"/>
    <sheet name="C3" sheetId="3" r:id="rId3"/>
    <sheet name="C4" sheetId="4" r:id="rId4"/>
    <sheet name="C5" sheetId="5" r:id="rId5"/>
  </sheets>
  <definedNames>
    <definedName name="_xlnm.Print_Area" localSheetId="0">'C1'!$B$1:$E$25</definedName>
    <definedName name="_xlnm.Print_Area" localSheetId="1">'C2'!$B$1:$E$20</definedName>
    <definedName name="_xlnm.Print_Area" localSheetId="2">'C3'!$B$1:$H$26</definedName>
    <definedName name="_xlnm.Print_Area" localSheetId="3">'C4'!$B$1:$K$25</definedName>
    <definedName name="_xlnm.Print_Area" localSheetId="4">'C5'!$B$1:$H$20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C18" i="5" l="1"/>
  <c r="C17" i="5"/>
  <c r="C16" i="5"/>
  <c r="H15" i="5"/>
  <c r="G15" i="5"/>
  <c r="E15" i="5"/>
  <c r="D15" i="5"/>
  <c r="C15" i="5"/>
  <c r="C14" i="5"/>
  <c r="C13" i="5"/>
  <c r="C12" i="5"/>
  <c r="C11" i="5"/>
  <c r="C10" i="5"/>
  <c r="H7" i="5"/>
  <c r="G7" i="5"/>
  <c r="G6" i="5" s="1"/>
  <c r="E7" i="5"/>
  <c r="E6" i="5" s="1"/>
  <c r="D7" i="5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J7" i="4"/>
  <c r="H7" i="4"/>
  <c r="G7" i="4"/>
  <c r="E7" i="4"/>
  <c r="D7" i="4"/>
  <c r="D22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H6" i="3"/>
  <c r="G6" i="3"/>
  <c r="F6" i="3"/>
  <c r="E6" i="3"/>
  <c r="C6" i="3"/>
  <c r="E18" i="2"/>
  <c r="E17" i="2"/>
  <c r="E16" i="2"/>
  <c r="D15" i="2"/>
  <c r="C15" i="2"/>
  <c r="E14" i="2"/>
  <c r="E13" i="2"/>
  <c r="E12" i="2"/>
  <c r="E11" i="2"/>
  <c r="E10" i="2"/>
  <c r="E9" i="2"/>
  <c r="E8" i="2"/>
  <c r="D7" i="2"/>
  <c r="C7" i="2"/>
  <c r="C6" i="2" s="1"/>
  <c r="C7" i="4" l="1"/>
  <c r="H6" i="5"/>
  <c r="C7" i="5"/>
  <c r="D6" i="3"/>
  <c r="D6" i="2"/>
  <c r="E6" i="2" s="1"/>
  <c r="E15" i="2"/>
  <c r="D6" i="5"/>
  <c r="C6" i="5" s="1"/>
  <c r="E7" i="2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6" i="1"/>
  <c r="C6" i="1"/>
  <c r="E6" i="1" l="1"/>
</calcChain>
</file>

<file path=xl/sharedStrings.xml><?xml version="1.0" encoding="utf-8"?>
<sst xmlns="http://schemas.openxmlformats.org/spreadsheetml/2006/main" count="142" uniqueCount="57">
  <si>
    <t>Ramo</t>
  </si>
  <si>
    <t>Plazas canceladas
2015</t>
  </si>
  <si>
    <t>Cancelacion de plazas dictaminadas por la SHCP</t>
  </si>
  <si>
    <t>Ramos Administrativos</t>
  </si>
  <si>
    <t>02 Presidencia</t>
  </si>
  <si>
    <t>05 Relaciones Exteriores</t>
  </si>
  <si>
    <t>06 SHCP</t>
  </si>
  <si>
    <t>08 SAGARPA</t>
  </si>
  <si>
    <t>09 SCT</t>
  </si>
  <si>
    <t>10 Economía</t>
  </si>
  <si>
    <t>14 STPS</t>
  </si>
  <si>
    <t>15 SEDATU</t>
  </si>
  <si>
    <t>16 SEMARNAT</t>
  </si>
  <si>
    <t>18 Energía</t>
  </si>
  <si>
    <t>20 SEDESOL</t>
  </si>
  <si>
    <t>21 Turismo</t>
  </si>
  <si>
    <t>27 Función Pública</t>
  </si>
  <si>
    <t>31 Tribunales Agrarios</t>
  </si>
  <si>
    <t>45 Comisión Reguladora de Energía</t>
  </si>
  <si>
    <t>47 Entidades no Sectorizadas</t>
  </si>
  <si>
    <t>Entidades de Control Directo</t>
  </si>
  <si>
    <t>ISSSTE</t>
  </si>
  <si>
    <t xml:space="preserve">Nivel </t>
  </si>
  <si>
    <t>Mando</t>
  </si>
  <si>
    <t>Subsecretario</t>
  </si>
  <si>
    <t>Jefe de Unidad</t>
  </si>
  <si>
    <t>Director General</t>
  </si>
  <si>
    <t>Director General Adjunto</t>
  </si>
  <si>
    <t>Director de Área</t>
  </si>
  <si>
    <t>Subdirector de Área</t>
  </si>
  <si>
    <t>Jefe de Departamento</t>
  </si>
  <si>
    <t>Enlace y Operativo</t>
  </si>
  <si>
    <t>Enlace de Alto Nivel de Responsabilidad</t>
  </si>
  <si>
    <t>Enlace</t>
  </si>
  <si>
    <t>Operativo</t>
  </si>
  <si>
    <t>Propuesta de cancelacion de plazas</t>
  </si>
  <si>
    <t>Plazas dictaminadas para compensación</t>
  </si>
  <si>
    <t>Fiscales</t>
  </si>
  <si>
    <t>Propios</t>
  </si>
  <si>
    <t xml:space="preserve">Informes sobre la Situación Económica,
las Finanzas Públicas y la Deuda Pública </t>
  </si>
  <si>
    <t>Primer Trimestre de 2016</t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</si>
  <si>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dictaminadas para la compensación.</t>
    </r>
  </si>
  <si>
    <t>ANEXO VI. ALINEACIÓN DE ESTRUCTURAS ORGANIZACIONALES</t>
  </si>
  <si>
    <r>
      <t xml:space="preserve">Plazas en trámite para cancelación 2016 </t>
    </r>
    <r>
      <rPr>
        <vertAlign val="superscript"/>
        <sz val="9"/>
        <rFont val="Soberana Sans"/>
        <family val="3"/>
      </rPr>
      <t>1_/</t>
    </r>
  </si>
  <si>
    <r>
      <t xml:space="preserve">Plazas en proceso de cancelación </t>
    </r>
    <r>
      <rPr>
        <vertAlign val="superscript"/>
        <sz val="9"/>
        <rFont val="Soberana Sans"/>
        <family val="3"/>
      </rPr>
      <t>1_/</t>
    </r>
  </si>
  <si>
    <t>Monto de la Compensación
(millones de pesos)</t>
  </si>
  <si>
    <t>Monto de la 
Compensación
(millones de pesos)</t>
  </si>
  <si>
    <t>Fuente: Secretaría de Hacienda y Crédito Público con información proporcionada por las dependencias y entidades.</t>
  </si>
  <si>
    <r>
      <t xml:space="preserve">Plazas en proceso de cancelación
</t>
    </r>
    <r>
      <rPr>
        <vertAlign val="superscript"/>
        <sz val="9"/>
        <rFont val="Soberana Sans"/>
        <family val="3"/>
      </rPr>
      <t>1_/</t>
    </r>
  </si>
  <si>
    <t>ALINEACIÓN DE ESTRUCTURAS ORGANIZACIONALES
PROPUESTA DE CANCELACIÓN DE PLAZAS
2015-marzo de 2016</t>
  </si>
  <si>
    <t>ALINEACIÓN DE ESTRUCTURAS ORGANIZACIONALES
PROPUESTA DE CANCELACIÓN DE PLAZAS POR GRUPO JERÁRQUICO
2015-marzo de 2016</t>
  </si>
  <si>
    <t>ALINEACIÓN DE ESTRUCTURAS ORGANIZACIONALES
PLAZAS DICTAMINADAS EN EL PROGRAMA DE SEPARACIÓN LABORAL
2015-marzo de 2016</t>
  </si>
  <si>
    <t>ALINEACIÓN DE ESTRUCTURAS ORGANIZACIONALES
PLAZAS DICTAMINADAS EN EL PROGRAMA DE SEPARACIÓN LABORAL POR TIPO DE INGRESO
2015-marzo de 2016</t>
  </si>
  <si>
    <t>ALINEACIÓN DE ESTRUCTURAS ORGANIZACIONALES
PLAZAS DICTAMINADAS EN EL PROGRAMA DE SEPARACIÓN LABORAL POR GRUPO JERÁRQUICO
2015-marzo de 2016</t>
  </si>
  <si>
    <r>
      <rPr>
        <vertAlign val="superscript"/>
        <sz val="9"/>
        <color theme="1"/>
        <rFont val="Soberana Sans"/>
        <family val="3"/>
      </rPr>
      <t>1_/</t>
    </r>
    <r>
      <rPr>
        <sz val="9"/>
        <color theme="1"/>
        <rFont val="Soberana Sans"/>
        <family val="3"/>
      </rPr>
      <t xml:space="preserve"> Plazas que fueron dictaminadas en UPCP y que están en trámite de cancelación en la SFP.</t>
    </r>
  </si>
  <si>
    <t>Fuente: Secretaría de Hacienda y Crédito Público.</t>
  </si>
  <si>
    <r>
      <t>Plazas en trámite para cancelación 2016</t>
    </r>
    <r>
      <rPr>
        <vertAlign val="superscript"/>
        <sz val="9"/>
        <rFont val="Soberana Sans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</si>
</sst>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#,##0.0"/>
    <numFmt numFmtId="166" formatCode="_-* #,##0_-;\-* #,##0_-;_-* &quot;-&quot;??_-;_-@_-"/>
    <numFmt numFmtId="167" formatCode="#,##0.0_ ;\-#,##0.0\ "/>
    <numFmt numFmtId="168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8"/>
      <color theme="1"/>
      <name val="Soberana Sans"/>
      <family val="3"/>
    </font>
    <font>
      <sz val="8"/>
      <color theme="1"/>
      <name val="Soberana Sans"/>
      <family val="3"/>
    </font>
    <font>
      <sz val="10"/>
      <name val="Arial Narrow"/>
      <family val="2"/>
    </font>
    <font>
      <b/>
      <sz val="12"/>
      <color indexed="23"/>
      <name val="Soberana Titular"/>
      <family val="3"/>
    </font>
    <font>
      <b/>
      <sz val="11"/>
      <name val="Soberana Titular"/>
      <family val="3"/>
    </font>
    <font>
      <b/>
      <sz val="11"/>
      <color indexed="23"/>
      <name val="Soberana Titular"/>
      <family val="3"/>
    </font>
    <font>
      <b/>
      <sz val="10"/>
      <name val="Soberana Titular"/>
      <family val="3"/>
    </font>
    <font>
      <b/>
      <sz val="9"/>
      <color indexed="23"/>
      <name val="Soberana Titular"/>
      <family val="3"/>
    </font>
    <font>
      <b/>
      <sz val="10"/>
      <color theme="1"/>
      <name val="Soberana Sans"/>
      <family val="3"/>
    </font>
    <font>
      <sz val="9"/>
      <name val="Soberana Sans"/>
      <family val="3"/>
    </font>
    <font>
      <vertAlign val="superscript"/>
      <sz val="9"/>
      <name val="Soberana Sans"/>
      <family val="3"/>
    </font>
    <font>
      <sz val="10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/>
    <xf numFmtId="0" fontId="6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left" indent="1"/>
    </xf>
    <xf numFmtId="3" fontId="3" fillId="2" borderId="6" xfId="0" applyNumberFormat="1" applyFont="1" applyFill="1" applyBorder="1" applyAlignment="1">
      <alignment horizontal="right" vertical="center" indent="1"/>
    </xf>
    <xf numFmtId="3" fontId="3" fillId="2" borderId="3" xfId="0" applyNumberFormat="1" applyFont="1" applyFill="1" applyBorder="1" applyAlignment="1">
      <alignment horizontal="right" vertical="center" indent="1"/>
    </xf>
    <xf numFmtId="165" fontId="3" fillId="2" borderId="6" xfId="0" applyNumberFormat="1" applyFont="1" applyFill="1" applyBorder="1" applyAlignment="1">
      <alignment horizontal="right" vertical="center" indent="1"/>
    </xf>
    <xf numFmtId="165" fontId="3" fillId="2" borderId="3" xfId="0" applyNumberFormat="1" applyFont="1" applyFill="1" applyBorder="1" applyAlignment="1">
      <alignment horizontal="right" indent="1"/>
    </xf>
    <xf numFmtId="0" fontId="4" fillId="0" borderId="7" xfId="0" applyFont="1" applyBorder="1" applyAlignment="1">
      <alignment horizontal="left" indent="2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165" fontId="4" fillId="0" borderId="7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right" vertical="center" indent="1"/>
    </xf>
    <xf numFmtId="165" fontId="4" fillId="0" borderId="0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indent="1"/>
    </xf>
    <xf numFmtId="165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indent="2"/>
    </xf>
    <xf numFmtId="3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indent="1"/>
    </xf>
    <xf numFmtId="166" fontId="4" fillId="0" borderId="0" xfId="1" applyNumberFormat="1" applyFont="1"/>
    <xf numFmtId="166" fontId="4" fillId="0" borderId="0" xfId="1" applyNumberFormat="1" applyFont="1" applyBorder="1" applyAlignment="1">
      <alignment horizontal="right" vertical="center" indent="1"/>
    </xf>
    <xf numFmtId="0" fontId="3" fillId="2" borderId="5" xfId="0" applyFont="1" applyFill="1" applyBorder="1" applyAlignment="1">
      <alignment horizontal="left" indent="1"/>
    </xf>
    <xf numFmtId="3" fontId="3" fillId="2" borderId="5" xfId="0" applyNumberFormat="1" applyFont="1" applyFill="1" applyBorder="1" applyAlignment="1">
      <alignment horizontal="right" vertical="center" indent="1"/>
    </xf>
    <xf numFmtId="165" fontId="3" fillId="2" borderId="5" xfId="0" applyNumberFormat="1" applyFont="1" applyFill="1" applyBorder="1" applyAlignment="1">
      <alignment horizontal="right" vertical="center" indent="1"/>
    </xf>
    <xf numFmtId="166" fontId="3" fillId="2" borderId="5" xfId="1" applyNumberFormat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right" indent="1"/>
    </xf>
    <xf numFmtId="165" fontId="3" fillId="2" borderId="5" xfId="0" applyNumberFormat="1" applyFont="1" applyFill="1" applyBorder="1" applyAlignment="1">
      <alignment horizontal="right" indent="1"/>
    </xf>
    <xf numFmtId="166" fontId="4" fillId="0" borderId="1" xfId="1" applyNumberFormat="1" applyFont="1" applyBorder="1" applyAlignment="1">
      <alignment horizontal="right" vertical="center" indent="1"/>
    </xf>
    <xf numFmtId="164" fontId="4" fillId="0" borderId="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7" fontId="4" fillId="0" borderId="0" xfId="0" applyNumberFormat="1" applyFont="1" applyBorder="1" applyAlignment="1"/>
    <xf numFmtId="0" fontId="4" fillId="0" borderId="0" xfId="0" applyFont="1" applyBorder="1" applyAlignment="1">
      <alignment horizontal="left" indent="3"/>
    </xf>
    <xf numFmtId="0" fontId="4" fillId="0" borderId="1" xfId="0" applyFont="1" applyBorder="1" applyAlignment="1">
      <alignment horizontal="left" indent="3"/>
    </xf>
    <xf numFmtId="164" fontId="4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Border="1" applyAlignment="1">
      <alignment horizontal="right" vertical="center"/>
    </xf>
    <xf numFmtId="167" fontId="4" fillId="0" borderId="1" xfId="0" applyNumberFormat="1" applyFont="1" applyBorder="1" applyAlignment="1"/>
    <xf numFmtId="0" fontId="8" fillId="0" borderId="0" xfId="0" applyFont="1" applyFill="1" applyBorder="1" applyAlignment="1">
      <alignment vertical="top"/>
    </xf>
    <xf numFmtId="0" fontId="0" fillId="4" borderId="0" xfId="0" applyFill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indent="1"/>
    </xf>
    <xf numFmtId="164" fontId="3" fillId="0" borderId="8" xfId="1" applyNumberFormat="1" applyFont="1" applyFill="1" applyBorder="1" applyAlignment="1">
      <alignment horizontal="right" vertical="center" indent="1"/>
    </xf>
    <xf numFmtId="165" fontId="4" fillId="0" borderId="0" xfId="0" applyNumberFormat="1" applyFont="1" applyBorder="1"/>
    <xf numFmtId="164" fontId="4" fillId="0" borderId="0" xfId="1" applyNumberFormat="1" applyFont="1" applyBorder="1" applyAlignment="1">
      <alignment horizontal="right" vertical="center" indent="1"/>
    </xf>
    <xf numFmtId="0" fontId="3" fillId="2" borderId="3" xfId="0" applyFont="1" applyFill="1" applyBorder="1" applyAlignment="1">
      <alignment horizontal="left" indent="1"/>
    </xf>
    <xf numFmtId="164" fontId="3" fillId="2" borderId="3" xfId="1" applyNumberFormat="1" applyFont="1" applyFill="1" applyBorder="1" applyAlignment="1">
      <alignment horizontal="right" indent="1"/>
    </xf>
    <xf numFmtId="0" fontId="4" fillId="0" borderId="4" xfId="0" applyFont="1" applyBorder="1" applyAlignment="1">
      <alignment horizontal="left" indent="2"/>
    </xf>
    <xf numFmtId="164" fontId="4" fillId="0" borderId="4" xfId="1" applyNumberFormat="1" applyFont="1" applyBorder="1" applyAlignment="1">
      <alignment horizontal="right" vertical="center" indent="1"/>
    </xf>
    <xf numFmtId="0" fontId="15" fillId="0" borderId="4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indent="1"/>
    </xf>
    <xf numFmtId="165" fontId="3" fillId="0" borderId="8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indent="1"/>
    </xf>
    <xf numFmtId="165" fontId="3" fillId="0" borderId="8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indent="2"/>
    </xf>
    <xf numFmtId="165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left" indent="2"/>
    </xf>
    <xf numFmtId="3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vertical="center" indent="1"/>
    </xf>
    <xf numFmtId="165" fontId="4" fillId="0" borderId="1" xfId="0" applyNumberFormat="1" applyFont="1" applyFill="1" applyBorder="1" applyAlignment="1">
      <alignment horizontal="right" indent="1"/>
    </xf>
    <xf numFmtId="0" fontId="3" fillId="0" borderId="5" xfId="0" applyFont="1" applyFill="1" applyBorder="1"/>
    <xf numFmtId="164" fontId="3" fillId="0" borderId="5" xfId="1" applyNumberFormat="1" applyFont="1" applyFill="1" applyBorder="1" applyAlignment="1">
      <alignment horizontal="right" vertical="center"/>
    </xf>
    <xf numFmtId="16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indent="2"/>
    </xf>
    <xf numFmtId="164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indent="3"/>
    </xf>
    <xf numFmtId="164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Border="1" applyAlignment="1">
      <alignment horizontal="right" vertical="center" indent="1"/>
    </xf>
    <xf numFmtId="3" fontId="4" fillId="0" borderId="1" xfId="1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indent="1"/>
    </xf>
    <xf numFmtId="0" fontId="4" fillId="0" borderId="0" xfId="0" applyFont="1" applyFill="1" applyBorder="1" applyAlignment="1">
      <alignment vertical="top" wrapText="1"/>
    </xf>
    <xf numFmtId="164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8" fontId="4" fillId="0" borderId="0" xfId="0" applyNumberFormat="1" applyFont="1"/>
    <xf numFmtId="0" fontId="10" fillId="5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4D79B"/>
      <color rgb="FFFFFFFF"/>
      <color rgb="FFD8E4BC"/>
      <color rgb="FF005C00"/>
      <color rgb="FF007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showGridLines="0" tabSelected="1" zoomScaleNormal="100" workbookViewId="0">
      <selection activeCell="B1" sqref="B1:C1"/>
    </sheetView>
  </sheetViews>
  <sheetFormatPr baseColWidth="10" defaultRowHeight="15.75" x14ac:dyDescent="0.25"/>
  <cols>
    <col min="1" max="1" width="11.42578125" style="1"/>
    <col min="2" max="2" width="36.28515625" style="1" customWidth="1"/>
    <col min="3" max="3" width="17.140625" style="1" customWidth="1"/>
    <col min="4" max="7" width="18.5703125" style="1" customWidth="1"/>
    <col min="8" max="8" width="18.42578125" style="1" customWidth="1"/>
    <col min="9" max="9" width="14.5703125" style="1" customWidth="1"/>
    <col min="10" max="16384" width="11.42578125" style="1"/>
  </cols>
  <sheetData>
    <row r="1" spans="2:13" s="49" customFormat="1" ht="55.5" customHeight="1" x14ac:dyDescent="0.25">
      <c r="B1" s="101" t="s">
        <v>39</v>
      </c>
      <c r="C1" s="101"/>
      <c r="D1" s="102" t="s">
        <v>40</v>
      </c>
      <c r="E1" s="102"/>
      <c r="F1" s="55"/>
      <c r="G1" s="55"/>
    </row>
    <row r="2" spans="2:13" s="49" customFormat="1" ht="38.25" customHeight="1" x14ac:dyDescent="0.2">
      <c r="B2" s="107" t="s">
        <v>42</v>
      </c>
      <c r="C2" s="107"/>
      <c r="D2" s="107"/>
      <c r="E2" s="107"/>
      <c r="F2" s="51"/>
      <c r="G2" s="52"/>
    </row>
    <row r="3" spans="2:13" ht="47.25" customHeight="1" x14ac:dyDescent="0.25">
      <c r="B3" s="103" t="s">
        <v>49</v>
      </c>
      <c r="C3" s="103"/>
      <c r="D3" s="103"/>
      <c r="E3" s="103"/>
    </row>
    <row r="4" spans="2:13" ht="15" customHeight="1" x14ac:dyDescent="0.25">
      <c r="B4" s="104" t="s">
        <v>0</v>
      </c>
      <c r="C4" s="106" t="s">
        <v>1</v>
      </c>
      <c r="D4" s="106" t="s">
        <v>43</v>
      </c>
      <c r="E4" s="106" t="s">
        <v>2</v>
      </c>
    </row>
    <row r="5" spans="2:13" ht="37.5" customHeight="1" thickBot="1" x14ac:dyDescent="0.3">
      <c r="B5" s="105"/>
      <c r="C5" s="105"/>
      <c r="D5" s="105"/>
      <c r="E5" s="105"/>
    </row>
    <row r="6" spans="2:13" x14ac:dyDescent="0.25">
      <c r="B6" s="56" t="s">
        <v>3</v>
      </c>
      <c r="C6" s="57">
        <f>SUM(C7:C21)</f>
        <v>479</v>
      </c>
      <c r="D6" s="57">
        <f>SUM(D7:D21)</f>
        <v>6372</v>
      </c>
      <c r="E6" s="57">
        <f t="shared" ref="E6:E21" si="0">+D6+C6</f>
        <v>6851</v>
      </c>
      <c r="K6" s="95"/>
      <c r="L6" s="95"/>
      <c r="M6" s="95"/>
    </row>
    <row r="7" spans="2:13" ht="12" customHeight="1" x14ac:dyDescent="0.25">
      <c r="B7" s="22" t="s">
        <v>4</v>
      </c>
      <c r="C7" s="58"/>
      <c r="D7" s="59">
        <v>70</v>
      </c>
      <c r="E7" s="59">
        <f t="shared" si="0"/>
        <v>70</v>
      </c>
      <c r="K7" s="95"/>
      <c r="L7" s="95"/>
      <c r="M7" s="95"/>
    </row>
    <row r="8" spans="2:13" ht="12" customHeight="1" x14ac:dyDescent="0.25">
      <c r="B8" s="22" t="s">
        <v>5</v>
      </c>
      <c r="C8" s="59">
        <v>14</v>
      </c>
      <c r="D8" s="59">
        <v>79</v>
      </c>
      <c r="E8" s="59">
        <f t="shared" si="0"/>
        <v>93</v>
      </c>
      <c r="K8" s="95"/>
      <c r="L8" s="95"/>
      <c r="M8" s="95"/>
    </row>
    <row r="9" spans="2:13" ht="12" customHeight="1" x14ac:dyDescent="0.25">
      <c r="B9" s="22" t="s">
        <v>6</v>
      </c>
      <c r="C9" s="59"/>
      <c r="D9" s="59">
        <v>1149</v>
      </c>
      <c r="E9" s="59">
        <f t="shared" si="0"/>
        <v>1149</v>
      </c>
      <c r="K9" s="95"/>
      <c r="L9" s="95"/>
      <c r="M9" s="95"/>
    </row>
    <row r="10" spans="2:13" ht="12" customHeight="1" x14ac:dyDescent="0.25">
      <c r="B10" s="22" t="s">
        <v>7</v>
      </c>
      <c r="C10" s="59"/>
      <c r="D10" s="59">
        <v>458</v>
      </c>
      <c r="E10" s="59">
        <f t="shared" si="0"/>
        <v>458</v>
      </c>
      <c r="K10" s="95"/>
      <c r="L10" s="95"/>
      <c r="M10" s="95"/>
    </row>
    <row r="11" spans="2:13" ht="12" customHeight="1" x14ac:dyDescent="0.25">
      <c r="B11" s="22" t="s">
        <v>8</v>
      </c>
      <c r="C11" s="59"/>
      <c r="D11" s="59">
        <v>1235</v>
      </c>
      <c r="E11" s="59">
        <f t="shared" si="0"/>
        <v>1235</v>
      </c>
      <c r="K11" s="95"/>
      <c r="L11" s="95"/>
      <c r="M11" s="95"/>
    </row>
    <row r="12" spans="2:13" ht="12" customHeight="1" x14ac:dyDescent="0.25">
      <c r="B12" s="22" t="s">
        <v>9</v>
      </c>
      <c r="C12" s="59">
        <v>6</v>
      </c>
      <c r="D12" s="59"/>
      <c r="E12" s="59">
        <f t="shared" si="0"/>
        <v>6</v>
      </c>
      <c r="K12" s="95"/>
      <c r="L12" s="95"/>
      <c r="M12" s="95"/>
    </row>
    <row r="13" spans="2:13" ht="12" customHeight="1" x14ac:dyDescent="0.25">
      <c r="B13" s="22" t="s">
        <v>10</v>
      </c>
      <c r="C13" s="59"/>
      <c r="D13" s="59">
        <v>444</v>
      </c>
      <c r="E13" s="59">
        <f t="shared" si="0"/>
        <v>444</v>
      </c>
      <c r="K13" s="95"/>
      <c r="L13" s="95"/>
      <c r="M13" s="95"/>
    </row>
    <row r="14" spans="2:13" ht="12" customHeight="1" x14ac:dyDescent="0.25">
      <c r="B14" s="22" t="s">
        <v>12</v>
      </c>
      <c r="C14" s="59"/>
      <c r="D14" s="59">
        <v>1829</v>
      </c>
      <c r="E14" s="59">
        <f t="shared" si="0"/>
        <v>1829</v>
      </c>
      <c r="K14" s="95"/>
      <c r="L14" s="95"/>
      <c r="M14" s="95"/>
    </row>
    <row r="15" spans="2:13" ht="12" customHeight="1" x14ac:dyDescent="0.25">
      <c r="B15" s="22" t="s">
        <v>13</v>
      </c>
      <c r="C15" s="59">
        <v>85</v>
      </c>
      <c r="D15" s="59">
        <v>107</v>
      </c>
      <c r="E15" s="59">
        <f t="shared" si="0"/>
        <v>192</v>
      </c>
      <c r="K15" s="95"/>
      <c r="L15" s="95"/>
      <c r="M15" s="95"/>
    </row>
    <row r="16" spans="2:13" ht="12" customHeight="1" x14ac:dyDescent="0.25">
      <c r="B16" s="22" t="s">
        <v>14</v>
      </c>
      <c r="C16" s="59">
        <v>347</v>
      </c>
      <c r="D16" s="59">
        <v>171</v>
      </c>
      <c r="E16" s="59">
        <f t="shared" si="0"/>
        <v>518</v>
      </c>
      <c r="K16" s="95"/>
      <c r="L16" s="95"/>
      <c r="M16" s="95"/>
    </row>
    <row r="17" spans="2:13" ht="12" customHeight="1" x14ac:dyDescent="0.25">
      <c r="B17" s="22" t="s">
        <v>15</v>
      </c>
      <c r="C17" s="59">
        <v>27</v>
      </c>
      <c r="D17" s="59">
        <v>139</v>
      </c>
      <c r="E17" s="59">
        <f t="shared" si="0"/>
        <v>166</v>
      </c>
      <c r="K17" s="95"/>
      <c r="L17" s="95"/>
      <c r="M17" s="95"/>
    </row>
    <row r="18" spans="2:13" ht="12" customHeight="1" x14ac:dyDescent="0.25">
      <c r="B18" s="22" t="s">
        <v>16</v>
      </c>
      <c r="C18" s="59"/>
      <c r="D18" s="59">
        <v>308</v>
      </c>
      <c r="E18" s="59">
        <f t="shared" si="0"/>
        <v>308</v>
      </c>
      <c r="K18" s="95"/>
      <c r="L18" s="95"/>
      <c r="M18" s="95"/>
    </row>
    <row r="19" spans="2:13" ht="12" customHeight="1" x14ac:dyDescent="0.25">
      <c r="B19" s="22" t="s">
        <v>17</v>
      </c>
      <c r="C19" s="59"/>
      <c r="D19" s="59">
        <v>18</v>
      </c>
      <c r="E19" s="59">
        <f t="shared" si="0"/>
        <v>18</v>
      </c>
      <c r="K19" s="95"/>
      <c r="L19" s="95"/>
      <c r="M19" s="95"/>
    </row>
    <row r="20" spans="2:13" ht="12" customHeight="1" x14ac:dyDescent="0.25">
      <c r="B20" s="22" t="s">
        <v>18</v>
      </c>
      <c r="C20" s="59"/>
      <c r="D20" s="59">
        <v>11</v>
      </c>
      <c r="E20" s="59">
        <f t="shared" si="0"/>
        <v>11</v>
      </c>
      <c r="K20" s="95"/>
      <c r="L20" s="95"/>
      <c r="M20" s="95"/>
    </row>
    <row r="21" spans="2:13" ht="12" customHeight="1" thickBot="1" x14ac:dyDescent="0.3">
      <c r="B21" s="28" t="s">
        <v>19</v>
      </c>
      <c r="C21" s="59"/>
      <c r="D21" s="59">
        <v>354</v>
      </c>
      <c r="E21" s="59">
        <f t="shared" si="0"/>
        <v>354</v>
      </c>
      <c r="K21" s="95"/>
      <c r="L21" s="95"/>
      <c r="M21" s="95"/>
    </row>
    <row r="22" spans="2:13" ht="16.5" hidden="1" thickBot="1" x14ac:dyDescent="0.3">
      <c r="B22" s="60" t="s">
        <v>20</v>
      </c>
      <c r="C22" s="61"/>
      <c r="D22" s="61"/>
      <c r="E22" s="61"/>
    </row>
    <row r="23" spans="2:13" ht="16.5" hidden="1" thickBot="1" x14ac:dyDescent="0.3">
      <c r="B23" s="62" t="s">
        <v>21</v>
      </c>
      <c r="C23" s="63"/>
      <c r="D23" s="63"/>
      <c r="E23" s="63"/>
    </row>
    <row r="24" spans="2:13" x14ac:dyDescent="0.25">
      <c r="B24" s="3" t="s">
        <v>54</v>
      </c>
      <c r="C24" s="4"/>
      <c r="D24" s="4"/>
      <c r="E24" s="4"/>
    </row>
    <row r="25" spans="2:13" x14ac:dyDescent="0.25">
      <c r="B25" s="7" t="s">
        <v>55</v>
      </c>
      <c r="C25" s="8"/>
      <c r="D25" s="8"/>
      <c r="E25" s="8"/>
    </row>
  </sheetData>
  <mergeCells count="8">
    <mergeCell ref="B1:C1"/>
    <mergeCell ref="D1:E1"/>
    <mergeCell ref="B3:E3"/>
    <mergeCell ref="B4:B5"/>
    <mergeCell ref="C4:C5"/>
    <mergeCell ref="D4:D5"/>
    <mergeCell ref="E4:E5"/>
    <mergeCell ref="B2:E2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zoomScaleNormal="100" zoomScaleSheetLayoutView="85" workbookViewId="0">
      <selection activeCell="B1" sqref="B1:C1"/>
    </sheetView>
  </sheetViews>
  <sheetFormatPr baseColWidth="10" defaultRowHeight="11.25" x14ac:dyDescent="0.2"/>
  <cols>
    <col min="1" max="1" width="11.42578125" style="6"/>
    <col min="2" max="2" width="39.42578125" style="6" customWidth="1"/>
    <col min="3" max="3" width="17.140625" style="6" customWidth="1"/>
    <col min="4" max="7" width="18.5703125" style="6" customWidth="1"/>
    <col min="8" max="8" width="18.42578125" style="6" customWidth="1"/>
    <col min="9" max="9" width="14.5703125" style="6" customWidth="1"/>
    <col min="10" max="16384" width="11.42578125" style="6"/>
  </cols>
  <sheetData>
    <row r="1" spans="2:9" s="49" customFormat="1" ht="48" customHeight="1" x14ac:dyDescent="0.25">
      <c r="B1" s="101" t="s">
        <v>39</v>
      </c>
      <c r="C1" s="101"/>
      <c r="D1" s="102" t="s">
        <v>40</v>
      </c>
      <c r="E1" s="102"/>
      <c r="F1" s="54"/>
      <c r="G1" s="54"/>
      <c r="H1" s="54"/>
      <c r="I1" s="54"/>
    </row>
    <row r="2" spans="2:9" s="49" customFormat="1" ht="34.5" customHeight="1" x14ac:dyDescent="0.2">
      <c r="B2" s="107" t="s">
        <v>42</v>
      </c>
      <c r="C2" s="107"/>
      <c r="D2" s="107"/>
      <c r="E2" s="107"/>
      <c r="F2" s="54"/>
      <c r="G2" s="54"/>
      <c r="H2" s="54"/>
      <c r="I2" s="54"/>
    </row>
    <row r="3" spans="2:9" ht="51.75" customHeight="1" x14ac:dyDescent="0.2">
      <c r="B3" s="103" t="s">
        <v>50</v>
      </c>
      <c r="C3" s="103"/>
      <c r="D3" s="103"/>
      <c r="E3" s="103"/>
      <c r="F3" s="10"/>
    </row>
    <row r="4" spans="2:9" ht="15" customHeight="1" x14ac:dyDescent="0.2">
      <c r="B4" s="104" t="s">
        <v>22</v>
      </c>
      <c r="C4" s="106" t="s">
        <v>1</v>
      </c>
      <c r="D4" s="106" t="s">
        <v>56</v>
      </c>
      <c r="E4" s="106" t="s">
        <v>2</v>
      </c>
    </row>
    <row r="5" spans="2:9" ht="37.5" customHeight="1" thickBot="1" x14ac:dyDescent="0.25">
      <c r="B5" s="105"/>
      <c r="C5" s="108"/>
      <c r="D5" s="108"/>
      <c r="E5" s="108"/>
    </row>
    <row r="6" spans="2:9" s="9" customFormat="1" ht="13.5" x14ac:dyDescent="0.25">
      <c r="B6" s="77" t="s">
        <v>3</v>
      </c>
      <c r="C6" s="88">
        <f t="shared" ref="C6:D6" si="0">+C7+C15</f>
        <v>479</v>
      </c>
      <c r="D6" s="88">
        <f t="shared" si="0"/>
        <v>6372</v>
      </c>
      <c r="E6" s="88">
        <f>+D6+C6</f>
        <v>6851</v>
      </c>
    </row>
    <row r="7" spans="2:9" s="9" customFormat="1" ht="13.5" x14ac:dyDescent="0.25">
      <c r="B7" s="80" t="s">
        <v>23</v>
      </c>
      <c r="C7" s="89">
        <f>SUM(C8:C14)</f>
        <v>143</v>
      </c>
      <c r="D7" s="89">
        <f>SUM(D8:D14)</f>
        <v>2772</v>
      </c>
      <c r="E7" s="89">
        <f t="shared" ref="E7:E18" si="1">+D7+C7</f>
        <v>2915</v>
      </c>
    </row>
    <row r="8" spans="2:9" s="9" customFormat="1" ht="13.5" x14ac:dyDescent="0.2">
      <c r="B8" s="83" t="s">
        <v>24</v>
      </c>
      <c r="C8" s="90"/>
      <c r="D8" s="90">
        <v>1</v>
      </c>
      <c r="E8" s="89">
        <f t="shared" si="1"/>
        <v>1</v>
      </c>
    </row>
    <row r="9" spans="2:9" s="9" customFormat="1" ht="12" x14ac:dyDescent="0.2">
      <c r="B9" s="83" t="s">
        <v>25</v>
      </c>
      <c r="C9" s="90"/>
      <c r="D9" s="90">
        <v>2</v>
      </c>
      <c r="E9" s="71">
        <f t="shared" si="1"/>
        <v>2</v>
      </c>
    </row>
    <row r="10" spans="2:9" s="9" customFormat="1" ht="12" x14ac:dyDescent="0.2">
      <c r="B10" s="83" t="s">
        <v>26</v>
      </c>
      <c r="C10" s="90">
        <v>1</v>
      </c>
      <c r="D10" s="90">
        <v>9</v>
      </c>
      <c r="E10" s="71">
        <f t="shared" si="1"/>
        <v>10</v>
      </c>
    </row>
    <row r="11" spans="2:9" s="9" customFormat="1" ht="13.5" x14ac:dyDescent="0.2">
      <c r="B11" s="83" t="s">
        <v>27</v>
      </c>
      <c r="C11" s="90">
        <v>3</v>
      </c>
      <c r="D11" s="90">
        <v>27</v>
      </c>
      <c r="E11" s="89">
        <f t="shared" si="1"/>
        <v>30</v>
      </c>
    </row>
    <row r="12" spans="2:9" s="9" customFormat="1" ht="12" x14ac:dyDescent="0.2">
      <c r="B12" s="83" t="s">
        <v>28</v>
      </c>
      <c r="C12" s="90">
        <v>14</v>
      </c>
      <c r="D12" s="90">
        <v>316</v>
      </c>
      <c r="E12" s="71">
        <f t="shared" si="1"/>
        <v>330</v>
      </c>
    </row>
    <row r="13" spans="2:9" s="9" customFormat="1" ht="12" x14ac:dyDescent="0.2">
      <c r="B13" s="83" t="s">
        <v>29</v>
      </c>
      <c r="C13" s="90">
        <v>32</v>
      </c>
      <c r="D13" s="90">
        <v>1051</v>
      </c>
      <c r="E13" s="71">
        <f t="shared" si="1"/>
        <v>1083</v>
      </c>
    </row>
    <row r="14" spans="2:9" s="9" customFormat="1" ht="12" x14ac:dyDescent="0.2">
      <c r="B14" s="83" t="s">
        <v>30</v>
      </c>
      <c r="C14" s="90">
        <v>93</v>
      </c>
      <c r="D14" s="90">
        <v>1366</v>
      </c>
      <c r="E14" s="71">
        <f t="shared" si="1"/>
        <v>1459</v>
      </c>
    </row>
    <row r="15" spans="2:9" s="9" customFormat="1" ht="13.5" x14ac:dyDescent="0.25">
      <c r="B15" s="80" t="s">
        <v>31</v>
      </c>
      <c r="C15" s="89">
        <f t="shared" ref="C15:D15" si="2">SUM(C16:C18)</f>
        <v>336</v>
      </c>
      <c r="D15" s="89">
        <f t="shared" si="2"/>
        <v>3600</v>
      </c>
      <c r="E15" s="89">
        <f t="shared" si="1"/>
        <v>3936</v>
      </c>
    </row>
    <row r="16" spans="2:9" s="9" customFormat="1" ht="12" x14ac:dyDescent="0.2">
      <c r="B16" s="44" t="s">
        <v>32</v>
      </c>
      <c r="C16" s="91">
        <v>28</v>
      </c>
      <c r="D16" s="91">
        <v>636</v>
      </c>
      <c r="E16" s="25">
        <f t="shared" si="1"/>
        <v>664</v>
      </c>
    </row>
    <row r="17" spans="2:6" s="9" customFormat="1" ht="12" x14ac:dyDescent="0.2">
      <c r="B17" s="44" t="s">
        <v>33</v>
      </c>
      <c r="C17" s="91">
        <v>92</v>
      </c>
      <c r="D17" s="91">
        <v>972</v>
      </c>
      <c r="E17" s="25">
        <f t="shared" si="1"/>
        <v>1064</v>
      </c>
    </row>
    <row r="18" spans="2:6" s="9" customFormat="1" ht="12.75" thickBot="1" x14ac:dyDescent="0.25">
      <c r="B18" s="45" t="s">
        <v>34</v>
      </c>
      <c r="C18" s="92">
        <v>216</v>
      </c>
      <c r="D18" s="92">
        <v>1992</v>
      </c>
      <c r="E18" s="93">
        <f t="shared" si="1"/>
        <v>2208</v>
      </c>
    </row>
    <row r="19" spans="2:6" ht="15" customHeight="1" x14ac:dyDescent="0.2">
      <c r="B19" s="3" t="s">
        <v>54</v>
      </c>
      <c r="C19" s="94"/>
      <c r="D19" s="94"/>
      <c r="E19" s="94"/>
      <c r="F19" s="8"/>
    </row>
    <row r="20" spans="2:6" ht="12" x14ac:dyDescent="0.2">
      <c r="B20" s="5" t="s">
        <v>47</v>
      </c>
      <c r="C20" s="2"/>
      <c r="D20" s="2"/>
      <c r="E20" s="2"/>
    </row>
    <row r="21" spans="2:6" ht="12" x14ac:dyDescent="0.2">
      <c r="B21" s="2"/>
      <c r="C21" s="2"/>
      <c r="D21" s="2"/>
      <c r="E21" s="2"/>
    </row>
    <row r="22" spans="2:6" ht="12" x14ac:dyDescent="0.2">
      <c r="B22" s="2"/>
      <c r="C22" s="2"/>
      <c r="D22" s="2"/>
      <c r="E22" s="2"/>
    </row>
  </sheetData>
  <mergeCells count="8">
    <mergeCell ref="D1:E1"/>
    <mergeCell ref="B1:C1"/>
    <mergeCell ref="B3:E3"/>
    <mergeCell ref="B4:B5"/>
    <mergeCell ref="C4:C5"/>
    <mergeCell ref="D4:D5"/>
    <mergeCell ref="E4:E5"/>
    <mergeCell ref="B2:E2"/>
  </mergeCells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showGridLines="0" zoomScaleNormal="100" workbookViewId="0">
      <selection activeCell="B1" sqref="B1:D1"/>
    </sheetView>
  </sheetViews>
  <sheetFormatPr baseColWidth="10" defaultRowHeight="12" x14ac:dyDescent="0.2"/>
  <cols>
    <col min="1" max="1" width="11.42578125" style="2"/>
    <col min="2" max="2" width="34.7109375" style="2" customWidth="1"/>
    <col min="3" max="3" width="11.42578125" style="2" customWidth="1"/>
    <col min="4" max="4" width="12.85546875" style="2" customWidth="1"/>
    <col min="5" max="5" width="13.140625" style="2" customWidth="1"/>
    <col min="6" max="6" width="19.42578125" style="2" customWidth="1"/>
    <col min="7" max="7" width="11.42578125" style="2" customWidth="1"/>
    <col min="8" max="8" width="17.140625" style="2" customWidth="1"/>
    <col min="9" max="9" width="14.5703125" style="2" customWidth="1"/>
    <col min="10" max="16384" width="11.42578125" style="2"/>
  </cols>
  <sheetData>
    <row r="1" spans="2:22" s="49" customFormat="1" ht="46.5" customHeight="1" x14ac:dyDescent="0.25">
      <c r="B1" s="109" t="s">
        <v>39</v>
      </c>
      <c r="C1" s="109"/>
      <c r="D1" s="109"/>
      <c r="E1" s="102" t="s">
        <v>40</v>
      </c>
      <c r="F1" s="102"/>
      <c r="G1" s="102"/>
      <c r="H1" s="102"/>
      <c r="I1" s="54"/>
    </row>
    <row r="2" spans="2:22" ht="29.25" customHeight="1" x14ac:dyDescent="0.2">
      <c r="B2" s="107" t="s">
        <v>42</v>
      </c>
      <c r="C2" s="107"/>
      <c r="D2" s="107"/>
      <c r="E2" s="107"/>
      <c r="F2" s="107"/>
      <c r="G2" s="107"/>
      <c r="H2" s="107"/>
    </row>
    <row r="3" spans="2:22" ht="46.5" customHeight="1" x14ac:dyDescent="0.2">
      <c r="B3" s="103" t="s">
        <v>51</v>
      </c>
      <c r="C3" s="110"/>
      <c r="D3" s="110"/>
      <c r="E3" s="110"/>
      <c r="F3" s="110"/>
      <c r="G3" s="110"/>
      <c r="H3" s="110"/>
    </row>
    <row r="4" spans="2:22" ht="17.25" customHeight="1" x14ac:dyDescent="0.2">
      <c r="B4" s="104" t="s">
        <v>0</v>
      </c>
      <c r="C4" s="106" t="s">
        <v>35</v>
      </c>
      <c r="D4" s="106" t="s">
        <v>36</v>
      </c>
      <c r="E4" s="111">
        <v>2015</v>
      </c>
      <c r="F4" s="111"/>
      <c r="G4" s="111">
        <v>2016</v>
      </c>
      <c r="H4" s="111"/>
    </row>
    <row r="5" spans="2:22" ht="51" customHeight="1" thickBot="1" x14ac:dyDescent="0.25">
      <c r="B5" s="105"/>
      <c r="C5" s="108"/>
      <c r="D5" s="108"/>
      <c r="E5" s="64" t="s">
        <v>44</v>
      </c>
      <c r="F5" s="64" t="s">
        <v>45</v>
      </c>
      <c r="G5" s="64" t="s">
        <v>44</v>
      </c>
      <c r="H5" s="64" t="s">
        <v>45</v>
      </c>
    </row>
    <row r="6" spans="2:22" ht="13.5" x14ac:dyDescent="0.25">
      <c r="B6" s="56" t="s">
        <v>3</v>
      </c>
      <c r="C6" s="65">
        <f>SUM(C7:C22)</f>
        <v>6851</v>
      </c>
      <c r="D6" s="65">
        <f t="shared" ref="D6:D22" si="0">+E6+G6</f>
        <v>5760</v>
      </c>
      <c r="E6" s="65">
        <f t="shared" ref="E6:H6" si="1">SUM(E7:E22)</f>
        <v>2580</v>
      </c>
      <c r="F6" s="66">
        <f t="shared" si="1"/>
        <v>774.47421917053703</v>
      </c>
      <c r="G6" s="67">
        <f t="shared" si="1"/>
        <v>3180</v>
      </c>
      <c r="H6" s="68">
        <f t="shared" si="1"/>
        <v>721.96224886000005</v>
      </c>
      <c r="Q6" s="96"/>
      <c r="R6" s="96"/>
      <c r="S6" s="96"/>
      <c r="T6" s="96"/>
      <c r="U6" s="96"/>
      <c r="V6" s="96"/>
    </row>
    <row r="7" spans="2:22" x14ac:dyDescent="0.2">
      <c r="B7" s="69" t="s">
        <v>4</v>
      </c>
      <c r="C7" s="27">
        <v>70</v>
      </c>
      <c r="D7" s="27">
        <f t="shared" si="0"/>
        <v>26</v>
      </c>
      <c r="E7" s="27">
        <v>26</v>
      </c>
      <c r="F7" s="70">
        <v>3.9039346866666671</v>
      </c>
      <c r="G7" s="71"/>
      <c r="H7" s="72"/>
      <c r="Q7" s="96"/>
      <c r="R7" s="96"/>
      <c r="S7" s="96"/>
      <c r="T7" s="96"/>
      <c r="U7" s="96"/>
      <c r="V7" s="96"/>
    </row>
    <row r="8" spans="2:22" x14ac:dyDescent="0.2">
      <c r="B8" s="69" t="s">
        <v>5</v>
      </c>
      <c r="C8" s="27">
        <v>93</v>
      </c>
      <c r="D8" s="27">
        <f t="shared" si="0"/>
        <v>79</v>
      </c>
      <c r="E8" s="27">
        <v>79</v>
      </c>
      <c r="F8" s="70">
        <v>23.352107539999995</v>
      </c>
      <c r="G8" s="71"/>
      <c r="H8" s="72"/>
      <c r="Q8" s="96"/>
      <c r="R8" s="96"/>
      <c r="S8" s="96"/>
      <c r="T8" s="96"/>
      <c r="U8" s="96"/>
      <c r="V8" s="96"/>
    </row>
    <row r="9" spans="2:22" x14ac:dyDescent="0.2">
      <c r="B9" s="69" t="s">
        <v>6</v>
      </c>
      <c r="C9" s="27">
        <v>1149</v>
      </c>
      <c r="D9" s="27">
        <f t="shared" si="0"/>
        <v>265</v>
      </c>
      <c r="E9" s="27">
        <v>253</v>
      </c>
      <c r="F9" s="70">
        <v>86.441067914318182</v>
      </c>
      <c r="G9" s="71">
        <v>12</v>
      </c>
      <c r="H9" s="72">
        <v>6.4449507099999996</v>
      </c>
      <c r="Q9" s="96"/>
      <c r="R9" s="96"/>
      <c r="S9" s="96"/>
      <c r="T9" s="96"/>
      <c r="U9" s="96"/>
      <c r="V9" s="96"/>
    </row>
    <row r="10" spans="2:22" x14ac:dyDescent="0.2">
      <c r="B10" s="69" t="s">
        <v>7</v>
      </c>
      <c r="C10" s="27">
        <v>458</v>
      </c>
      <c r="D10" s="27">
        <f t="shared" si="0"/>
        <v>1791</v>
      </c>
      <c r="E10" s="27">
        <v>297</v>
      </c>
      <c r="F10" s="70">
        <v>57.184771994340942</v>
      </c>
      <c r="G10" s="71">
        <v>1494</v>
      </c>
      <c r="H10" s="72">
        <v>288.03884216000017</v>
      </c>
      <c r="Q10" s="96"/>
      <c r="R10" s="96"/>
      <c r="S10" s="96"/>
      <c r="T10" s="96"/>
      <c r="U10" s="96"/>
      <c r="V10" s="96"/>
    </row>
    <row r="11" spans="2:22" x14ac:dyDescent="0.2">
      <c r="B11" s="69" t="s">
        <v>8</v>
      </c>
      <c r="C11" s="27">
        <v>1235</v>
      </c>
      <c r="D11" s="27">
        <f t="shared" si="0"/>
        <v>1091</v>
      </c>
      <c r="E11" s="27">
        <v>95</v>
      </c>
      <c r="F11" s="70">
        <v>40.796072236423861</v>
      </c>
      <c r="G11" s="71">
        <v>996</v>
      </c>
      <c r="H11" s="72">
        <v>234.77255565999991</v>
      </c>
      <c r="Q11" s="96"/>
      <c r="R11" s="96"/>
      <c r="S11" s="96"/>
      <c r="T11" s="96"/>
      <c r="U11" s="96"/>
      <c r="V11" s="96"/>
    </row>
    <row r="12" spans="2:22" x14ac:dyDescent="0.2">
      <c r="B12" s="69" t="s">
        <v>9</v>
      </c>
      <c r="C12" s="27">
        <v>6</v>
      </c>
      <c r="D12" s="27">
        <f t="shared" si="0"/>
        <v>277</v>
      </c>
      <c r="E12" s="27">
        <v>277</v>
      </c>
      <c r="F12" s="70">
        <v>89.034443089649514</v>
      </c>
      <c r="G12" s="71"/>
      <c r="H12" s="72"/>
      <c r="Q12" s="96"/>
      <c r="R12" s="96"/>
      <c r="S12" s="96"/>
      <c r="T12" s="96"/>
      <c r="U12" s="96"/>
      <c r="V12" s="96"/>
    </row>
    <row r="13" spans="2:22" x14ac:dyDescent="0.2">
      <c r="B13" s="69" t="s">
        <v>10</v>
      </c>
      <c r="C13" s="27">
        <v>444</v>
      </c>
      <c r="D13" s="27">
        <f t="shared" si="0"/>
        <v>411</v>
      </c>
      <c r="E13" s="27">
        <v>150</v>
      </c>
      <c r="F13" s="70">
        <v>43.440436390000002</v>
      </c>
      <c r="G13" s="71">
        <v>261</v>
      </c>
      <c r="H13" s="72">
        <v>82.036045529999996</v>
      </c>
      <c r="Q13" s="96"/>
      <c r="R13" s="96"/>
      <c r="S13" s="96"/>
      <c r="T13" s="96"/>
      <c r="U13" s="96"/>
      <c r="V13" s="96"/>
    </row>
    <row r="14" spans="2:22" x14ac:dyDescent="0.2">
      <c r="B14" s="69" t="s">
        <v>11</v>
      </c>
      <c r="C14" s="27"/>
      <c r="D14" s="27">
        <f t="shared" si="0"/>
        <v>77</v>
      </c>
      <c r="E14" s="27"/>
      <c r="F14" s="70"/>
      <c r="G14" s="71">
        <v>77</v>
      </c>
      <c r="H14" s="72">
        <v>14.59590781</v>
      </c>
      <c r="Q14" s="96"/>
      <c r="R14" s="96"/>
      <c r="S14" s="96"/>
      <c r="T14" s="96"/>
      <c r="U14" s="96"/>
      <c r="V14" s="96"/>
    </row>
    <row r="15" spans="2:22" x14ac:dyDescent="0.2">
      <c r="B15" s="69" t="s">
        <v>12</v>
      </c>
      <c r="C15" s="27">
        <v>1829</v>
      </c>
      <c r="D15" s="27">
        <f t="shared" si="0"/>
        <v>952</v>
      </c>
      <c r="E15" s="27">
        <v>803</v>
      </c>
      <c r="F15" s="70">
        <v>315.58964817500004</v>
      </c>
      <c r="G15" s="71">
        <v>149</v>
      </c>
      <c r="H15" s="72">
        <v>41.278346749999997</v>
      </c>
      <c r="Q15" s="96"/>
      <c r="R15" s="96"/>
      <c r="S15" s="96"/>
      <c r="T15" s="96"/>
      <c r="U15" s="96"/>
      <c r="V15" s="96"/>
    </row>
    <row r="16" spans="2:22" x14ac:dyDescent="0.2">
      <c r="B16" s="69" t="s">
        <v>13</v>
      </c>
      <c r="C16" s="27">
        <v>192</v>
      </c>
      <c r="D16" s="27"/>
      <c r="E16" s="27"/>
      <c r="F16" s="70"/>
      <c r="G16" s="71"/>
      <c r="H16" s="72"/>
      <c r="Q16" s="96"/>
      <c r="R16" s="96"/>
      <c r="S16" s="96"/>
      <c r="T16" s="96"/>
      <c r="U16" s="96"/>
      <c r="V16" s="96"/>
    </row>
    <row r="17" spans="2:22" x14ac:dyDescent="0.2">
      <c r="B17" s="69" t="s">
        <v>14</v>
      </c>
      <c r="C17" s="27">
        <v>518</v>
      </c>
      <c r="D17" s="27">
        <f t="shared" si="0"/>
        <v>96</v>
      </c>
      <c r="E17" s="27">
        <v>77</v>
      </c>
      <c r="F17" s="70">
        <v>13.615768291310504</v>
      </c>
      <c r="G17" s="71">
        <v>19</v>
      </c>
      <c r="H17" s="72">
        <v>6.6265200600000007</v>
      </c>
      <c r="Q17" s="96"/>
      <c r="R17" s="96"/>
      <c r="S17" s="96"/>
      <c r="T17" s="96"/>
      <c r="U17" s="96"/>
      <c r="V17" s="96"/>
    </row>
    <row r="18" spans="2:22" x14ac:dyDescent="0.2">
      <c r="B18" s="69" t="s">
        <v>15</v>
      </c>
      <c r="C18" s="27">
        <v>166</v>
      </c>
      <c r="D18" s="27">
        <f t="shared" si="0"/>
        <v>77</v>
      </c>
      <c r="E18" s="27">
        <v>77</v>
      </c>
      <c r="F18" s="70">
        <v>15.246894085605213</v>
      </c>
      <c r="G18" s="71"/>
      <c r="H18" s="72"/>
      <c r="Q18" s="96"/>
      <c r="R18" s="96"/>
      <c r="S18" s="96"/>
      <c r="T18" s="96"/>
      <c r="U18" s="96"/>
      <c r="V18" s="96"/>
    </row>
    <row r="19" spans="2:22" x14ac:dyDescent="0.2">
      <c r="B19" s="69" t="s">
        <v>16</v>
      </c>
      <c r="C19" s="27">
        <v>308</v>
      </c>
      <c r="D19" s="27">
        <f t="shared" si="0"/>
        <v>76</v>
      </c>
      <c r="E19" s="27">
        <v>69</v>
      </c>
      <c r="F19" s="70">
        <v>15.57875855</v>
      </c>
      <c r="G19" s="71">
        <v>7</v>
      </c>
      <c r="H19" s="72">
        <v>3.9586457099999999</v>
      </c>
      <c r="Q19" s="96"/>
      <c r="R19" s="96"/>
      <c r="S19" s="96"/>
      <c r="T19" s="96"/>
      <c r="U19" s="96"/>
      <c r="V19" s="96"/>
    </row>
    <row r="20" spans="2:22" x14ac:dyDescent="0.2">
      <c r="B20" s="69" t="s">
        <v>17</v>
      </c>
      <c r="C20" s="27">
        <v>18</v>
      </c>
      <c r="D20" s="27">
        <f t="shared" si="0"/>
        <v>165</v>
      </c>
      <c r="E20" s="27"/>
      <c r="F20" s="70"/>
      <c r="G20" s="71">
        <v>165</v>
      </c>
      <c r="H20" s="72">
        <v>44.210434469999996</v>
      </c>
      <c r="Q20" s="96"/>
      <c r="R20" s="96"/>
      <c r="S20" s="96"/>
      <c r="T20" s="96"/>
      <c r="U20" s="96"/>
      <c r="V20" s="96"/>
    </row>
    <row r="21" spans="2:22" x14ac:dyDescent="0.2">
      <c r="B21" s="69" t="s">
        <v>18</v>
      </c>
      <c r="C21" s="27">
        <v>11</v>
      </c>
      <c r="D21" s="27"/>
      <c r="E21" s="27"/>
      <c r="F21" s="70"/>
      <c r="G21" s="72"/>
      <c r="H21" s="72"/>
      <c r="Q21" s="96"/>
      <c r="R21" s="96"/>
      <c r="S21" s="96"/>
      <c r="T21" s="96"/>
      <c r="U21" s="96"/>
      <c r="V21" s="96"/>
    </row>
    <row r="22" spans="2:22" ht="12.75" thickBot="1" x14ac:dyDescent="0.25">
      <c r="B22" s="73" t="s">
        <v>19</v>
      </c>
      <c r="C22" s="74">
        <v>354</v>
      </c>
      <c r="D22" s="74">
        <f t="shared" si="0"/>
        <v>377</v>
      </c>
      <c r="E22" s="74">
        <v>377</v>
      </c>
      <c r="F22" s="75">
        <v>70.290316217222227</v>
      </c>
      <c r="G22" s="76"/>
      <c r="H22" s="76"/>
      <c r="Q22" s="96"/>
      <c r="R22" s="96"/>
      <c r="S22" s="96"/>
      <c r="T22" s="96"/>
      <c r="U22" s="96"/>
      <c r="V22" s="96"/>
    </row>
    <row r="23" spans="2:22" ht="14.25" hidden="1" thickBot="1" x14ac:dyDescent="0.3">
      <c r="B23" s="11" t="s">
        <v>20</v>
      </c>
      <c r="C23" s="12"/>
      <c r="D23" s="12"/>
      <c r="E23" s="13"/>
      <c r="F23" s="14"/>
      <c r="G23" s="15"/>
      <c r="H23" s="15"/>
    </row>
    <row r="24" spans="2:22" ht="12.75" hidden="1" thickBot="1" x14ac:dyDescent="0.25">
      <c r="B24" s="16" t="s">
        <v>21</v>
      </c>
      <c r="C24" s="17"/>
      <c r="D24" s="17"/>
      <c r="E24" s="18"/>
      <c r="F24" s="19"/>
      <c r="G24" s="20"/>
      <c r="H24" s="20"/>
    </row>
    <row r="25" spans="2:22" ht="13.5" x14ac:dyDescent="0.2">
      <c r="B25" s="3" t="s">
        <v>41</v>
      </c>
      <c r="C25" s="4"/>
      <c r="D25" s="4"/>
      <c r="E25" s="4"/>
      <c r="F25" s="4"/>
      <c r="G25" s="4"/>
      <c r="H25" s="21"/>
    </row>
    <row r="26" spans="2:22" x14ac:dyDescent="0.2">
      <c r="B26" s="3" t="s">
        <v>55</v>
      </c>
    </row>
  </sheetData>
  <mergeCells count="10">
    <mergeCell ref="B1:D1"/>
    <mergeCell ref="B3:H3"/>
    <mergeCell ref="B4:B5"/>
    <mergeCell ref="C4:C5"/>
    <mergeCell ref="D4:D5"/>
    <mergeCell ref="E4:F4"/>
    <mergeCell ref="G4:H4"/>
    <mergeCell ref="E1:H1"/>
    <mergeCell ref="B2:E2"/>
    <mergeCell ref="F2:H2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5"/>
  <sheetViews>
    <sheetView showGridLines="0" zoomScale="90" zoomScaleNormal="90" workbookViewId="0">
      <selection activeCell="B1" sqref="B1:D1"/>
    </sheetView>
  </sheetViews>
  <sheetFormatPr baseColWidth="10" defaultRowHeight="15" x14ac:dyDescent="0.25"/>
  <cols>
    <col min="2" max="2" width="32.42578125" customWidth="1"/>
    <col min="3" max="3" width="15.140625" customWidth="1"/>
    <col min="4" max="4" width="14.85546875" customWidth="1"/>
    <col min="5" max="5" width="17.7109375" customWidth="1"/>
    <col min="6" max="6" width="1.5703125" customWidth="1"/>
    <col min="7" max="7" width="13.140625" customWidth="1"/>
    <col min="8" max="8" width="17.28515625" customWidth="1"/>
    <col min="9" max="9" width="1.7109375" customWidth="1"/>
    <col min="10" max="10" width="13.42578125" customWidth="1"/>
    <col min="11" max="11" width="17.28515625" customWidth="1"/>
  </cols>
  <sheetData>
    <row r="1" spans="2:34" s="49" customFormat="1" ht="45" customHeight="1" x14ac:dyDescent="0.25">
      <c r="B1" s="109" t="s">
        <v>39</v>
      </c>
      <c r="C1" s="109"/>
      <c r="D1" s="109"/>
      <c r="E1" s="102" t="s">
        <v>40</v>
      </c>
      <c r="F1" s="102"/>
      <c r="G1" s="102"/>
      <c r="H1" s="102"/>
      <c r="I1" s="102"/>
      <c r="J1" s="102"/>
      <c r="K1" s="102"/>
    </row>
    <row r="2" spans="2:34" s="49" customFormat="1" ht="22.5" customHeight="1" x14ac:dyDescent="0.2">
      <c r="B2" s="107" t="s">
        <v>42</v>
      </c>
      <c r="C2" s="107"/>
      <c r="D2" s="107"/>
      <c r="E2" s="107"/>
      <c r="F2" s="53"/>
      <c r="G2" s="53"/>
      <c r="H2" s="53"/>
      <c r="I2" s="53"/>
      <c r="J2" s="53"/>
      <c r="K2" s="53"/>
    </row>
    <row r="3" spans="2:34" ht="50.25" customHeight="1" x14ac:dyDescent="0.25">
      <c r="B3" s="103" t="s">
        <v>52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34" ht="15" customHeight="1" x14ac:dyDescent="0.25">
      <c r="B4" s="104" t="s">
        <v>0</v>
      </c>
      <c r="C4" s="106" t="s">
        <v>36</v>
      </c>
      <c r="D4" s="111">
        <v>2015</v>
      </c>
      <c r="E4" s="111"/>
      <c r="F4" s="111"/>
      <c r="G4" s="111"/>
      <c r="H4" s="111"/>
      <c r="I4" s="106"/>
      <c r="J4" s="111">
        <v>2016</v>
      </c>
      <c r="K4" s="111"/>
    </row>
    <row r="5" spans="2:34" ht="13.5" customHeight="1" x14ac:dyDescent="0.25">
      <c r="B5" s="104"/>
      <c r="C5" s="106"/>
      <c r="D5" s="112" t="s">
        <v>37</v>
      </c>
      <c r="E5" s="112"/>
      <c r="F5" s="113"/>
      <c r="G5" s="112" t="s">
        <v>38</v>
      </c>
      <c r="H5" s="112"/>
      <c r="I5" s="106"/>
      <c r="J5" s="112" t="s">
        <v>37</v>
      </c>
      <c r="K5" s="112"/>
    </row>
    <row r="6" spans="2:34" ht="51" customHeight="1" thickBot="1" x14ac:dyDescent="0.3">
      <c r="B6" s="105"/>
      <c r="C6" s="108"/>
      <c r="D6" s="87" t="s">
        <v>48</v>
      </c>
      <c r="E6" s="87" t="s">
        <v>45</v>
      </c>
      <c r="F6" s="108"/>
      <c r="G6" s="87" t="s">
        <v>48</v>
      </c>
      <c r="H6" s="87" t="s">
        <v>45</v>
      </c>
      <c r="I6" s="108"/>
      <c r="J6" s="87" t="s">
        <v>48</v>
      </c>
      <c r="K6" s="87" t="s">
        <v>45</v>
      </c>
    </row>
    <row r="7" spans="2:34" x14ac:dyDescent="0.25">
      <c r="B7" s="34" t="s">
        <v>3</v>
      </c>
      <c r="C7" s="35">
        <f t="shared" ref="C7:C23" si="0">+D7+G7+J7</f>
        <v>5760</v>
      </c>
      <c r="D7" s="35">
        <f t="shared" ref="D7:J7" si="1">SUM(D8:D23)</f>
        <v>2442</v>
      </c>
      <c r="E7" s="36">
        <f t="shared" si="1"/>
        <v>719.96834116812829</v>
      </c>
      <c r="F7" s="36"/>
      <c r="G7" s="37">
        <f t="shared" si="1"/>
        <v>138</v>
      </c>
      <c r="H7" s="36">
        <f t="shared" si="1"/>
        <v>54.505878002408707</v>
      </c>
      <c r="I7" s="36"/>
      <c r="J7" s="38">
        <f t="shared" si="1"/>
        <v>3180</v>
      </c>
      <c r="K7" s="39">
        <f>SUM(K8:K23)</f>
        <v>721.96224886000005</v>
      </c>
      <c r="W7" s="98"/>
      <c r="X7" s="98"/>
      <c r="Y7" s="98"/>
      <c r="Z7" s="98"/>
      <c r="AA7" s="98"/>
      <c r="AB7" s="98"/>
      <c r="AC7" s="98"/>
      <c r="AD7" s="98"/>
      <c r="AE7" s="98"/>
      <c r="AF7" s="97"/>
      <c r="AG7" s="97"/>
      <c r="AH7" s="97"/>
    </row>
    <row r="8" spans="2:34" x14ac:dyDescent="0.25">
      <c r="B8" s="22" t="s">
        <v>4</v>
      </c>
      <c r="C8" s="23">
        <f t="shared" si="0"/>
        <v>26</v>
      </c>
      <c r="D8" s="23">
        <v>26</v>
      </c>
      <c r="E8" s="24">
        <v>3.9039346866666671</v>
      </c>
      <c r="F8" s="24"/>
      <c r="G8" s="33"/>
      <c r="H8" s="24"/>
      <c r="I8" s="24"/>
      <c r="J8" s="25"/>
      <c r="K8" s="26"/>
      <c r="W8" s="98"/>
      <c r="X8" s="98"/>
      <c r="Y8" s="98"/>
      <c r="Z8" s="98"/>
      <c r="AA8" s="98"/>
      <c r="AB8" s="98"/>
      <c r="AC8" s="98"/>
      <c r="AD8" s="98"/>
      <c r="AE8" s="98"/>
      <c r="AF8" s="97"/>
      <c r="AG8" s="97"/>
    </row>
    <row r="9" spans="2:34" x14ac:dyDescent="0.25">
      <c r="B9" s="22" t="s">
        <v>5</v>
      </c>
      <c r="C9" s="23">
        <f t="shared" si="0"/>
        <v>79</v>
      </c>
      <c r="D9" s="23">
        <v>79</v>
      </c>
      <c r="E9" s="24">
        <v>23.352107539999995</v>
      </c>
      <c r="F9" s="24"/>
      <c r="G9" s="33"/>
      <c r="H9" s="24"/>
      <c r="I9" s="24"/>
      <c r="J9" s="25"/>
      <c r="K9" s="26"/>
      <c r="W9" s="98"/>
      <c r="X9" s="98"/>
      <c r="Y9" s="98"/>
      <c r="Z9" s="98"/>
      <c r="AA9" s="98"/>
      <c r="AB9" s="98"/>
      <c r="AC9" s="98"/>
      <c r="AD9" s="98"/>
      <c r="AE9" s="98"/>
      <c r="AF9" s="97"/>
      <c r="AG9" s="97"/>
    </row>
    <row r="10" spans="2:34" x14ac:dyDescent="0.25">
      <c r="B10" s="22" t="s">
        <v>6</v>
      </c>
      <c r="C10" s="23">
        <f t="shared" si="0"/>
        <v>265</v>
      </c>
      <c r="D10" s="23">
        <v>235</v>
      </c>
      <c r="E10" s="24">
        <v>80.056338100000005</v>
      </c>
      <c r="F10" s="24"/>
      <c r="G10" s="33">
        <v>18</v>
      </c>
      <c r="H10" s="24">
        <v>6.3847298143181748</v>
      </c>
      <c r="I10" s="24"/>
      <c r="J10" s="25">
        <v>12</v>
      </c>
      <c r="K10" s="26">
        <v>6.4449507099999996</v>
      </c>
      <c r="W10" s="98"/>
      <c r="X10" s="98"/>
      <c r="Y10" s="98"/>
      <c r="Z10" s="98"/>
      <c r="AA10" s="98"/>
      <c r="AB10" s="98"/>
      <c r="AC10" s="98"/>
      <c r="AD10" s="98"/>
      <c r="AE10" s="98"/>
      <c r="AF10" s="97"/>
      <c r="AG10" s="97"/>
    </row>
    <row r="11" spans="2:34" x14ac:dyDescent="0.25">
      <c r="B11" s="22" t="s">
        <v>7</v>
      </c>
      <c r="C11" s="23">
        <f t="shared" si="0"/>
        <v>1791</v>
      </c>
      <c r="D11" s="23">
        <v>297</v>
      </c>
      <c r="E11" s="24">
        <v>57.184771994340942</v>
      </c>
      <c r="F11" s="24"/>
      <c r="G11" s="33"/>
      <c r="H11" s="24"/>
      <c r="I11" s="24"/>
      <c r="J11" s="25">
        <v>1494</v>
      </c>
      <c r="K11" s="26">
        <v>288.03884216000017</v>
      </c>
      <c r="W11" s="98"/>
      <c r="X11" s="98"/>
      <c r="Y11" s="98"/>
      <c r="Z11" s="98"/>
      <c r="AA11" s="98"/>
      <c r="AB11" s="98"/>
      <c r="AC11" s="98"/>
      <c r="AD11" s="98"/>
      <c r="AE11" s="98"/>
      <c r="AF11" s="97"/>
      <c r="AG11" s="97"/>
    </row>
    <row r="12" spans="2:34" x14ac:dyDescent="0.25">
      <c r="B12" s="22" t="s">
        <v>8</v>
      </c>
      <c r="C12" s="23">
        <f t="shared" si="0"/>
        <v>1091</v>
      </c>
      <c r="D12" s="23"/>
      <c r="E12" s="24"/>
      <c r="F12" s="24"/>
      <c r="G12" s="33">
        <v>95</v>
      </c>
      <c r="H12" s="24">
        <v>40.796072236423861</v>
      </c>
      <c r="I12" s="24"/>
      <c r="J12" s="25">
        <v>996</v>
      </c>
      <c r="K12" s="26">
        <v>234.77255565999991</v>
      </c>
      <c r="W12" s="98"/>
      <c r="X12" s="98"/>
      <c r="Y12" s="98"/>
      <c r="Z12" s="98"/>
      <c r="AA12" s="98"/>
      <c r="AB12" s="98"/>
      <c r="AC12" s="98"/>
      <c r="AD12" s="98"/>
      <c r="AE12" s="98"/>
      <c r="AF12" s="97"/>
      <c r="AG12" s="97"/>
    </row>
    <row r="13" spans="2:34" x14ac:dyDescent="0.25">
      <c r="B13" s="22" t="s">
        <v>9</v>
      </c>
      <c r="C13" s="23">
        <f t="shared" si="0"/>
        <v>277</v>
      </c>
      <c r="D13" s="23">
        <v>252</v>
      </c>
      <c r="E13" s="24">
        <v>81.709367137982852</v>
      </c>
      <c r="F13" s="24"/>
      <c r="G13" s="33">
        <v>25</v>
      </c>
      <c r="H13" s="24">
        <v>7.3250759516666655</v>
      </c>
      <c r="I13" s="24"/>
      <c r="J13" s="25"/>
      <c r="K13" s="26"/>
      <c r="W13" s="98"/>
      <c r="X13" s="98"/>
      <c r="Y13" s="98"/>
      <c r="Z13" s="98"/>
      <c r="AA13" s="98"/>
      <c r="AB13" s="98"/>
      <c r="AC13" s="98"/>
      <c r="AD13" s="98"/>
      <c r="AE13" s="98"/>
      <c r="AF13" s="97"/>
      <c r="AG13" s="97"/>
    </row>
    <row r="14" spans="2:34" x14ac:dyDescent="0.25">
      <c r="B14" s="22" t="s">
        <v>10</v>
      </c>
      <c r="C14" s="23">
        <f t="shared" si="0"/>
        <v>411</v>
      </c>
      <c r="D14" s="23">
        <v>150</v>
      </c>
      <c r="E14" s="24">
        <v>43.440436390000002</v>
      </c>
      <c r="F14" s="24"/>
      <c r="G14" s="33"/>
      <c r="H14" s="24"/>
      <c r="I14" s="24"/>
      <c r="J14" s="25">
        <v>261</v>
      </c>
      <c r="K14" s="26">
        <v>82.036045529999996</v>
      </c>
      <c r="W14" s="98"/>
      <c r="X14" s="98"/>
      <c r="Y14" s="98"/>
      <c r="Z14" s="98"/>
      <c r="AA14" s="98"/>
      <c r="AB14" s="98"/>
      <c r="AC14" s="98"/>
      <c r="AD14" s="98"/>
      <c r="AE14" s="98"/>
      <c r="AF14" s="97"/>
      <c r="AG14" s="97"/>
    </row>
    <row r="15" spans="2:34" x14ac:dyDescent="0.25">
      <c r="B15" s="22" t="s">
        <v>11</v>
      </c>
      <c r="C15" s="23">
        <f t="shared" si="0"/>
        <v>77</v>
      </c>
      <c r="D15" s="23"/>
      <c r="E15" s="24"/>
      <c r="F15" s="24"/>
      <c r="G15" s="33"/>
      <c r="H15" s="24"/>
      <c r="I15" s="24"/>
      <c r="J15" s="25">
        <v>77</v>
      </c>
      <c r="K15" s="26">
        <v>14.59590781</v>
      </c>
      <c r="W15" s="98"/>
      <c r="X15" s="98"/>
      <c r="Y15" s="98"/>
      <c r="Z15" s="98"/>
      <c r="AA15" s="98"/>
      <c r="AB15" s="98"/>
      <c r="AC15" s="98"/>
      <c r="AD15" s="98"/>
      <c r="AE15" s="98"/>
      <c r="AF15" s="97"/>
      <c r="AG15" s="97"/>
    </row>
    <row r="16" spans="2:34" x14ac:dyDescent="0.25">
      <c r="B16" s="22" t="s">
        <v>12</v>
      </c>
      <c r="C16" s="23">
        <f t="shared" si="0"/>
        <v>952</v>
      </c>
      <c r="D16" s="23">
        <v>803</v>
      </c>
      <c r="E16" s="24">
        <v>315.58964817500004</v>
      </c>
      <c r="F16" s="24"/>
      <c r="G16" s="33"/>
      <c r="H16" s="24"/>
      <c r="I16" s="24"/>
      <c r="J16" s="25">
        <v>149</v>
      </c>
      <c r="K16" s="26">
        <v>41.278346749999997</v>
      </c>
      <c r="W16" s="98"/>
      <c r="X16" s="98"/>
      <c r="Y16" s="98"/>
      <c r="Z16" s="98"/>
      <c r="AA16" s="98"/>
      <c r="AB16" s="98"/>
      <c r="AC16" s="98"/>
      <c r="AD16" s="98"/>
      <c r="AE16" s="98"/>
      <c r="AF16" s="97"/>
      <c r="AG16" s="97"/>
    </row>
    <row r="17" spans="2:33" x14ac:dyDescent="0.25">
      <c r="B17" s="22" t="s">
        <v>13</v>
      </c>
      <c r="C17" s="23">
        <f t="shared" si="0"/>
        <v>0</v>
      </c>
      <c r="D17" s="23"/>
      <c r="E17" s="24"/>
      <c r="F17" s="24"/>
      <c r="G17" s="33"/>
      <c r="H17" s="24"/>
      <c r="I17" s="24"/>
      <c r="J17" s="25"/>
      <c r="K17" s="26"/>
      <c r="W17" s="98"/>
      <c r="X17" s="98"/>
      <c r="Y17" s="98"/>
      <c r="Z17" s="98"/>
      <c r="AA17" s="98"/>
      <c r="AB17" s="98"/>
      <c r="AC17" s="98"/>
      <c r="AD17" s="98"/>
      <c r="AE17" s="98"/>
      <c r="AF17" s="97"/>
      <c r="AG17" s="97"/>
    </row>
    <row r="18" spans="2:33" x14ac:dyDescent="0.25">
      <c r="B18" s="22" t="s">
        <v>14</v>
      </c>
      <c r="C18" s="23">
        <f t="shared" si="0"/>
        <v>96</v>
      </c>
      <c r="D18" s="23">
        <v>77</v>
      </c>
      <c r="E18" s="24">
        <v>13.615768291310504</v>
      </c>
      <c r="F18" s="24"/>
      <c r="G18" s="33"/>
      <c r="H18" s="24"/>
      <c r="I18" s="24"/>
      <c r="J18" s="25">
        <v>19</v>
      </c>
      <c r="K18" s="26">
        <v>6.6265200600000007</v>
      </c>
      <c r="W18" s="98"/>
      <c r="X18" s="98"/>
      <c r="Y18" s="98"/>
      <c r="Z18" s="98"/>
      <c r="AA18" s="98"/>
      <c r="AB18" s="98"/>
      <c r="AC18" s="98"/>
      <c r="AD18" s="98"/>
      <c r="AE18" s="98"/>
      <c r="AF18" s="97"/>
      <c r="AG18" s="97"/>
    </row>
    <row r="19" spans="2:33" x14ac:dyDescent="0.25">
      <c r="B19" s="22" t="s">
        <v>15</v>
      </c>
      <c r="C19" s="23">
        <f t="shared" si="0"/>
        <v>77</v>
      </c>
      <c r="D19" s="23">
        <v>77</v>
      </c>
      <c r="E19" s="24">
        <v>15.246894085605213</v>
      </c>
      <c r="F19" s="24"/>
      <c r="G19" s="33"/>
      <c r="H19" s="24"/>
      <c r="I19" s="24"/>
      <c r="J19" s="25"/>
      <c r="K19" s="26"/>
      <c r="W19" s="98"/>
      <c r="X19" s="98"/>
      <c r="Y19" s="98"/>
      <c r="Z19" s="98"/>
      <c r="AA19" s="98"/>
      <c r="AB19" s="98"/>
      <c r="AC19" s="98"/>
      <c r="AD19" s="98"/>
      <c r="AE19" s="98"/>
      <c r="AF19" s="97"/>
      <c r="AG19" s="97"/>
    </row>
    <row r="20" spans="2:33" x14ac:dyDescent="0.25">
      <c r="B20" s="22" t="s">
        <v>16</v>
      </c>
      <c r="C20" s="23">
        <f t="shared" si="0"/>
        <v>76</v>
      </c>
      <c r="D20" s="23">
        <v>69</v>
      </c>
      <c r="E20" s="24">
        <v>15.57875855</v>
      </c>
      <c r="F20" s="24"/>
      <c r="G20" s="33"/>
      <c r="H20" s="24"/>
      <c r="I20" s="24"/>
      <c r="J20" s="25">
        <v>7</v>
      </c>
      <c r="K20" s="26">
        <v>3.9586457099999999</v>
      </c>
      <c r="W20" s="98"/>
      <c r="X20" s="98"/>
      <c r="Y20" s="98"/>
      <c r="Z20" s="98"/>
      <c r="AA20" s="98"/>
      <c r="AB20" s="98"/>
      <c r="AC20" s="98"/>
      <c r="AD20" s="98"/>
      <c r="AE20" s="98"/>
      <c r="AF20" s="97"/>
      <c r="AG20" s="97"/>
    </row>
    <row r="21" spans="2:33" x14ac:dyDescent="0.25">
      <c r="B21" s="22" t="s">
        <v>17</v>
      </c>
      <c r="C21" s="23">
        <f t="shared" si="0"/>
        <v>165</v>
      </c>
      <c r="D21" s="23"/>
      <c r="E21" s="24"/>
      <c r="F21" s="24"/>
      <c r="G21" s="33"/>
      <c r="H21" s="24"/>
      <c r="I21" s="24"/>
      <c r="J21" s="25">
        <v>165</v>
      </c>
      <c r="K21" s="26">
        <v>44.210434469999996</v>
      </c>
      <c r="W21" s="98"/>
      <c r="X21" s="98"/>
      <c r="Y21" s="98"/>
      <c r="Z21" s="98"/>
      <c r="AA21" s="98"/>
      <c r="AB21" s="98"/>
      <c r="AC21" s="98"/>
      <c r="AD21" s="98"/>
      <c r="AE21" s="98"/>
      <c r="AF21" s="97"/>
      <c r="AG21" s="97"/>
    </row>
    <row r="22" spans="2:33" x14ac:dyDescent="0.25">
      <c r="B22" s="22" t="s">
        <v>18</v>
      </c>
      <c r="C22" s="23">
        <f t="shared" si="0"/>
        <v>0</v>
      </c>
      <c r="D22" s="23"/>
      <c r="E22" s="24"/>
      <c r="F22" s="24"/>
      <c r="G22" s="33"/>
      <c r="H22" s="24"/>
      <c r="I22" s="24"/>
      <c r="J22" s="26"/>
      <c r="K22" s="26"/>
      <c r="W22" s="98"/>
      <c r="X22" s="98"/>
      <c r="Y22" s="98"/>
      <c r="Z22" s="98"/>
      <c r="AA22" s="98"/>
      <c r="AB22" s="98"/>
      <c r="AC22" s="98"/>
      <c r="AD22" s="98"/>
      <c r="AE22" s="98"/>
      <c r="AF22" s="97"/>
      <c r="AG22" s="97"/>
    </row>
    <row r="23" spans="2:33" ht="15.75" thickBot="1" x14ac:dyDescent="0.3">
      <c r="B23" s="28" t="s">
        <v>19</v>
      </c>
      <c r="C23" s="29">
        <f t="shared" si="0"/>
        <v>377</v>
      </c>
      <c r="D23" s="29">
        <v>377</v>
      </c>
      <c r="E23" s="30">
        <v>70.290316217222227</v>
      </c>
      <c r="F23" s="30"/>
      <c r="G23" s="40"/>
      <c r="H23" s="30"/>
      <c r="I23" s="30"/>
      <c r="J23" s="31"/>
      <c r="K23" s="31"/>
      <c r="W23" s="98"/>
      <c r="X23" s="98"/>
      <c r="Y23" s="98"/>
      <c r="Z23" s="98"/>
      <c r="AA23" s="98"/>
      <c r="AB23" s="98"/>
      <c r="AC23" s="98"/>
      <c r="AD23" s="98"/>
      <c r="AE23" s="98"/>
      <c r="AF23" s="97"/>
      <c r="AG23" s="97"/>
    </row>
    <row r="24" spans="2:33" x14ac:dyDescent="0.25">
      <c r="B24" s="3" t="s">
        <v>41</v>
      </c>
      <c r="C24" s="23"/>
      <c r="D24" s="23"/>
      <c r="E24" s="23"/>
      <c r="F24" s="23"/>
      <c r="G24" s="33"/>
      <c r="H24" s="24"/>
      <c r="I24" s="24"/>
      <c r="J24" s="26"/>
      <c r="K24" s="26"/>
    </row>
    <row r="25" spans="2:33" x14ac:dyDescent="0.25">
      <c r="B25" s="3" t="s">
        <v>55</v>
      </c>
      <c r="C25" s="2"/>
      <c r="D25" s="2"/>
      <c r="E25" s="32"/>
      <c r="F25" s="32"/>
      <c r="G25" s="2"/>
      <c r="H25" s="2"/>
      <c r="I25" s="2"/>
      <c r="J25" s="2"/>
      <c r="K25" s="2"/>
    </row>
    <row r="26" spans="2:3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3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33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33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33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3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3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13">
    <mergeCell ref="B1:D1"/>
    <mergeCell ref="E1:K1"/>
    <mergeCell ref="B3:K3"/>
    <mergeCell ref="B4:B6"/>
    <mergeCell ref="C4:C6"/>
    <mergeCell ref="D4:H4"/>
    <mergeCell ref="J4:K4"/>
    <mergeCell ref="D5:E5"/>
    <mergeCell ref="G5:H5"/>
    <mergeCell ref="J5:K5"/>
    <mergeCell ref="F5:F6"/>
    <mergeCell ref="I4:I6"/>
    <mergeCell ref="B2:E2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showGridLines="0" zoomScaleNormal="100" workbookViewId="0">
      <selection activeCell="B1" sqref="B1:D1"/>
    </sheetView>
  </sheetViews>
  <sheetFormatPr baseColWidth="10" defaultRowHeight="12" x14ac:dyDescent="0.2"/>
  <cols>
    <col min="1" max="1" width="11.42578125" style="2"/>
    <col min="2" max="2" width="37.5703125" style="2" customWidth="1"/>
    <col min="3" max="3" width="14.5703125" style="2" customWidth="1"/>
    <col min="4" max="4" width="17.85546875" style="2" customWidth="1"/>
    <col min="5" max="5" width="18.5703125" style="2" customWidth="1"/>
    <col min="6" max="6" width="1.7109375" style="2" customWidth="1"/>
    <col min="7" max="7" width="17.42578125" style="2" customWidth="1"/>
    <col min="8" max="8" width="18.5703125" style="2" customWidth="1"/>
    <col min="9" max="9" width="18.42578125" style="2" customWidth="1"/>
    <col min="10" max="10" width="14.5703125" style="2" customWidth="1"/>
    <col min="11" max="16384" width="11.42578125" style="2"/>
  </cols>
  <sheetData>
    <row r="1" spans="2:24" s="49" customFormat="1" ht="45" customHeight="1" x14ac:dyDescent="0.25">
      <c r="B1" s="109" t="s">
        <v>39</v>
      </c>
      <c r="C1" s="109"/>
      <c r="D1" s="109"/>
      <c r="E1" s="102" t="s">
        <v>40</v>
      </c>
      <c r="F1" s="102"/>
      <c r="G1" s="102"/>
      <c r="H1" s="102"/>
    </row>
    <row r="2" spans="2:24" s="49" customFormat="1" ht="26.25" customHeight="1" x14ac:dyDescent="0.2">
      <c r="B2" s="107" t="s">
        <v>42</v>
      </c>
      <c r="C2" s="107"/>
      <c r="D2" s="107"/>
      <c r="E2" s="107"/>
      <c r="F2" s="50"/>
      <c r="G2" s="51"/>
      <c r="H2" s="52"/>
    </row>
    <row r="3" spans="2:24" ht="45" customHeight="1" x14ac:dyDescent="0.2">
      <c r="B3" s="103" t="s">
        <v>53</v>
      </c>
      <c r="C3" s="103"/>
      <c r="D3" s="103"/>
      <c r="E3" s="103"/>
      <c r="F3" s="103"/>
      <c r="G3" s="103"/>
      <c r="H3" s="103"/>
    </row>
    <row r="4" spans="2:24" x14ac:dyDescent="0.2">
      <c r="B4" s="104" t="s">
        <v>22</v>
      </c>
      <c r="C4" s="106" t="s">
        <v>36</v>
      </c>
      <c r="D4" s="111">
        <v>2015</v>
      </c>
      <c r="E4" s="111"/>
      <c r="F4" s="106"/>
      <c r="G4" s="111">
        <v>2016</v>
      </c>
      <c r="H4" s="111"/>
    </row>
    <row r="5" spans="2:24" ht="46.5" customHeight="1" thickBot="1" x14ac:dyDescent="0.25">
      <c r="B5" s="105"/>
      <c r="C5" s="108"/>
      <c r="D5" s="64" t="s">
        <v>48</v>
      </c>
      <c r="E5" s="64" t="s">
        <v>46</v>
      </c>
      <c r="F5" s="108"/>
      <c r="G5" s="64" t="s">
        <v>48</v>
      </c>
      <c r="H5" s="64" t="s">
        <v>46</v>
      </c>
    </row>
    <row r="6" spans="2:24" ht="13.5" x14ac:dyDescent="0.25">
      <c r="B6" s="77" t="s">
        <v>3</v>
      </c>
      <c r="C6" s="78">
        <f>+D6+G6</f>
        <v>5760</v>
      </c>
      <c r="D6" s="78">
        <f t="shared" ref="D6:H6" si="0">+D7+D15</f>
        <v>2580</v>
      </c>
      <c r="E6" s="79">
        <f t="shared" si="0"/>
        <v>774.47421917053737</v>
      </c>
      <c r="F6" s="79"/>
      <c r="G6" s="78">
        <f t="shared" si="0"/>
        <v>3180</v>
      </c>
      <c r="H6" s="79">
        <f t="shared" si="0"/>
        <v>721.96224886000005</v>
      </c>
      <c r="R6" s="100"/>
      <c r="S6" s="100"/>
      <c r="T6" s="100"/>
      <c r="U6" s="100"/>
      <c r="V6" s="100"/>
      <c r="W6" s="100"/>
      <c r="X6" s="99"/>
    </row>
    <row r="7" spans="2:24" ht="13.5" x14ac:dyDescent="0.25">
      <c r="B7" s="80" t="s">
        <v>23</v>
      </c>
      <c r="C7" s="81">
        <f t="shared" ref="C7:C18" si="1">+D7+G7</f>
        <v>2328</v>
      </c>
      <c r="D7" s="81">
        <f>SUM(D8:D14)</f>
        <v>1468</v>
      </c>
      <c r="E7" s="82">
        <f>SUM(E8:E14)</f>
        <v>550.89476283639362</v>
      </c>
      <c r="F7" s="82"/>
      <c r="G7" s="81">
        <f>SUM(G8:G14)</f>
        <v>860</v>
      </c>
      <c r="H7" s="82">
        <f>SUM(H8:H14)</f>
        <v>316.11555814999997</v>
      </c>
      <c r="R7" s="100"/>
      <c r="S7" s="100"/>
      <c r="T7" s="100"/>
      <c r="U7" s="100"/>
      <c r="V7" s="100"/>
      <c r="W7" s="100"/>
    </row>
    <row r="8" spans="2:24" ht="13.5" x14ac:dyDescent="0.2">
      <c r="B8" s="83" t="s">
        <v>24</v>
      </c>
      <c r="C8" s="84"/>
      <c r="D8" s="84"/>
      <c r="E8" s="85"/>
      <c r="F8" s="85"/>
      <c r="G8" s="84"/>
      <c r="H8" s="82"/>
      <c r="R8" s="100"/>
      <c r="S8" s="100"/>
      <c r="T8" s="100"/>
      <c r="U8" s="100"/>
      <c r="V8" s="100"/>
      <c r="W8" s="100"/>
    </row>
    <row r="9" spans="2:24" x14ac:dyDescent="0.2">
      <c r="B9" s="83" t="s">
        <v>25</v>
      </c>
      <c r="C9" s="84"/>
      <c r="D9" s="84"/>
      <c r="E9" s="85"/>
      <c r="F9" s="85"/>
      <c r="G9" s="84"/>
      <c r="H9" s="86"/>
      <c r="R9" s="100"/>
      <c r="S9" s="100"/>
      <c r="T9" s="100"/>
      <c r="U9" s="100"/>
      <c r="V9" s="100"/>
      <c r="W9" s="100"/>
    </row>
    <row r="10" spans="2:24" x14ac:dyDescent="0.2">
      <c r="B10" s="83" t="s">
        <v>26</v>
      </c>
      <c r="C10" s="84">
        <f t="shared" si="1"/>
        <v>8</v>
      </c>
      <c r="D10" s="84">
        <v>7</v>
      </c>
      <c r="E10" s="85">
        <v>5.2070250507305937</v>
      </c>
      <c r="F10" s="85"/>
      <c r="G10" s="84">
        <v>1</v>
      </c>
      <c r="H10" s="86">
        <v>0.9398433100000001</v>
      </c>
      <c r="R10" s="100"/>
      <c r="S10" s="100"/>
      <c r="T10" s="100"/>
      <c r="U10" s="100"/>
      <c r="V10" s="100"/>
      <c r="W10" s="100"/>
    </row>
    <row r="11" spans="2:24" ht="13.5" x14ac:dyDescent="0.2">
      <c r="B11" s="83" t="s">
        <v>27</v>
      </c>
      <c r="C11" s="84">
        <f t="shared" si="1"/>
        <v>21</v>
      </c>
      <c r="D11" s="84">
        <v>20</v>
      </c>
      <c r="E11" s="85">
        <v>18.372957622173516</v>
      </c>
      <c r="F11" s="85"/>
      <c r="G11" s="84">
        <v>1</v>
      </c>
      <c r="H11" s="82">
        <v>0.68635808999999992</v>
      </c>
      <c r="R11" s="100"/>
      <c r="S11" s="100"/>
      <c r="T11" s="100"/>
      <c r="U11" s="100"/>
      <c r="V11" s="100"/>
      <c r="W11" s="100"/>
    </row>
    <row r="12" spans="2:24" x14ac:dyDescent="0.2">
      <c r="B12" s="83" t="s">
        <v>28</v>
      </c>
      <c r="C12" s="84">
        <f t="shared" si="1"/>
        <v>242</v>
      </c>
      <c r="D12" s="84">
        <v>194</v>
      </c>
      <c r="E12" s="85">
        <v>101.47865156197541</v>
      </c>
      <c r="F12" s="85"/>
      <c r="G12" s="84">
        <v>48</v>
      </c>
      <c r="H12" s="86">
        <v>30.080434910000001</v>
      </c>
      <c r="R12" s="100"/>
      <c r="S12" s="100"/>
      <c r="T12" s="100"/>
      <c r="U12" s="100"/>
      <c r="V12" s="100"/>
      <c r="W12" s="100"/>
    </row>
    <row r="13" spans="2:24" x14ac:dyDescent="0.2">
      <c r="B13" s="83" t="s">
        <v>29</v>
      </c>
      <c r="C13" s="84">
        <f t="shared" si="1"/>
        <v>924</v>
      </c>
      <c r="D13" s="84">
        <v>616</v>
      </c>
      <c r="E13" s="85">
        <v>261.49673634664492</v>
      </c>
      <c r="F13" s="85"/>
      <c r="G13" s="84">
        <v>308</v>
      </c>
      <c r="H13" s="86">
        <v>141.41955987999995</v>
      </c>
      <c r="R13" s="100"/>
      <c r="S13" s="100"/>
      <c r="T13" s="100"/>
      <c r="U13" s="100"/>
      <c r="V13" s="100"/>
      <c r="W13" s="100"/>
    </row>
    <row r="14" spans="2:24" x14ac:dyDescent="0.2">
      <c r="B14" s="83" t="s">
        <v>30</v>
      </c>
      <c r="C14" s="84">
        <f t="shared" si="1"/>
        <v>1133</v>
      </c>
      <c r="D14" s="84">
        <v>631</v>
      </c>
      <c r="E14" s="85">
        <v>164.33939225486918</v>
      </c>
      <c r="F14" s="85"/>
      <c r="G14" s="84">
        <v>502</v>
      </c>
      <c r="H14" s="86">
        <v>142.98936196000002</v>
      </c>
      <c r="R14" s="100"/>
      <c r="S14" s="100"/>
      <c r="T14" s="100"/>
      <c r="U14" s="100"/>
      <c r="V14" s="100"/>
      <c r="W14" s="100"/>
    </row>
    <row r="15" spans="2:24" ht="13.5" x14ac:dyDescent="0.25">
      <c r="B15" s="80" t="s">
        <v>31</v>
      </c>
      <c r="C15" s="81">
        <f t="shared" si="1"/>
        <v>3432</v>
      </c>
      <c r="D15" s="81">
        <f t="shared" ref="D15:H15" si="2">SUM(D16:D18)</f>
        <v>1112</v>
      </c>
      <c r="E15" s="82">
        <f t="shared" si="2"/>
        <v>223.57945633414374</v>
      </c>
      <c r="F15" s="82"/>
      <c r="G15" s="81">
        <f t="shared" si="2"/>
        <v>2320</v>
      </c>
      <c r="H15" s="82">
        <f t="shared" si="2"/>
        <v>405.84669071000008</v>
      </c>
      <c r="R15" s="100"/>
      <c r="S15" s="100"/>
      <c r="T15" s="100"/>
      <c r="U15" s="100"/>
      <c r="V15" s="100"/>
      <c r="W15" s="100"/>
    </row>
    <row r="16" spans="2:24" x14ac:dyDescent="0.2">
      <c r="B16" s="44" t="s">
        <v>32</v>
      </c>
      <c r="C16" s="41">
        <f t="shared" si="1"/>
        <v>678</v>
      </c>
      <c r="D16" s="41">
        <v>239</v>
      </c>
      <c r="E16" s="42">
        <v>55.456930242771129</v>
      </c>
      <c r="F16" s="42"/>
      <c r="G16" s="41">
        <v>439</v>
      </c>
      <c r="H16" s="43">
        <v>99.262451580000004</v>
      </c>
      <c r="R16" s="100"/>
      <c r="S16" s="100"/>
      <c r="T16" s="100"/>
      <c r="U16" s="100"/>
      <c r="V16" s="100"/>
      <c r="W16" s="100"/>
    </row>
    <row r="17" spans="2:23" x14ac:dyDescent="0.2">
      <c r="B17" s="44" t="s">
        <v>33</v>
      </c>
      <c r="C17" s="41">
        <f t="shared" si="1"/>
        <v>890</v>
      </c>
      <c r="D17" s="41">
        <v>164</v>
      </c>
      <c r="E17" s="42">
        <v>14.07934985790639</v>
      </c>
      <c r="F17" s="42"/>
      <c r="G17" s="41">
        <v>726</v>
      </c>
      <c r="H17" s="43">
        <v>100.12817188999996</v>
      </c>
      <c r="R17" s="100"/>
      <c r="S17" s="100"/>
      <c r="T17" s="100"/>
      <c r="U17" s="100"/>
      <c r="V17" s="100"/>
      <c r="W17" s="100"/>
    </row>
    <row r="18" spans="2:23" ht="12.75" thickBot="1" x14ac:dyDescent="0.25">
      <c r="B18" s="45" t="s">
        <v>34</v>
      </c>
      <c r="C18" s="46">
        <f t="shared" si="1"/>
        <v>1864</v>
      </c>
      <c r="D18" s="46">
        <v>709</v>
      </c>
      <c r="E18" s="47">
        <v>154.04317623346623</v>
      </c>
      <c r="F18" s="47"/>
      <c r="G18" s="46">
        <v>1155</v>
      </c>
      <c r="H18" s="48">
        <v>206.45606724000012</v>
      </c>
      <c r="R18" s="100"/>
      <c r="S18" s="100"/>
      <c r="T18" s="100"/>
      <c r="U18" s="100"/>
      <c r="V18" s="100"/>
      <c r="W18" s="100"/>
    </row>
    <row r="19" spans="2:23" ht="13.5" x14ac:dyDescent="0.2">
      <c r="B19" s="3" t="s">
        <v>41</v>
      </c>
      <c r="C19" s="41"/>
      <c r="D19" s="41"/>
      <c r="E19" s="42"/>
      <c r="F19" s="42"/>
      <c r="G19" s="41"/>
      <c r="H19" s="43"/>
    </row>
    <row r="20" spans="2:23" x14ac:dyDescent="0.2">
      <c r="B20" s="5" t="s">
        <v>55</v>
      </c>
    </row>
    <row r="22" spans="2:23" x14ac:dyDescent="0.2">
      <c r="N22" s="99"/>
    </row>
  </sheetData>
  <mergeCells count="9">
    <mergeCell ref="B1:D1"/>
    <mergeCell ref="E1:H1"/>
    <mergeCell ref="B3:H3"/>
    <mergeCell ref="B4:B5"/>
    <mergeCell ref="C4:C5"/>
    <mergeCell ref="D4:E4"/>
    <mergeCell ref="G4:H4"/>
    <mergeCell ref="F4:F5"/>
    <mergeCell ref="B2:E2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C1</vt:lpstr>
      <vt:lpstr>C2</vt:lpstr>
      <vt:lpstr>C3</vt:lpstr>
      <vt:lpstr>C4</vt:lpstr>
      <vt:lpstr>C5</vt:lpstr>
      <vt:lpstr>'C1'!Área_de_impresión</vt:lpstr>
      <vt:lpstr>'C2'!Área_de_impresión</vt:lpstr>
      <vt:lpstr>'C3'!Área_de_impresión</vt:lpstr>
      <vt:lpstr>'C4'!Área_de_impresión</vt:lpstr>
      <vt:lpstr>'C5'!Área_de_impresión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Hortiales</dc:creator>
  <cp:lastModifiedBy>Arturo Osorio Ramirez</cp:lastModifiedBy>
  <cp:lastPrinted>2016-04-28T21:28:32Z</cp:lastPrinted>
  <dcterms:created xsi:type="dcterms:W3CDTF">2016-04-26T00:31:17Z</dcterms:created>
  <dcterms:modified xsi:type="dcterms:W3CDTF">2016-04-29T03:18:29Z</dcterms:modified>
</cp:coreProperties>
</file>