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iana_carcano\Documents\Next\4. Trimestrales\Trimestral 2016\2T\Subejercicio\"/>
    </mc:Choice>
  </mc:AlternateContent>
  <bookViews>
    <workbookView xWindow="0" yWindow="0" windowWidth="25200" windowHeight="11355"/>
  </bookViews>
  <sheets>
    <sheet name="CuadroResumen" sheetId="1" r:id="rId1"/>
    <sheet name="No subsanado" sheetId="2" r:id="rId2"/>
    <sheet name="Reasignado" sheetId="3" r:id="rId3"/>
  </sheets>
  <definedNames>
    <definedName name="_xlnm._FilterDatabase" localSheetId="0" hidden="1">CuadroResumen!$A$9:$H$33</definedName>
    <definedName name="_xlnm.Print_Area" localSheetId="0">CuadroResumen!$A$4:$I$34</definedName>
    <definedName name="_xlnm.Print_Area" localSheetId="1">'No subsanado'!$A$4:$B$34</definedName>
    <definedName name="_xlnm.Print_Area" localSheetId="2">Reasignado!$A$4:$B$12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3" l="1"/>
  <c r="B7" i="3"/>
  <c r="B8" i="2"/>
  <c r="I33" i="1"/>
  <c r="I32" i="1"/>
  <c r="I31" i="1"/>
  <c r="I30" i="1"/>
  <c r="I29" i="1"/>
  <c r="I28" i="1"/>
  <c r="I27" i="1"/>
  <c r="I26" i="1"/>
  <c r="I25" i="1"/>
  <c r="I24" i="1"/>
  <c r="I23" i="1"/>
  <c r="I22" i="1"/>
  <c r="I21" i="1"/>
  <c r="I20" i="1"/>
  <c r="I19" i="1"/>
  <c r="I18" i="1"/>
  <c r="I17" i="1"/>
  <c r="I16" i="1"/>
  <c r="I15" i="1"/>
  <c r="I14" i="1"/>
  <c r="I13" i="1"/>
  <c r="I12" i="1"/>
  <c r="I11" i="1"/>
  <c r="I10" i="1"/>
  <c r="I9" i="1"/>
  <c r="H8" i="1"/>
  <c r="F8" i="1"/>
  <c r="G8" i="1" s="1"/>
  <c r="I8" i="1" s="1"/>
  <c r="E8" i="1"/>
  <c r="D8" i="1"/>
  <c r="C8" i="1"/>
  <c r="B8" i="1"/>
</calcChain>
</file>

<file path=xl/sharedStrings.xml><?xml version="1.0" encoding="utf-8"?>
<sst xmlns="http://schemas.openxmlformats.org/spreadsheetml/2006/main" count="91" uniqueCount="54">
  <si>
    <t xml:space="preserve">Informes sobre la Situación Económica, las Finanzas Públicas y la Deuda Pública </t>
  </si>
  <si>
    <t>Segundo Trimestre de 2016</t>
  </si>
  <si>
    <t>XVI. SALDO DE LOS SUBEJERCICIOS PRESUPUESTARIOS</t>
  </si>
  <si>
    <t>SUBEJERCICIO 2016
Enero-junio
(Millones de pesos)</t>
  </si>
  <si>
    <r>
      <t xml:space="preserve">Saldos </t>
    </r>
    <r>
      <rPr>
        <vertAlign val="superscript"/>
        <sz val="10"/>
        <color theme="1"/>
        <rFont val="Soberana Sans"/>
        <family val="3"/>
      </rPr>
      <t>2_/</t>
    </r>
  </si>
  <si>
    <t>Modificado al mes</t>
  </si>
  <si>
    <r>
      <t xml:space="preserve">CLC's Tramitadas </t>
    </r>
    <r>
      <rPr>
        <vertAlign val="superscript"/>
        <sz val="10"/>
        <color theme="1"/>
        <rFont val="Soberana Sans"/>
        <family val="3"/>
      </rPr>
      <t>1_/</t>
    </r>
  </si>
  <si>
    <t>Comprometido</t>
  </si>
  <si>
    <t>Acuerdos de Ministración</t>
  </si>
  <si>
    <t>Ejercido</t>
  </si>
  <si>
    <t>Enero-junio</t>
  </si>
  <si>
    <t>No subsanado reasignable Enero-marzo</t>
  </si>
  <si>
    <t>Abril-junio</t>
  </si>
  <si>
    <t>(a)</t>
  </si>
  <si>
    <t>(b)</t>
  </si>
  <si>
    <t>(c)</t>
  </si>
  <si>
    <t>(d)</t>
  </si>
  <si>
    <t>(e) = (b) + (c) +(d)</t>
  </si>
  <si>
    <t>(f) = (a) - (e)</t>
  </si>
  <si>
    <t>(g) = (f) - (h)</t>
  </si>
  <si>
    <t>(h)</t>
  </si>
  <si>
    <t>Total</t>
  </si>
  <si>
    <t>Oficina de la Presidencia de la República</t>
  </si>
  <si>
    <t>Gobernación</t>
  </si>
  <si>
    <t>Relaciones Exteriores</t>
  </si>
  <si>
    <t>Hacienda y Crédito Público</t>
  </si>
  <si>
    <t>Defensa Nacional</t>
  </si>
  <si>
    <t>Agricultura, Ganadería, Desarrollo Rural, Pesca y Alimentación</t>
  </si>
  <si>
    <t>Comunicaciones y Transportes</t>
  </si>
  <si>
    <t>Economía</t>
  </si>
  <si>
    <t>Educación Pública</t>
  </si>
  <si>
    <t>Salud</t>
  </si>
  <si>
    <t>Marina</t>
  </si>
  <si>
    <t>Trabajo y Previsión Social</t>
  </si>
  <si>
    <t>Desarrollo Agrario, Territorial y Urbano</t>
  </si>
  <si>
    <t>Medio Ambiente y Recursos Naturales</t>
  </si>
  <si>
    <t>Procuraduría General de la República</t>
  </si>
  <si>
    <t>Energía</t>
  </si>
  <si>
    <t>Desarrollo Social</t>
  </si>
  <si>
    <t>Turismo</t>
  </si>
  <si>
    <t>Función Pública</t>
  </si>
  <si>
    <t>Tribunales Agrarios</t>
  </si>
  <si>
    <t>Consejería Jurídica del Ejecutivo Federal</t>
  </si>
  <si>
    <t>Consejo Nacional de Ciencia y Tecnología</t>
  </si>
  <si>
    <t>Comisión Reguladora de Energía</t>
  </si>
  <si>
    <t>Comisión Nacional de Hidrocarburos</t>
  </si>
  <si>
    <t>Entidades no Sectorizadas</t>
  </si>
  <si>
    <r>
      <rPr>
        <vertAlign val="superscript"/>
        <sz val="8"/>
        <rFont val="Soberana Sans"/>
        <family val="3"/>
      </rPr>
      <t>1_/</t>
    </r>
    <r>
      <rPr>
        <sz val="8"/>
        <rFont val="Soberana Sans"/>
        <family val="3"/>
      </rPr>
      <t xml:space="preserve"> Considera las CLC's tramitadas en la Tesoreria de la Federación. Incluye las CLCs pagadas, así como las que están pendientes de pago con cargo al presupuesto modificado autorizado.
</t>
    </r>
    <r>
      <rPr>
        <vertAlign val="superscript"/>
        <sz val="8"/>
        <rFont val="Soberana Sans"/>
        <family val="3"/>
      </rPr>
      <t>2_/</t>
    </r>
    <r>
      <rPr>
        <sz val="8"/>
        <rFont val="Soberana Sans"/>
        <family val="3"/>
      </rPr>
      <t xml:space="preserve"> Las cifras pueden ser negativas debido a que se consideran los saldos de los acuerdos de ministración, no obstante, toda vez que se trata de datos consolidados, resultado de la suma de los positivos con los negativos, para mayor detalle se puede consultar el cuadro "Subejercicios por dependencia, unidad responsable, capítulos de gasto y programa presupuestario, 2016".
Nota: Las sumas pueden no coincidir con los totales debido al redondeo de las cifras.
CLC: Cuenta por Liquidar Certificada.
Fuente: Secretaría de Hacienda y Crédito Público.</t>
    </r>
  </si>
  <si>
    <t>SUBEJERCICIO NO SUBSANADO REASIGNABLE 2016
Enero-marzo
(Millones de pesos)</t>
  </si>
  <si>
    <t>Ramo</t>
  </si>
  <si>
    <r>
      <t xml:space="preserve">Importe </t>
    </r>
    <r>
      <rPr>
        <vertAlign val="superscript"/>
        <sz val="10"/>
        <color theme="1"/>
        <rFont val="Soberana Sans"/>
        <family val="3"/>
      </rPr>
      <t>1_/</t>
    </r>
  </si>
  <si>
    <r>
      <t xml:space="preserve">Nota: Las sumas pueden no coincidir con los totales debido al redondeo de las cifras.
</t>
    </r>
    <r>
      <rPr>
        <vertAlign val="superscript"/>
        <sz val="8"/>
        <rFont val="Soberana Sans"/>
        <family val="3"/>
      </rPr>
      <t>1_/</t>
    </r>
    <r>
      <rPr>
        <sz val="8"/>
        <rFont val="Soberana Sans"/>
        <family val="3"/>
      </rPr>
      <t xml:space="preserve"> Considera cifras revisadas del trimestre anterior.
Fuente: Secretaría de Hacienda y Crédito Público.</t>
    </r>
  </si>
  <si>
    <t>SUBEJERCICIO REASIGNADO 2016
Enero-marzo
(Millones de pesos)</t>
  </si>
  <si>
    <t>PROSPERA Programa de Inclusión Social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</si>
</sst>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_-* #,##0.00000000000_-;\-* #,##0.00000000000_-;_-* &quot;-&quot;??_-;_-@_-"/>
  </numFmts>
  <fonts count="19" x14ac:knownFonts="1">
    <font>
      <sz val="11"/>
      <color theme="1"/>
      <name val="Calibri"/>
      <family val="2"/>
      <scheme val="minor"/>
    </font>
    <font>
      <sz val="11"/>
      <color theme="1"/>
      <name val="Calibri"/>
      <family val="2"/>
      <scheme val="minor"/>
    </font>
    <font>
      <sz val="14"/>
      <color rgb="FF000000"/>
      <name val="Soberana Titular"/>
      <family val="3"/>
    </font>
    <font>
      <b/>
      <sz val="12"/>
      <color indexed="23"/>
      <name val="Soberana Titular"/>
      <family val="3"/>
    </font>
    <font>
      <sz val="11"/>
      <color theme="1"/>
      <name val="Adobe Caslon Pro"/>
      <family val="1"/>
    </font>
    <font>
      <sz val="9"/>
      <color theme="1"/>
      <name val="Soberana Sans"/>
      <family val="3"/>
    </font>
    <font>
      <sz val="9"/>
      <color theme="1"/>
      <name val="Soberana Titular"/>
      <family val="3"/>
    </font>
    <font>
      <b/>
      <sz val="14"/>
      <color theme="1"/>
      <name val="Soberana Titular"/>
      <family val="3"/>
    </font>
    <font>
      <sz val="10"/>
      <color indexed="8"/>
      <name val="Arial"/>
      <family val="2"/>
    </font>
    <font>
      <sz val="12"/>
      <name val="Soberana Sans"/>
      <family val="3"/>
    </font>
    <font>
      <sz val="10"/>
      <color theme="1"/>
      <name val="Adobe Caslon Pro"/>
      <family val="1"/>
    </font>
    <font>
      <sz val="10"/>
      <color theme="1"/>
      <name val="Soberana Sans"/>
      <family val="3"/>
    </font>
    <font>
      <vertAlign val="superscript"/>
      <sz val="10"/>
      <color theme="1"/>
      <name val="Soberana Sans"/>
      <family val="3"/>
    </font>
    <font>
      <sz val="10"/>
      <name val="Soberana Sans"/>
      <family val="3"/>
    </font>
    <font>
      <b/>
      <sz val="11"/>
      <color theme="1"/>
      <name val="Soberana Sans"/>
      <family val="3"/>
    </font>
    <font>
      <sz val="11"/>
      <color theme="1"/>
      <name val="Soberana Sans"/>
      <family val="3"/>
    </font>
    <font>
      <sz val="8"/>
      <name val="Soberana Sans"/>
      <family val="3"/>
    </font>
    <font>
      <vertAlign val="superscript"/>
      <sz val="8"/>
      <name val="Soberana Sans"/>
      <family val="3"/>
    </font>
    <font>
      <b/>
      <sz val="10"/>
      <color theme="1"/>
      <name val="Soberana Sans"/>
      <family val="3"/>
    </font>
  </fonts>
  <fills count="6">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4">
    <border>
      <left/>
      <right/>
      <top/>
      <bottom/>
      <diagonal/>
    </border>
    <border>
      <left/>
      <right/>
      <top/>
      <bottom style="thin">
        <color auto="1"/>
      </bottom>
      <diagonal/>
    </border>
    <border>
      <left/>
      <right/>
      <top/>
      <bottom style="medium">
        <color auto="1"/>
      </bottom>
      <diagonal/>
    </border>
    <border>
      <left/>
      <right/>
      <top style="medium">
        <color auto="1"/>
      </top>
      <bottom/>
      <diagonal/>
    </border>
  </borders>
  <cellStyleXfs count="5">
    <xf numFmtId="0" fontId="0" fillId="0" borderId="0"/>
    <xf numFmtId="0" fontId="1" fillId="0" borderId="0"/>
    <xf numFmtId="0" fontId="8" fillId="0" borderId="0"/>
    <xf numFmtId="43" fontId="1" fillId="0" borderId="0" applyFont="0" applyFill="0" applyBorder="0" applyAlignment="0" applyProtection="0"/>
    <xf numFmtId="0" fontId="1" fillId="0" borderId="0"/>
  </cellStyleXfs>
  <cellXfs count="71">
    <xf numFmtId="0" fontId="0" fillId="0" borderId="0" xfId="0"/>
    <xf numFmtId="0" fontId="2" fillId="2" borderId="0" xfId="0" applyFont="1" applyFill="1" applyBorder="1" applyAlignment="1">
      <alignment horizontal="center" vertical="center" wrapText="1"/>
    </xf>
    <xf numFmtId="0" fontId="3" fillId="0" borderId="0" xfId="0" applyFont="1" applyFill="1" applyBorder="1" applyAlignment="1">
      <alignment vertical="center"/>
    </xf>
    <xf numFmtId="0" fontId="2" fillId="0" borderId="0" xfId="0" applyFont="1" applyFill="1" applyBorder="1" applyAlignment="1">
      <alignment wrapText="1"/>
    </xf>
    <xf numFmtId="0" fontId="4" fillId="0" borderId="0" xfId="1" applyFont="1" applyFill="1"/>
    <xf numFmtId="0" fontId="5" fillId="0" borderId="0" xfId="1" applyFont="1" applyFill="1"/>
    <xf numFmtId="0" fontId="6" fillId="0" borderId="0" xfId="1" applyFont="1"/>
    <xf numFmtId="0" fontId="6" fillId="0" borderId="0" xfId="1" applyFont="1" applyAlignment="1">
      <alignment horizontal="left" vertical="top" wrapText="1"/>
    </xf>
    <xf numFmtId="0" fontId="7" fillId="0" borderId="0" xfId="0" applyFont="1" applyBorder="1" applyAlignment="1">
      <alignment horizontal="left" vertical="center" wrapText="1"/>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9" fillId="2" borderId="0" xfId="2" applyFont="1" applyFill="1" applyBorder="1" applyAlignment="1">
      <alignment horizontal="left" vertical="center" wrapText="1" indent="3"/>
    </xf>
    <xf numFmtId="0" fontId="10" fillId="0" borderId="0" xfId="0" applyFont="1"/>
    <xf numFmtId="0" fontId="10" fillId="0" borderId="0" xfId="0" applyFont="1" applyAlignment="1">
      <alignment horizontal="left"/>
    </xf>
    <xf numFmtId="0" fontId="11" fillId="0" borderId="0" xfId="0" applyFont="1"/>
    <xf numFmtId="0" fontId="11" fillId="0" borderId="1" xfId="0" applyFont="1" applyBorder="1" applyAlignment="1">
      <alignment horizontal="centerContinuous" vertical="top" wrapText="1"/>
    </xf>
    <xf numFmtId="0" fontId="11" fillId="0" borderId="0" xfId="0" applyFont="1" applyAlignment="1">
      <alignment horizontal="centerContinuous" vertical="top"/>
    </xf>
    <xf numFmtId="0" fontId="11" fillId="0" borderId="0" xfId="0" applyFont="1" applyAlignment="1">
      <alignment horizontal="center" vertical="top" wrapText="1"/>
    </xf>
    <xf numFmtId="0" fontId="11" fillId="0" borderId="0" xfId="0" applyFont="1" applyAlignment="1">
      <alignment vertical="top" wrapText="1"/>
    </xf>
    <xf numFmtId="0" fontId="11" fillId="0" borderId="0" xfId="0" applyFont="1" applyAlignment="1">
      <alignment vertical="top"/>
    </xf>
    <xf numFmtId="0" fontId="11" fillId="0" borderId="2" xfId="0" applyFont="1" applyBorder="1" applyAlignment="1">
      <alignment horizontal="centerContinuous"/>
    </xf>
    <xf numFmtId="0" fontId="13" fillId="0" borderId="2" xfId="0" applyFont="1" applyBorder="1" applyAlignment="1">
      <alignment horizontal="center" vertical="top"/>
    </xf>
    <xf numFmtId="0" fontId="13" fillId="0" borderId="2" xfId="2" applyFont="1" applyBorder="1" applyAlignment="1">
      <alignment horizontal="center" vertical="top"/>
    </xf>
    <xf numFmtId="0" fontId="14" fillId="0" borderId="0" xfId="0" applyFont="1" applyAlignment="1">
      <alignment horizontal="left"/>
    </xf>
    <xf numFmtId="164" fontId="14" fillId="0" borderId="0" xfId="0" applyNumberFormat="1" applyFont="1"/>
    <xf numFmtId="0" fontId="15" fillId="3" borderId="0" xfId="0" applyFont="1" applyFill="1" applyAlignment="1">
      <alignment horizontal="left"/>
    </xf>
    <xf numFmtId="164" fontId="15" fillId="3" borderId="0" xfId="0" applyNumberFormat="1" applyFont="1" applyFill="1"/>
    <xf numFmtId="164" fontId="10" fillId="0" borderId="0" xfId="0" applyNumberFormat="1" applyFont="1"/>
    <xf numFmtId="0" fontId="15" fillId="0" borderId="0" xfId="0" applyFont="1" applyAlignment="1">
      <alignment horizontal="left"/>
    </xf>
    <xf numFmtId="164" fontId="15" fillId="0" borderId="0" xfId="0" applyNumberFormat="1" applyFont="1"/>
    <xf numFmtId="0" fontId="15" fillId="3" borderId="2" xfId="0" applyFont="1" applyFill="1" applyBorder="1" applyAlignment="1">
      <alignment horizontal="left"/>
    </xf>
    <xf numFmtId="164" fontId="15" fillId="3" borderId="2" xfId="0" applyNumberFormat="1" applyFont="1" applyFill="1" applyBorder="1"/>
    <xf numFmtId="0" fontId="16" fillId="0" borderId="0" xfId="2" applyFont="1" applyFill="1" applyBorder="1" applyAlignment="1">
      <alignment horizontal="left" vertical="top" wrapText="1"/>
    </xf>
    <xf numFmtId="0" fontId="16" fillId="0" borderId="0" xfId="2" applyFont="1" applyFill="1" applyBorder="1" applyAlignment="1">
      <alignment horizontal="left" vertical="top"/>
    </xf>
    <xf numFmtId="0" fontId="2" fillId="2" borderId="0" xfId="0" applyFont="1" applyFill="1" applyBorder="1" applyAlignment="1">
      <alignment horizontal="center" vertical="center" wrapText="1"/>
    </xf>
    <xf numFmtId="0" fontId="2" fillId="0" borderId="0" xfId="0" applyFont="1" applyFill="1" applyBorder="1" applyAlignment="1">
      <alignment vertical="center" wrapText="1"/>
    </xf>
    <xf numFmtId="0" fontId="15" fillId="0" borderId="0" xfId="1" applyFont="1"/>
    <xf numFmtId="0" fontId="15" fillId="0" borderId="0" xfId="1" applyFont="1" applyAlignment="1">
      <alignment horizontal="left"/>
    </xf>
    <xf numFmtId="0" fontId="11" fillId="0" borderId="0" xfId="1" applyFont="1" applyAlignment="1">
      <alignment horizontal="centerContinuous" vertical="top"/>
    </xf>
    <xf numFmtId="0" fontId="11" fillId="0" borderId="0" xfId="1" applyFont="1" applyAlignment="1">
      <alignment horizontal="center" vertical="top" wrapText="1"/>
    </xf>
    <xf numFmtId="0" fontId="11" fillId="0" borderId="2" xfId="1" applyFont="1" applyBorder="1" applyAlignment="1">
      <alignment horizontal="centerContinuous" vertical="top"/>
    </xf>
    <xf numFmtId="0" fontId="11" fillId="0" borderId="2" xfId="1" applyFont="1" applyBorder="1" applyAlignment="1">
      <alignment horizontal="center" vertical="top" wrapText="1"/>
    </xf>
    <xf numFmtId="0" fontId="18" fillId="0" borderId="0" xfId="1" applyFont="1" applyAlignment="1">
      <alignment horizontal="center"/>
    </xf>
    <xf numFmtId="164" fontId="18" fillId="0" borderId="0" xfId="1" applyNumberFormat="1" applyFont="1"/>
    <xf numFmtId="164" fontId="15" fillId="0" borderId="0" xfId="1" applyNumberFormat="1" applyFont="1"/>
    <xf numFmtId="0" fontId="11" fillId="3" borderId="0" xfId="0" applyFont="1" applyFill="1" applyAlignment="1">
      <alignment horizontal="left"/>
    </xf>
    <xf numFmtId="164" fontId="11" fillId="3" borderId="0" xfId="0" applyNumberFormat="1" applyFont="1" applyFill="1"/>
    <xf numFmtId="43" fontId="15" fillId="0" borderId="0" xfId="3" applyFont="1"/>
    <xf numFmtId="43" fontId="15" fillId="0" borderId="0" xfId="1" applyNumberFormat="1" applyFont="1"/>
    <xf numFmtId="0" fontId="11" fillId="0" borderId="0" xfId="0" applyFont="1" applyAlignment="1">
      <alignment horizontal="left"/>
    </xf>
    <xf numFmtId="164" fontId="11" fillId="0" borderId="0" xfId="0" applyNumberFormat="1" applyFont="1"/>
    <xf numFmtId="0" fontId="11" fillId="3" borderId="2" xfId="0" applyFont="1" applyFill="1" applyBorder="1" applyAlignment="1">
      <alignment horizontal="left"/>
    </xf>
    <xf numFmtId="164" fontId="11" fillId="3" borderId="2" xfId="0" applyNumberFormat="1" applyFont="1" applyFill="1" applyBorder="1"/>
    <xf numFmtId="0" fontId="16" fillId="0" borderId="3" xfId="2" applyFont="1" applyFill="1" applyBorder="1" applyAlignment="1">
      <alignment horizontal="left" vertical="top" wrapText="1"/>
    </xf>
    <xf numFmtId="0" fontId="4" fillId="0" borderId="0" xfId="4" applyFont="1"/>
    <xf numFmtId="0" fontId="11" fillId="0" borderId="0" xfId="4" applyFont="1" applyAlignment="1">
      <alignment horizontal="center" vertical="center"/>
    </xf>
    <xf numFmtId="0" fontId="11" fillId="0" borderId="0" xfId="4" applyFont="1" applyAlignment="1">
      <alignment horizontal="center" vertical="center" wrapText="1"/>
    </xf>
    <xf numFmtId="0" fontId="4" fillId="0" borderId="0" xfId="4" applyFont="1" applyAlignment="1">
      <alignment vertical="center"/>
    </xf>
    <xf numFmtId="0" fontId="11" fillId="0" borderId="2" xfId="4" applyFont="1" applyBorder="1" applyAlignment="1">
      <alignment horizontal="centerContinuous" vertical="top"/>
    </xf>
    <xf numFmtId="0" fontId="11" fillId="0" borderId="2" xfId="4" applyFont="1" applyBorder="1" applyAlignment="1">
      <alignment horizontal="center" vertical="top" wrapText="1"/>
    </xf>
    <xf numFmtId="0" fontId="18" fillId="0" borderId="0" xfId="4" applyFont="1" applyAlignment="1">
      <alignment horizontal="center"/>
    </xf>
    <xf numFmtId="164" fontId="18" fillId="0" borderId="0" xfId="4" applyNumberFormat="1" applyFont="1"/>
    <xf numFmtId="0" fontId="11" fillId="4" borderId="0" xfId="4" applyFont="1" applyFill="1" applyAlignment="1">
      <alignment horizontal="left" vertical="top"/>
    </xf>
    <xf numFmtId="164" fontId="11" fillId="4" borderId="0" xfId="4" applyNumberFormat="1" applyFont="1" applyFill="1" applyAlignment="1">
      <alignment vertical="top"/>
    </xf>
    <xf numFmtId="164" fontId="4" fillId="0" borderId="0" xfId="4" applyNumberFormat="1" applyFont="1"/>
    <xf numFmtId="165" fontId="4" fillId="0" borderId="0" xfId="4" applyNumberFormat="1" applyFont="1"/>
    <xf numFmtId="0" fontId="11" fillId="5" borderId="2" xfId="4" applyFont="1" applyFill="1" applyBorder="1" applyAlignment="1">
      <alignment horizontal="left" vertical="top" wrapText="1" indent="2"/>
    </xf>
    <xf numFmtId="164" fontId="11" fillId="5" borderId="2" xfId="4" applyNumberFormat="1" applyFont="1" applyFill="1" applyBorder="1" applyAlignment="1">
      <alignment vertical="top"/>
    </xf>
    <xf numFmtId="43" fontId="4" fillId="0" borderId="0" xfId="4" applyNumberFormat="1" applyFont="1"/>
    <xf numFmtId="0" fontId="16" fillId="0" borderId="0" xfId="2" applyFont="1" applyFill="1" applyBorder="1" applyAlignment="1">
      <alignment vertical="top"/>
    </xf>
    <xf numFmtId="0" fontId="15" fillId="0" borderId="0" xfId="4" applyFont="1"/>
  </cellXfs>
  <cellStyles count="5">
    <cellStyle name="Millares 2" xfId="3"/>
    <cellStyle name="Normal" xfId="0" builtinId="0"/>
    <cellStyle name="Normal 2 2" xfId="2"/>
    <cellStyle name="Normal 3" xfId="1"/>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34"/>
  <sheetViews>
    <sheetView showGridLines="0" tabSelected="1" zoomScaleNormal="100" workbookViewId="0">
      <selection sqref="A1:F1"/>
    </sheetView>
  </sheetViews>
  <sheetFormatPr baseColWidth="10" defaultRowHeight="17.25" x14ac:dyDescent="0.5"/>
  <cols>
    <col min="1" max="1" width="55.28515625" style="12" customWidth="1"/>
    <col min="2" max="3" width="12.7109375" style="12" customWidth="1"/>
    <col min="4" max="4" width="14.28515625" style="12" customWidth="1"/>
    <col min="5" max="5" width="12.7109375" style="12" customWidth="1"/>
    <col min="6" max="6" width="17.85546875" style="12" bestFit="1" customWidth="1"/>
    <col min="7" max="8" width="15.85546875" style="12" customWidth="1"/>
    <col min="9" max="9" width="12.7109375" style="12" customWidth="1"/>
    <col min="10" max="16384" width="11.42578125" style="12"/>
  </cols>
  <sheetData>
    <row r="1" spans="1:38" s="4" customFormat="1" ht="63" customHeight="1" x14ac:dyDescent="0.6">
      <c r="A1" s="1" t="s">
        <v>0</v>
      </c>
      <c r="B1" s="1"/>
      <c r="C1" s="1"/>
      <c r="D1" s="1"/>
      <c r="E1" s="1"/>
      <c r="F1" s="1"/>
      <c r="G1" s="2" t="s">
        <v>1</v>
      </c>
      <c r="H1" s="3"/>
      <c r="I1" s="3"/>
      <c r="K1" s="2"/>
      <c r="L1" s="5"/>
      <c r="M1" s="5"/>
      <c r="N1" s="5"/>
      <c r="O1" s="5"/>
      <c r="P1" s="5"/>
      <c r="Q1" s="5"/>
      <c r="R1" s="5"/>
      <c r="S1" s="5"/>
      <c r="T1" s="5"/>
      <c r="U1" s="5"/>
      <c r="V1" s="5"/>
      <c r="W1" s="5"/>
      <c r="X1" s="5"/>
    </row>
    <row r="2" spans="1:38" s="4" customFormat="1" ht="21" x14ac:dyDescent="0.6">
      <c r="A2" s="6"/>
      <c r="B2" s="6"/>
      <c r="C2" s="6"/>
      <c r="D2" s="6"/>
      <c r="E2" s="6"/>
      <c r="F2" s="6"/>
      <c r="G2" s="6"/>
      <c r="H2" s="6"/>
      <c r="I2" s="7"/>
      <c r="J2" s="5"/>
      <c r="K2" s="5"/>
      <c r="L2" s="5"/>
      <c r="M2" s="5"/>
      <c r="N2" s="5"/>
      <c r="O2" s="5"/>
      <c r="P2" s="5"/>
      <c r="Q2" s="5"/>
      <c r="R2" s="5"/>
      <c r="S2" s="5"/>
      <c r="T2" s="5"/>
      <c r="U2" s="5"/>
      <c r="V2" s="5"/>
      <c r="W2" s="5"/>
      <c r="X2" s="5"/>
    </row>
    <row r="3" spans="1:38" s="4" customFormat="1" ht="21" customHeight="1" x14ac:dyDescent="0.6">
      <c r="A3" s="8" t="s">
        <v>2</v>
      </c>
      <c r="B3" s="8"/>
      <c r="C3" s="8"/>
      <c r="D3" s="8"/>
      <c r="E3" s="8"/>
      <c r="F3" s="8"/>
      <c r="G3" s="8"/>
      <c r="H3" s="9"/>
      <c r="I3" s="9"/>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row>
    <row r="4" spans="1:38" ht="47.25" customHeight="1" x14ac:dyDescent="0.5">
      <c r="A4" s="11" t="s">
        <v>3</v>
      </c>
      <c r="B4" s="11"/>
      <c r="C4" s="11"/>
      <c r="D4" s="11"/>
      <c r="E4" s="11"/>
      <c r="F4" s="11"/>
      <c r="G4" s="11"/>
      <c r="H4" s="11"/>
      <c r="I4" s="11"/>
    </row>
    <row r="5" spans="1:38" x14ac:dyDescent="0.5">
      <c r="A5" s="13"/>
      <c r="B5" s="14"/>
      <c r="C5" s="14"/>
      <c r="D5" s="14"/>
      <c r="E5" s="14"/>
      <c r="F5" s="14"/>
      <c r="G5" s="15" t="s">
        <v>4</v>
      </c>
      <c r="H5" s="15"/>
      <c r="I5" s="15"/>
    </row>
    <row r="6" spans="1:38" s="14" customFormat="1" ht="49.5" customHeight="1" x14ac:dyDescent="0.2">
      <c r="A6" s="16"/>
      <c r="B6" s="17" t="s">
        <v>5</v>
      </c>
      <c r="C6" s="17" t="s">
        <v>6</v>
      </c>
      <c r="D6" s="17" t="s">
        <v>7</v>
      </c>
      <c r="E6" s="17" t="s">
        <v>8</v>
      </c>
      <c r="F6" s="17" t="s">
        <v>9</v>
      </c>
      <c r="G6" s="17" t="s">
        <v>10</v>
      </c>
      <c r="H6" s="18" t="s">
        <v>11</v>
      </c>
      <c r="I6" s="19" t="s">
        <v>12</v>
      </c>
    </row>
    <row r="7" spans="1:38" ht="18" thickBot="1" x14ac:dyDescent="0.55000000000000004">
      <c r="A7" s="20"/>
      <c r="B7" s="21" t="s">
        <v>13</v>
      </c>
      <c r="C7" s="21" t="s">
        <v>14</v>
      </c>
      <c r="D7" s="21" t="s">
        <v>15</v>
      </c>
      <c r="E7" s="21" t="s">
        <v>16</v>
      </c>
      <c r="F7" s="21" t="s">
        <v>17</v>
      </c>
      <c r="G7" s="22" t="s">
        <v>18</v>
      </c>
      <c r="H7" s="22" t="s">
        <v>19</v>
      </c>
      <c r="I7" s="22" t="s">
        <v>20</v>
      </c>
    </row>
    <row r="8" spans="1:38" ht="19.5" x14ac:dyDescent="0.5">
      <c r="A8" s="23" t="s">
        <v>21</v>
      </c>
      <c r="B8" s="24">
        <f>SUM(B9:B33)</f>
        <v>594795.93475004972</v>
      </c>
      <c r="C8" s="24">
        <f t="shared" ref="C8:E8" si="0">SUM(C9:C33)</f>
        <v>590779.15455734986</v>
      </c>
      <c r="D8" s="24">
        <f t="shared" si="0"/>
        <v>1428.0587816000007</v>
      </c>
      <c r="E8" s="24">
        <f t="shared" si="0"/>
        <v>13883.08041909</v>
      </c>
      <c r="F8" s="24">
        <f>+C8+D8+E8</f>
        <v>606090.29375803983</v>
      </c>
      <c r="G8" s="24">
        <f>+B8-F8</f>
        <v>-11294.359007990104</v>
      </c>
      <c r="H8" s="24">
        <f>SUM(H9:H33)</f>
        <v>330.79067409999999</v>
      </c>
      <c r="I8" s="24">
        <f>+G8-H8</f>
        <v>-11625.149682090105</v>
      </c>
    </row>
    <row r="9" spans="1:38" ht="19.5" x14ac:dyDescent="0.5">
      <c r="A9" s="25" t="s">
        <v>22</v>
      </c>
      <c r="B9" s="26">
        <v>1934.9223591700008</v>
      </c>
      <c r="C9" s="26">
        <v>1883.4143802600004</v>
      </c>
      <c r="D9" s="26">
        <v>0</v>
      </c>
      <c r="E9" s="26">
        <v>0</v>
      </c>
      <c r="F9" s="26">
        <v>1883.4143802600004</v>
      </c>
      <c r="G9" s="26">
        <v>51.507978909999991</v>
      </c>
      <c r="H9" s="26">
        <v>0.27319729999999998</v>
      </c>
      <c r="I9" s="26">
        <f>+G9-H9</f>
        <v>51.234781609999992</v>
      </c>
      <c r="R9" s="27"/>
      <c r="S9" s="27"/>
      <c r="T9" s="27"/>
      <c r="U9" s="27"/>
      <c r="V9" s="27"/>
      <c r="W9" s="27"/>
    </row>
    <row r="10" spans="1:38" ht="19.5" x14ac:dyDescent="0.5">
      <c r="A10" s="28" t="s">
        <v>23</v>
      </c>
      <c r="B10" s="29">
        <v>35388.707852789965</v>
      </c>
      <c r="C10" s="29">
        <v>35388.707852789965</v>
      </c>
      <c r="D10" s="29">
        <v>0</v>
      </c>
      <c r="E10" s="29">
        <v>721.55999999999949</v>
      </c>
      <c r="F10" s="29">
        <v>36110.267852789992</v>
      </c>
      <c r="G10" s="29">
        <v>-721.55999999999949</v>
      </c>
      <c r="H10" s="29">
        <v>0</v>
      </c>
      <c r="I10" s="29">
        <f t="shared" ref="I10:I33" si="1">+G10-H10</f>
        <v>-721.55999999999949</v>
      </c>
      <c r="R10" s="27"/>
      <c r="S10" s="27"/>
      <c r="T10" s="27"/>
      <c r="U10" s="27"/>
      <c r="V10" s="27"/>
      <c r="W10" s="27"/>
    </row>
    <row r="11" spans="1:38" ht="19.5" x14ac:dyDescent="0.5">
      <c r="A11" s="25" t="s">
        <v>24</v>
      </c>
      <c r="B11" s="26">
        <v>5660.3312158599992</v>
      </c>
      <c r="C11" s="26">
        <v>5280.0380146499983</v>
      </c>
      <c r="D11" s="26">
        <v>373.4040984200002</v>
      </c>
      <c r="E11" s="26">
        <v>0</v>
      </c>
      <c r="F11" s="26">
        <v>5653.4421130699984</v>
      </c>
      <c r="G11" s="26">
        <v>6.8891027899999981</v>
      </c>
      <c r="H11" s="26">
        <v>1.28230402</v>
      </c>
      <c r="I11" s="26">
        <f t="shared" si="1"/>
        <v>5.6067987699999984</v>
      </c>
      <c r="R11" s="27"/>
      <c r="S11" s="27"/>
      <c r="T11" s="27"/>
      <c r="U11" s="27"/>
      <c r="V11" s="27"/>
      <c r="W11" s="27"/>
    </row>
    <row r="12" spans="1:38" ht="19.5" x14ac:dyDescent="0.5">
      <c r="A12" s="28" t="s">
        <v>25</v>
      </c>
      <c r="B12" s="29">
        <v>18758.640556600003</v>
      </c>
      <c r="C12" s="29">
        <v>18146.699734139987</v>
      </c>
      <c r="D12" s="29">
        <v>435.51058716</v>
      </c>
      <c r="E12" s="29">
        <v>0</v>
      </c>
      <c r="F12" s="29">
        <v>18582.210321300005</v>
      </c>
      <c r="G12" s="29">
        <v>176.43023529999999</v>
      </c>
      <c r="H12" s="29">
        <v>116.62411148</v>
      </c>
      <c r="I12" s="29">
        <f t="shared" si="1"/>
        <v>59.806123819999996</v>
      </c>
      <c r="R12" s="27"/>
      <c r="S12" s="27"/>
      <c r="T12" s="27"/>
      <c r="U12" s="27"/>
      <c r="V12" s="27"/>
      <c r="W12" s="27"/>
    </row>
    <row r="13" spans="1:38" ht="19.5" x14ac:dyDescent="0.5">
      <c r="A13" s="25" t="s">
        <v>26</v>
      </c>
      <c r="B13" s="26">
        <v>31578.614672719967</v>
      </c>
      <c r="C13" s="26">
        <v>31578.614672719967</v>
      </c>
      <c r="D13" s="26">
        <v>0</v>
      </c>
      <c r="E13" s="26">
        <v>0</v>
      </c>
      <c r="F13" s="26">
        <v>31578.614672719967</v>
      </c>
      <c r="G13" s="26">
        <v>0</v>
      </c>
      <c r="H13" s="26">
        <v>0</v>
      </c>
      <c r="I13" s="26">
        <f t="shared" si="1"/>
        <v>0</v>
      </c>
      <c r="R13" s="27"/>
      <c r="S13" s="27"/>
      <c r="T13" s="27"/>
      <c r="U13" s="27"/>
      <c r="V13" s="27"/>
      <c r="W13" s="27"/>
    </row>
    <row r="14" spans="1:38" ht="19.5" x14ac:dyDescent="0.5">
      <c r="A14" s="28" t="s">
        <v>27</v>
      </c>
      <c r="B14" s="29">
        <v>47993.057596350089</v>
      </c>
      <c r="C14" s="29">
        <v>47897.239877660082</v>
      </c>
      <c r="D14" s="29">
        <v>56.911282420000013</v>
      </c>
      <c r="E14" s="29">
        <v>0</v>
      </c>
      <c r="F14" s="29">
        <v>47954.151160080059</v>
      </c>
      <c r="G14" s="29">
        <v>38.906436269999915</v>
      </c>
      <c r="H14" s="29">
        <v>38.90643627</v>
      </c>
      <c r="I14" s="29">
        <f t="shared" si="1"/>
        <v>-8.5265128291212022E-14</v>
      </c>
      <c r="R14" s="27"/>
      <c r="S14" s="27"/>
      <c r="T14" s="27"/>
      <c r="U14" s="27"/>
      <c r="V14" s="27"/>
      <c r="W14" s="27"/>
    </row>
    <row r="15" spans="1:38" ht="19.5" x14ac:dyDescent="0.5">
      <c r="A15" s="25" t="s">
        <v>28</v>
      </c>
      <c r="B15" s="26">
        <v>41880.813299450172</v>
      </c>
      <c r="C15" s="26">
        <v>41877.096857300188</v>
      </c>
      <c r="D15" s="26">
        <v>2.8159039899999998</v>
      </c>
      <c r="E15" s="26">
        <v>12500</v>
      </c>
      <c r="F15" s="26">
        <v>54379.912761289852</v>
      </c>
      <c r="G15" s="26">
        <v>-12499.099461840009</v>
      </c>
      <c r="H15" s="26">
        <v>0</v>
      </c>
      <c r="I15" s="26">
        <f t="shared" si="1"/>
        <v>-12499.099461840009</v>
      </c>
      <c r="R15" s="27"/>
      <c r="S15" s="27"/>
      <c r="T15" s="27"/>
      <c r="U15" s="27"/>
      <c r="V15" s="27"/>
      <c r="W15" s="27"/>
    </row>
    <row r="16" spans="1:38" ht="19.5" x14ac:dyDescent="0.5">
      <c r="A16" s="28" t="s">
        <v>29</v>
      </c>
      <c r="B16" s="29">
        <v>5954.8374171699788</v>
      </c>
      <c r="C16" s="29">
        <v>5936.0801092899965</v>
      </c>
      <c r="D16" s="29">
        <v>18.025890559999997</v>
      </c>
      <c r="E16" s="29">
        <v>0</v>
      </c>
      <c r="F16" s="29">
        <v>5954.1059998499795</v>
      </c>
      <c r="G16" s="29">
        <v>0.73141732000000004</v>
      </c>
      <c r="H16" s="29">
        <v>0.73141732000000004</v>
      </c>
      <c r="I16" s="29">
        <f t="shared" si="1"/>
        <v>0</v>
      </c>
      <c r="R16" s="27"/>
      <c r="S16" s="27"/>
      <c r="T16" s="27"/>
      <c r="U16" s="27"/>
      <c r="V16" s="27"/>
      <c r="W16" s="27"/>
    </row>
    <row r="17" spans="1:23" ht="19.5" x14ac:dyDescent="0.5">
      <c r="A17" s="25" t="s">
        <v>30</v>
      </c>
      <c r="B17" s="26">
        <v>161541.66218472939</v>
      </c>
      <c r="C17" s="26">
        <v>161412.51385683962</v>
      </c>
      <c r="D17" s="26">
        <v>124.78516912999999</v>
      </c>
      <c r="E17" s="26">
        <v>0</v>
      </c>
      <c r="F17" s="26">
        <v>161537.29902596932</v>
      </c>
      <c r="G17" s="26">
        <v>4.3631587600000001</v>
      </c>
      <c r="H17" s="26">
        <v>4.3631587600000001</v>
      </c>
      <c r="I17" s="26">
        <f t="shared" si="1"/>
        <v>0</v>
      </c>
      <c r="R17" s="27"/>
      <c r="S17" s="27"/>
      <c r="T17" s="27"/>
      <c r="U17" s="27"/>
      <c r="V17" s="27"/>
      <c r="W17" s="27"/>
    </row>
    <row r="18" spans="1:23" ht="19.5" x14ac:dyDescent="0.5">
      <c r="A18" s="28" t="s">
        <v>31</v>
      </c>
      <c r="B18" s="29">
        <v>63937.959075060018</v>
      </c>
      <c r="C18" s="29">
        <v>63629.14587681002</v>
      </c>
      <c r="D18" s="29">
        <v>139.44160835999998</v>
      </c>
      <c r="E18" s="29">
        <v>218.66941972999999</v>
      </c>
      <c r="F18" s="29">
        <v>63987.256904900023</v>
      </c>
      <c r="G18" s="29">
        <v>-49.297829840000219</v>
      </c>
      <c r="H18" s="29">
        <v>0</v>
      </c>
      <c r="I18" s="29">
        <f t="shared" si="1"/>
        <v>-49.297829840000219</v>
      </c>
      <c r="R18" s="27"/>
      <c r="S18" s="27"/>
      <c r="T18" s="27"/>
      <c r="U18" s="27"/>
      <c r="V18" s="27"/>
      <c r="W18" s="27"/>
    </row>
    <row r="19" spans="1:23" ht="19.5" x14ac:dyDescent="0.5">
      <c r="A19" s="25" t="s">
        <v>32</v>
      </c>
      <c r="B19" s="26">
        <v>14339.331572680037</v>
      </c>
      <c r="C19" s="26">
        <v>14339.331572680037</v>
      </c>
      <c r="D19" s="26">
        <v>0</v>
      </c>
      <c r="E19" s="26">
        <v>0</v>
      </c>
      <c r="F19" s="26">
        <v>14339.331572680037</v>
      </c>
      <c r="G19" s="26">
        <v>0</v>
      </c>
      <c r="H19" s="26">
        <v>0</v>
      </c>
      <c r="I19" s="26">
        <f t="shared" si="1"/>
        <v>0</v>
      </c>
      <c r="R19" s="27"/>
      <c r="S19" s="27"/>
      <c r="T19" s="27"/>
      <c r="U19" s="27"/>
      <c r="V19" s="27"/>
      <c r="W19" s="27"/>
    </row>
    <row r="20" spans="1:23" ht="19.5" x14ac:dyDescent="0.5">
      <c r="A20" s="28" t="s">
        <v>33</v>
      </c>
      <c r="B20" s="29">
        <v>2240.2709520299995</v>
      </c>
      <c r="C20" s="29">
        <v>2233.9985416599989</v>
      </c>
      <c r="D20" s="29">
        <v>6.2715311499999995</v>
      </c>
      <c r="E20" s="29">
        <v>0</v>
      </c>
      <c r="F20" s="29">
        <v>2240.2700728099994</v>
      </c>
      <c r="G20" s="29">
        <v>8.7922E-4</v>
      </c>
      <c r="H20" s="29">
        <v>0</v>
      </c>
      <c r="I20" s="29">
        <f t="shared" si="1"/>
        <v>8.7922E-4</v>
      </c>
      <c r="R20" s="27"/>
      <c r="S20" s="27"/>
      <c r="T20" s="27"/>
      <c r="U20" s="27"/>
      <c r="V20" s="27"/>
      <c r="W20" s="27"/>
    </row>
    <row r="21" spans="1:23" ht="19.5" x14ac:dyDescent="0.5">
      <c r="A21" s="25" t="s">
        <v>34</v>
      </c>
      <c r="B21" s="26">
        <v>12692.453729599991</v>
      </c>
      <c r="C21" s="26">
        <v>11461.152686519996</v>
      </c>
      <c r="D21" s="26">
        <v>16.52035326</v>
      </c>
      <c r="E21" s="26">
        <v>0</v>
      </c>
      <c r="F21" s="26">
        <v>11477.673039779998</v>
      </c>
      <c r="G21" s="26">
        <v>1214.7806898199999</v>
      </c>
      <c r="H21" s="26">
        <v>6.0992625899999995</v>
      </c>
      <c r="I21" s="26">
        <f t="shared" si="1"/>
        <v>1208.6814272299998</v>
      </c>
      <c r="R21" s="27"/>
      <c r="S21" s="27"/>
      <c r="T21" s="27"/>
      <c r="U21" s="27"/>
      <c r="V21" s="27"/>
      <c r="W21" s="27"/>
    </row>
    <row r="22" spans="1:23" ht="19.5" x14ac:dyDescent="0.5">
      <c r="A22" s="28" t="s">
        <v>35</v>
      </c>
      <c r="B22" s="29">
        <v>22381.835303170046</v>
      </c>
      <c r="C22" s="29">
        <v>22249.497152550026</v>
      </c>
      <c r="D22" s="29">
        <v>45.383280679999928</v>
      </c>
      <c r="E22" s="29">
        <v>0</v>
      </c>
      <c r="F22" s="29">
        <v>22294.880433230039</v>
      </c>
      <c r="G22" s="29">
        <v>86.954869940000009</v>
      </c>
      <c r="H22" s="29">
        <v>14.185768370000002</v>
      </c>
      <c r="I22" s="29">
        <f t="shared" si="1"/>
        <v>72.769101570000004</v>
      </c>
      <c r="R22" s="27"/>
      <c r="S22" s="27"/>
      <c r="T22" s="27"/>
      <c r="U22" s="27"/>
      <c r="V22" s="27"/>
      <c r="W22" s="27"/>
    </row>
    <row r="23" spans="1:23" ht="19.5" x14ac:dyDescent="0.5">
      <c r="A23" s="25" t="s">
        <v>36</v>
      </c>
      <c r="B23" s="26">
        <v>6626.2735456300061</v>
      </c>
      <c r="C23" s="26">
        <v>6539.3490884500025</v>
      </c>
      <c r="D23" s="26">
        <v>0.82903623999999998</v>
      </c>
      <c r="E23" s="26">
        <v>0</v>
      </c>
      <c r="F23" s="26">
        <v>6540.1781246900036</v>
      </c>
      <c r="G23" s="26">
        <v>86.095420940000025</v>
      </c>
      <c r="H23" s="26">
        <v>2.7057481299999999</v>
      </c>
      <c r="I23" s="26">
        <f t="shared" si="1"/>
        <v>83.389672810000022</v>
      </c>
      <c r="R23" s="27"/>
      <c r="S23" s="27"/>
      <c r="T23" s="27"/>
      <c r="U23" s="27"/>
      <c r="V23" s="27"/>
      <c r="W23" s="27"/>
    </row>
    <row r="24" spans="1:23" ht="19.5" x14ac:dyDescent="0.5">
      <c r="A24" s="28" t="s">
        <v>37</v>
      </c>
      <c r="B24" s="29">
        <v>30929.097098240007</v>
      </c>
      <c r="C24" s="29">
        <v>30910.626673940016</v>
      </c>
      <c r="D24" s="29">
        <v>9.8161382000000046</v>
      </c>
      <c r="E24" s="29">
        <v>60</v>
      </c>
      <c r="F24" s="29">
        <v>30980.442812139994</v>
      </c>
      <c r="G24" s="29">
        <v>-51.3457139</v>
      </c>
      <c r="H24" s="29">
        <v>0</v>
      </c>
      <c r="I24" s="29">
        <f t="shared" si="1"/>
        <v>-51.3457139</v>
      </c>
      <c r="R24" s="27"/>
      <c r="S24" s="27"/>
      <c r="T24" s="27"/>
      <c r="U24" s="27"/>
      <c r="V24" s="27"/>
      <c r="W24" s="27"/>
    </row>
    <row r="25" spans="1:23" ht="19.5" x14ac:dyDescent="0.5">
      <c r="A25" s="25" t="s">
        <v>38</v>
      </c>
      <c r="B25" s="26">
        <v>57515.258710860042</v>
      </c>
      <c r="C25" s="26">
        <v>57027.294535279943</v>
      </c>
      <c r="D25" s="26">
        <v>36.418565229999984</v>
      </c>
      <c r="E25" s="26">
        <v>0</v>
      </c>
      <c r="F25" s="26">
        <v>57063.713100509965</v>
      </c>
      <c r="G25" s="26">
        <v>451.5456103500004</v>
      </c>
      <c r="H25" s="26">
        <v>89.688320550000014</v>
      </c>
      <c r="I25" s="26">
        <f t="shared" si="1"/>
        <v>361.85728980000039</v>
      </c>
      <c r="R25" s="27"/>
      <c r="S25" s="27"/>
      <c r="T25" s="27"/>
      <c r="U25" s="27"/>
      <c r="V25" s="27"/>
      <c r="W25" s="27"/>
    </row>
    <row r="26" spans="1:23" ht="19.5" x14ac:dyDescent="0.5">
      <c r="A26" s="28" t="s">
        <v>39</v>
      </c>
      <c r="B26" s="29">
        <v>3703.946292860001</v>
      </c>
      <c r="C26" s="29">
        <v>3512.4870477600016</v>
      </c>
      <c r="D26" s="29">
        <v>35.181544930000001</v>
      </c>
      <c r="E26" s="29">
        <v>0</v>
      </c>
      <c r="F26" s="29">
        <v>3547.6685926900022</v>
      </c>
      <c r="G26" s="29">
        <v>156.27770016999997</v>
      </c>
      <c r="H26" s="29">
        <v>8.7864215399999992</v>
      </c>
      <c r="I26" s="29">
        <f t="shared" si="1"/>
        <v>147.49127862999998</v>
      </c>
      <c r="R26" s="27"/>
      <c r="S26" s="27"/>
      <c r="T26" s="27"/>
      <c r="U26" s="27"/>
      <c r="V26" s="27"/>
      <c r="W26" s="27"/>
    </row>
    <row r="27" spans="1:23" ht="19.5" x14ac:dyDescent="0.5">
      <c r="A27" s="25" t="s">
        <v>40</v>
      </c>
      <c r="B27" s="26">
        <v>675.0043938699996</v>
      </c>
      <c r="C27" s="26">
        <v>642.34021528000017</v>
      </c>
      <c r="D27" s="26">
        <v>29.25430339999998</v>
      </c>
      <c r="E27" s="26">
        <v>382.85099936000012</v>
      </c>
      <c r="F27" s="26">
        <v>1054.4455180399996</v>
      </c>
      <c r="G27" s="26">
        <v>-379.4411241699998</v>
      </c>
      <c r="H27" s="26">
        <v>0</v>
      </c>
      <c r="I27" s="26">
        <f t="shared" si="1"/>
        <v>-379.4411241699998</v>
      </c>
      <c r="R27" s="27"/>
      <c r="S27" s="27"/>
      <c r="T27" s="27"/>
      <c r="U27" s="27"/>
      <c r="V27" s="27"/>
      <c r="W27" s="27"/>
    </row>
    <row r="28" spans="1:23" ht="19.5" x14ac:dyDescent="0.5">
      <c r="A28" s="28" t="s">
        <v>41</v>
      </c>
      <c r="B28" s="29">
        <v>449.41857449999929</v>
      </c>
      <c r="C28" s="29">
        <v>400.83363555999898</v>
      </c>
      <c r="D28" s="29">
        <v>1.7721905400000011</v>
      </c>
      <c r="E28" s="29">
        <v>0</v>
      </c>
      <c r="F28" s="29">
        <v>402.60582609999921</v>
      </c>
      <c r="G28" s="29">
        <v>46.812748400000004</v>
      </c>
      <c r="H28" s="29">
        <v>26.790723309999997</v>
      </c>
      <c r="I28" s="29">
        <f t="shared" si="1"/>
        <v>20.022025090000007</v>
      </c>
      <c r="R28" s="27"/>
      <c r="S28" s="27"/>
      <c r="T28" s="27"/>
      <c r="U28" s="27"/>
      <c r="V28" s="27"/>
      <c r="W28" s="27"/>
    </row>
    <row r="29" spans="1:23" ht="19.5" x14ac:dyDescent="0.5">
      <c r="A29" s="25" t="s">
        <v>42</v>
      </c>
      <c r="B29" s="26">
        <v>61.229108860000032</v>
      </c>
      <c r="C29" s="26">
        <v>61.229108490000023</v>
      </c>
      <c r="D29" s="26">
        <v>3.7E-7</v>
      </c>
      <c r="E29" s="26">
        <v>0</v>
      </c>
      <c r="F29" s="26">
        <v>61.229108860000032</v>
      </c>
      <c r="G29" s="26">
        <v>0</v>
      </c>
      <c r="H29" s="26">
        <v>0</v>
      </c>
      <c r="I29" s="26">
        <f t="shared" si="1"/>
        <v>0</v>
      </c>
      <c r="R29" s="27"/>
      <c r="S29" s="27"/>
      <c r="T29" s="27"/>
      <c r="U29" s="27"/>
      <c r="V29" s="27"/>
      <c r="W29" s="27"/>
    </row>
    <row r="30" spans="1:23" ht="19.5" x14ac:dyDescent="0.5">
      <c r="A30" s="28" t="s">
        <v>43</v>
      </c>
      <c r="B30" s="29">
        <v>20973.183901320026</v>
      </c>
      <c r="C30" s="29">
        <v>20949.928312320026</v>
      </c>
      <c r="D30" s="29">
        <v>0</v>
      </c>
      <c r="E30" s="29">
        <v>0</v>
      </c>
      <c r="F30" s="29">
        <v>20949.928312320026</v>
      </c>
      <c r="G30" s="29">
        <v>23.255589000000001</v>
      </c>
      <c r="H30" s="29">
        <v>0.52767809999999993</v>
      </c>
      <c r="I30" s="29">
        <f t="shared" si="1"/>
        <v>22.727910900000001</v>
      </c>
      <c r="R30" s="27"/>
      <c r="S30" s="27"/>
      <c r="T30" s="27"/>
      <c r="U30" s="27"/>
      <c r="V30" s="27"/>
      <c r="W30" s="27"/>
    </row>
    <row r="31" spans="1:23" ht="19.5" x14ac:dyDescent="0.5">
      <c r="A31" s="25" t="s">
        <v>44</v>
      </c>
      <c r="B31" s="26">
        <v>211.84916364000003</v>
      </c>
      <c r="C31" s="26">
        <v>201.38085780000006</v>
      </c>
      <c r="D31" s="26">
        <v>2.5304086899999993</v>
      </c>
      <c r="E31" s="26">
        <v>0</v>
      </c>
      <c r="F31" s="26">
        <v>203.91126649000003</v>
      </c>
      <c r="G31" s="26">
        <v>7.9378971499999942</v>
      </c>
      <c r="H31" s="26">
        <v>0.13460002000000001</v>
      </c>
      <c r="I31" s="26">
        <f t="shared" si="1"/>
        <v>7.8032971299999945</v>
      </c>
      <c r="R31" s="27"/>
      <c r="S31" s="27"/>
      <c r="T31" s="27"/>
      <c r="U31" s="27"/>
      <c r="V31" s="27"/>
      <c r="W31" s="27"/>
    </row>
    <row r="32" spans="1:23" ht="19.5" x14ac:dyDescent="0.5">
      <c r="A32" s="28" t="s">
        <v>45</v>
      </c>
      <c r="B32" s="29">
        <v>208.66407950999982</v>
      </c>
      <c r="C32" s="29">
        <v>202.6420559899997</v>
      </c>
      <c r="D32" s="29">
        <v>3.4691197300000005</v>
      </c>
      <c r="E32" s="29">
        <v>0</v>
      </c>
      <c r="F32" s="29">
        <v>206.11117571999981</v>
      </c>
      <c r="G32" s="29">
        <v>2.5529037900000002</v>
      </c>
      <c r="H32" s="29">
        <v>1.4198276099999996</v>
      </c>
      <c r="I32" s="29">
        <f t="shared" si="1"/>
        <v>1.1330761800000007</v>
      </c>
      <c r="R32" s="27"/>
      <c r="S32" s="27"/>
      <c r="T32" s="27"/>
      <c r="U32" s="27"/>
      <c r="V32" s="27"/>
      <c r="W32" s="27"/>
    </row>
    <row r="33" spans="1:23" ht="20.25" thickBot="1" x14ac:dyDescent="0.55000000000000004">
      <c r="A33" s="30" t="s">
        <v>46</v>
      </c>
      <c r="B33" s="31">
        <v>7158.5720933800021</v>
      </c>
      <c r="C33" s="31">
        <v>7017.5118406099964</v>
      </c>
      <c r="D33" s="31">
        <v>89.717769139999945</v>
      </c>
      <c r="E33" s="31">
        <v>0</v>
      </c>
      <c r="F33" s="31">
        <v>7107.2296097499993</v>
      </c>
      <c r="G33" s="31">
        <v>51.342483630000011</v>
      </c>
      <c r="H33" s="31">
        <v>18.271698730000001</v>
      </c>
      <c r="I33" s="31">
        <f t="shared" si="1"/>
        <v>33.070784900000007</v>
      </c>
      <c r="R33" s="27"/>
      <c r="S33" s="27"/>
      <c r="T33" s="27"/>
      <c r="U33" s="27"/>
      <c r="V33" s="27"/>
      <c r="W33" s="27"/>
    </row>
    <row r="34" spans="1:23" ht="75.75" customHeight="1" x14ac:dyDescent="0.5">
      <c r="A34" s="32" t="s">
        <v>47</v>
      </c>
      <c r="B34" s="33"/>
      <c r="C34" s="33"/>
      <c r="D34" s="33"/>
      <c r="E34" s="33"/>
      <c r="F34" s="33"/>
      <c r="G34" s="33"/>
      <c r="H34" s="33"/>
      <c r="I34" s="33"/>
    </row>
  </sheetData>
  <mergeCells count="5">
    <mergeCell ref="A1:F1"/>
    <mergeCell ref="A3:G3"/>
    <mergeCell ref="A4:G4"/>
    <mergeCell ref="H4:I4"/>
    <mergeCell ref="A34:I34"/>
  </mergeCells>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34"/>
  <sheetViews>
    <sheetView showGridLines="0" zoomScaleNormal="100" workbookViewId="0"/>
  </sheetViews>
  <sheetFormatPr baseColWidth="10" defaultRowHeight="15.75" x14ac:dyDescent="0.25"/>
  <cols>
    <col min="1" max="1" width="73.140625" style="36" customWidth="1"/>
    <col min="2" max="2" width="28.5703125" style="36" customWidth="1"/>
    <col min="3" max="7" width="11.42578125" style="36"/>
    <col min="8" max="8" width="13" style="36" bestFit="1" customWidth="1"/>
    <col min="9" max="10" width="11.5703125" style="36" bestFit="1" customWidth="1"/>
    <col min="11" max="16384" width="11.42578125" style="36"/>
  </cols>
  <sheetData>
    <row r="1" spans="1:38" s="4" customFormat="1" ht="63" customHeight="1" x14ac:dyDescent="0.6">
      <c r="A1" s="34" t="s">
        <v>0</v>
      </c>
      <c r="B1" s="2" t="s">
        <v>1</v>
      </c>
      <c r="C1" s="35"/>
      <c r="D1" s="35"/>
      <c r="E1" s="35"/>
      <c r="F1" s="35"/>
      <c r="H1" s="3"/>
      <c r="I1" s="3"/>
      <c r="K1" s="2"/>
      <c r="L1" s="5"/>
      <c r="M1" s="5"/>
      <c r="N1" s="5"/>
      <c r="O1" s="5"/>
      <c r="P1" s="5"/>
      <c r="Q1" s="5"/>
      <c r="R1" s="5"/>
      <c r="S1" s="5"/>
      <c r="T1" s="5"/>
      <c r="U1" s="5"/>
      <c r="V1" s="5"/>
      <c r="W1" s="5"/>
      <c r="X1" s="5"/>
    </row>
    <row r="2" spans="1:38" s="4" customFormat="1" ht="21" x14ac:dyDescent="0.6">
      <c r="A2" s="6"/>
      <c r="B2" s="6"/>
      <c r="C2" s="6"/>
      <c r="D2" s="6"/>
      <c r="E2" s="6"/>
      <c r="F2" s="6"/>
      <c r="G2" s="6"/>
      <c r="H2" s="6"/>
      <c r="I2" s="7"/>
      <c r="J2" s="5"/>
      <c r="K2" s="5"/>
      <c r="L2" s="5"/>
      <c r="M2" s="5"/>
      <c r="N2" s="5"/>
      <c r="O2" s="5"/>
      <c r="P2" s="5"/>
      <c r="Q2" s="5"/>
      <c r="R2" s="5"/>
      <c r="S2" s="5"/>
      <c r="T2" s="5"/>
      <c r="U2" s="5"/>
      <c r="V2" s="5"/>
      <c r="W2" s="5"/>
      <c r="X2" s="5"/>
    </row>
    <row r="3" spans="1:38" s="4" customFormat="1" ht="21" customHeight="1" x14ac:dyDescent="0.6">
      <c r="A3" s="8" t="s">
        <v>2</v>
      </c>
      <c r="B3" s="8"/>
      <c r="C3" s="8"/>
      <c r="D3" s="8"/>
      <c r="E3" s="8"/>
      <c r="F3" s="8"/>
      <c r="G3" s="8"/>
      <c r="H3" s="9"/>
      <c r="I3" s="9"/>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row>
    <row r="4" spans="1:38" ht="47.25" customHeight="1" x14ac:dyDescent="0.25">
      <c r="A4" s="11" t="s">
        <v>48</v>
      </c>
      <c r="B4" s="11"/>
    </row>
    <row r="5" spans="1:38" x14ac:dyDescent="0.25">
      <c r="A5" s="37"/>
    </row>
    <row r="6" spans="1:38" ht="21" customHeight="1" x14ac:dyDescent="0.25">
      <c r="A6" s="38" t="s">
        <v>49</v>
      </c>
      <c r="B6" s="39" t="s">
        <v>50</v>
      </c>
    </row>
    <row r="7" spans="1:38" ht="5.0999999999999996" customHeight="1" thickBot="1" x14ac:dyDescent="0.3">
      <c r="A7" s="40"/>
      <c r="B7" s="41"/>
    </row>
    <row r="8" spans="1:38" x14ac:dyDescent="0.25">
      <c r="A8" s="42" t="s">
        <v>21</v>
      </c>
      <c r="B8" s="43">
        <f>SUM(B9:B33)</f>
        <v>330.79067409999999</v>
      </c>
      <c r="C8" s="44"/>
    </row>
    <row r="9" spans="1:38" x14ac:dyDescent="0.25">
      <c r="A9" s="45" t="s">
        <v>22</v>
      </c>
      <c r="B9" s="46">
        <v>0.27319729999999998</v>
      </c>
      <c r="F9" s="44"/>
      <c r="H9" s="47"/>
      <c r="I9" s="47"/>
      <c r="J9" s="47"/>
      <c r="K9" s="44"/>
      <c r="L9" s="44"/>
      <c r="M9" s="44"/>
      <c r="N9" s="44"/>
      <c r="O9" s="48"/>
      <c r="Q9" s="44"/>
    </row>
    <row r="10" spans="1:38" x14ac:dyDescent="0.25">
      <c r="A10" s="49" t="s">
        <v>23</v>
      </c>
      <c r="B10" s="50">
        <v>0</v>
      </c>
      <c r="F10" s="44"/>
      <c r="H10" s="47"/>
      <c r="I10" s="47"/>
      <c r="J10" s="47"/>
      <c r="K10" s="44"/>
      <c r="L10" s="44"/>
      <c r="M10" s="44"/>
      <c r="N10" s="44"/>
      <c r="O10" s="48"/>
      <c r="Q10" s="44"/>
    </row>
    <row r="11" spans="1:38" x14ac:dyDescent="0.25">
      <c r="A11" s="45" t="s">
        <v>24</v>
      </c>
      <c r="B11" s="46">
        <v>1.28230402</v>
      </c>
      <c r="F11" s="44"/>
      <c r="H11" s="47"/>
      <c r="I11" s="47"/>
      <c r="J11" s="47"/>
      <c r="K11" s="44"/>
      <c r="L11" s="44"/>
      <c r="M11" s="44"/>
      <c r="N11" s="44"/>
      <c r="O11" s="48"/>
      <c r="Q11" s="44"/>
    </row>
    <row r="12" spans="1:38" x14ac:dyDescent="0.25">
      <c r="A12" s="49" t="s">
        <v>25</v>
      </c>
      <c r="B12" s="50">
        <v>116.62411148</v>
      </c>
      <c r="F12" s="44"/>
      <c r="H12" s="47"/>
      <c r="I12" s="47"/>
      <c r="J12" s="47"/>
      <c r="K12" s="44"/>
      <c r="L12" s="44"/>
      <c r="M12" s="44"/>
      <c r="N12" s="44"/>
      <c r="O12" s="48"/>
      <c r="Q12" s="44"/>
    </row>
    <row r="13" spans="1:38" x14ac:dyDescent="0.25">
      <c r="A13" s="45" t="s">
        <v>26</v>
      </c>
      <c r="B13" s="46">
        <v>0</v>
      </c>
      <c r="F13" s="44"/>
      <c r="H13" s="47"/>
      <c r="I13" s="47"/>
      <c r="J13" s="47"/>
      <c r="K13" s="44"/>
      <c r="L13" s="44"/>
      <c r="M13" s="44"/>
      <c r="N13" s="44"/>
      <c r="O13" s="48"/>
      <c r="Q13" s="44"/>
    </row>
    <row r="14" spans="1:38" x14ac:dyDescent="0.25">
      <c r="A14" s="49" t="s">
        <v>27</v>
      </c>
      <c r="B14" s="50">
        <v>38.90643627</v>
      </c>
      <c r="F14" s="44"/>
      <c r="H14" s="47"/>
      <c r="I14" s="47"/>
      <c r="J14" s="47"/>
      <c r="K14" s="44"/>
      <c r="L14" s="44"/>
      <c r="M14" s="44"/>
      <c r="N14" s="44"/>
      <c r="O14" s="48"/>
      <c r="Q14" s="44"/>
    </row>
    <row r="15" spans="1:38" x14ac:dyDescent="0.25">
      <c r="A15" s="45" t="s">
        <v>28</v>
      </c>
      <c r="B15" s="46">
        <v>0</v>
      </c>
      <c r="F15" s="44"/>
      <c r="H15" s="47"/>
      <c r="I15" s="47"/>
      <c r="J15" s="47"/>
      <c r="K15" s="44"/>
      <c r="L15" s="44"/>
      <c r="M15" s="44"/>
      <c r="N15" s="44"/>
      <c r="O15" s="48"/>
      <c r="Q15" s="44"/>
    </row>
    <row r="16" spans="1:38" x14ac:dyDescent="0.25">
      <c r="A16" s="49" t="s">
        <v>29</v>
      </c>
      <c r="B16" s="50">
        <v>0.73141732000000004</v>
      </c>
      <c r="F16" s="44"/>
      <c r="H16" s="47"/>
      <c r="I16" s="47"/>
      <c r="J16" s="47"/>
      <c r="K16" s="44"/>
      <c r="L16" s="44"/>
      <c r="M16" s="44"/>
      <c r="N16" s="44"/>
      <c r="O16" s="48"/>
      <c r="Q16" s="44"/>
    </row>
    <row r="17" spans="1:17" x14ac:dyDescent="0.25">
      <c r="A17" s="45" t="s">
        <v>30</v>
      </c>
      <c r="B17" s="46">
        <v>4.3631587600000001</v>
      </c>
      <c r="F17" s="44"/>
      <c r="H17" s="47"/>
      <c r="I17" s="47"/>
      <c r="J17" s="47"/>
      <c r="K17" s="44"/>
      <c r="L17" s="44"/>
      <c r="M17" s="44"/>
      <c r="N17" s="44"/>
      <c r="O17" s="48"/>
      <c r="Q17" s="44"/>
    </row>
    <row r="18" spans="1:17" x14ac:dyDescent="0.25">
      <c r="A18" s="49" t="s">
        <v>31</v>
      </c>
      <c r="B18" s="50">
        <v>0</v>
      </c>
      <c r="F18" s="44"/>
      <c r="H18" s="47"/>
      <c r="I18" s="47"/>
      <c r="J18" s="47"/>
      <c r="K18" s="44"/>
      <c r="L18" s="44"/>
      <c r="M18" s="44"/>
      <c r="N18" s="44"/>
      <c r="O18" s="48"/>
      <c r="Q18" s="44"/>
    </row>
    <row r="19" spans="1:17" x14ac:dyDescent="0.25">
      <c r="A19" s="45" t="s">
        <v>32</v>
      </c>
      <c r="B19" s="46">
        <v>0</v>
      </c>
      <c r="F19" s="44"/>
      <c r="H19" s="47"/>
      <c r="I19" s="47"/>
      <c r="J19" s="47"/>
      <c r="K19" s="44"/>
      <c r="L19" s="44"/>
      <c r="M19" s="44"/>
      <c r="N19" s="44"/>
      <c r="O19" s="48"/>
      <c r="Q19" s="44"/>
    </row>
    <row r="20" spans="1:17" x14ac:dyDescent="0.25">
      <c r="A20" s="49" t="s">
        <v>33</v>
      </c>
      <c r="B20" s="50">
        <v>0</v>
      </c>
      <c r="F20" s="44"/>
      <c r="H20" s="47"/>
      <c r="I20" s="47"/>
      <c r="J20" s="47"/>
      <c r="K20" s="44"/>
      <c r="L20" s="44"/>
      <c r="M20" s="44"/>
      <c r="N20" s="44"/>
      <c r="O20" s="48"/>
      <c r="Q20" s="44"/>
    </row>
    <row r="21" spans="1:17" x14ac:dyDescent="0.25">
      <c r="A21" s="45" t="s">
        <v>34</v>
      </c>
      <c r="B21" s="46">
        <v>6.0992625899999995</v>
      </c>
      <c r="F21" s="44"/>
      <c r="H21" s="47"/>
      <c r="I21" s="47"/>
      <c r="J21" s="47"/>
      <c r="K21" s="44"/>
      <c r="L21" s="44"/>
      <c r="M21" s="44"/>
      <c r="N21" s="44"/>
      <c r="O21" s="48"/>
      <c r="Q21" s="44"/>
    </row>
    <row r="22" spans="1:17" x14ac:dyDescent="0.25">
      <c r="A22" s="49" t="s">
        <v>35</v>
      </c>
      <c r="B22" s="50">
        <v>14.185768370000002</v>
      </c>
      <c r="F22" s="44"/>
      <c r="H22" s="47"/>
      <c r="I22" s="47"/>
      <c r="J22" s="47"/>
      <c r="K22" s="44"/>
      <c r="L22" s="44"/>
      <c r="M22" s="44"/>
      <c r="N22" s="44"/>
      <c r="O22" s="48"/>
      <c r="Q22" s="44"/>
    </row>
    <row r="23" spans="1:17" x14ac:dyDescent="0.25">
      <c r="A23" s="45" t="s">
        <v>36</v>
      </c>
      <c r="B23" s="46">
        <v>2.7057481299999999</v>
      </c>
      <c r="F23" s="44"/>
      <c r="H23" s="47"/>
      <c r="I23" s="47"/>
      <c r="J23" s="47"/>
      <c r="K23" s="44"/>
      <c r="L23" s="44"/>
      <c r="M23" s="44"/>
      <c r="N23" s="44"/>
      <c r="O23" s="48"/>
      <c r="Q23" s="44"/>
    </row>
    <row r="24" spans="1:17" x14ac:dyDescent="0.25">
      <c r="A24" s="49" t="s">
        <v>37</v>
      </c>
      <c r="B24" s="50">
        <v>0</v>
      </c>
      <c r="F24" s="44"/>
      <c r="H24" s="47"/>
      <c r="I24" s="47"/>
      <c r="J24" s="47"/>
      <c r="K24" s="44"/>
      <c r="L24" s="44"/>
      <c r="M24" s="44"/>
      <c r="N24" s="44"/>
      <c r="O24" s="48"/>
      <c r="Q24" s="44"/>
    </row>
    <row r="25" spans="1:17" x14ac:dyDescent="0.25">
      <c r="A25" s="45" t="s">
        <v>38</v>
      </c>
      <c r="B25" s="46">
        <v>89.688320550000014</v>
      </c>
      <c r="F25" s="44"/>
      <c r="H25" s="47"/>
      <c r="I25" s="47"/>
      <c r="J25" s="47"/>
      <c r="K25" s="44"/>
      <c r="L25" s="44"/>
      <c r="M25" s="44"/>
      <c r="N25" s="44"/>
      <c r="O25" s="48"/>
      <c r="Q25" s="44"/>
    </row>
    <row r="26" spans="1:17" x14ac:dyDescent="0.25">
      <c r="A26" s="49" t="s">
        <v>39</v>
      </c>
      <c r="B26" s="50">
        <v>8.7864215399999992</v>
      </c>
      <c r="F26" s="44"/>
      <c r="H26" s="47"/>
      <c r="I26" s="47"/>
      <c r="J26" s="47"/>
      <c r="K26" s="44"/>
      <c r="L26" s="44"/>
      <c r="M26" s="44"/>
      <c r="N26" s="44"/>
      <c r="O26" s="48"/>
      <c r="Q26" s="44"/>
    </row>
    <row r="27" spans="1:17" x14ac:dyDescent="0.25">
      <c r="A27" s="45" t="s">
        <v>40</v>
      </c>
      <c r="B27" s="46">
        <v>0</v>
      </c>
      <c r="F27" s="44"/>
      <c r="H27" s="47"/>
      <c r="I27" s="47"/>
      <c r="J27" s="47"/>
      <c r="K27" s="44"/>
      <c r="L27" s="44"/>
      <c r="M27" s="44"/>
      <c r="N27" s="44"/>
      <c r="O27" s="48"/>
      <c r="Q27" s="44"/>
    </row>
    <row r="28" spans="1:17" x14ac:dyDescent="0.25">
      <c r="A28" s="49" t="s">
        <v>41</v>
      </c>
      <c r="B28" s="50">
        <v>26.790723309999997</v>
      </c>
      <c r="F28" s="44"/>
      <c r="H28" s="47"/>
      <c r="I28" s="47"/>
      <c r="J28" s="47"/>
      <c r="K28" s="44"/>
      <c r="L28" s="44"/>
      <c r="M28" s="44"/>
      <c r="N28" s="44"/>
      <c r="O28" s="48"/>
      <c r="Q28" s="44"/>
    </row>
    <row r="29" spans="1:17" x14ac:dyDescent="0.25">
      <c r="A29" s="45" t="s">
        <v>42</v>
      </c>
      <c r="B29" s="46">
        <v>0</v>
      </c>
      <c r="F29" s="44"/>
      <c r="H29" s="47"/>
      <c r="I29" s="47"/>
      <c r="J29" s="47"/>
      <c r="K29" s="44"/>
      <c r="L29" s="44"/>
      <c r="M29" s="44"/>
      <c r="N29" s="44"/>
      <c r="O29" s="48"/>
      <c r="Q29" s="44"/>
    </row>
    <row r="30" spans="1:17" x14ac:dyDescent="0.25">
      <c r="A30" s="49" t="s">
        <v>43</v>
      </c>
      <c r="B30" s="50">
        <v>0.52767809999999993</v>
      </c>
      <c r="F30" s="44"/>
      <c r="H30" s="47"/>
      <c r="I30" s="47"/>
      <c r="J30" s="47"/>
      <c r="K30" s="44"/>
      <c r="L30" s="44"/>
      <c r="M30" s="44"/>
      <c r="N30" s="44"/>
      <c r="O30" s="48"/>
      <c r="Q30" s="44"/>
    </row>
    <row r="31" spans="1:17" x14ac:dyDescent="0.25">
      <c r="A31" s="45" t="s">
        <v>44</v>
      </c>
      <c r="B31" s="46">
        <v>0.13460002000000001</v>
      </c>
      <c r="F31" s="44"/>
      <c r="H31" s="47"/>
      <c r="I31" s="47"/>
      <c r="J31" s="47"/>
      <c r="K31" s="44"/>
      <c r="L31" s="44"/>
      <c r="M31" s="44"/>
      <c r="N31" s="44"/>
      <c r="O31" s="48"/>
      <c r="Q31" s="44"/>
    </row>
    <row r="32" spans="1:17" x14ac:dyDescent="0.25">
      <c r="A32" s="49" t="s">
        <v>45</v>
      </c>
      <c r="B32" s="50">
        <v>1.4198276099999996</v>
      </c>
      <c r="F32" s="44"/>
      <c r="H32" s="47"/>
      <c r="I32" s="47"/>
      <c r="J32" s="47"/>
      <c r="K32" s="44"/>
      <c r="L32" s="44"/>
      <c r="M32" s="44"/>
      <c r="N32" s="44"/>
      <c r="O32" s="48"/>
      <c r="Q32" s="44"/>
    </row>
    <row r="33" spans="1:17" ht="16.5" thickBot="1" x14ac:dyDescent="0.3">
      <c r="A33" s="51" t="s">
        <v>46</v>
      </c>
      <c r="B33" s="52">
        <v>18.271698730000001</v>
      </c>
      <c r="H33" s="47"/>
      <c r="I33" s="47"/>
      <c r="J33" s="47"/>
      <c r="K33" s="44"/>
      <c r="L33" s="44"/>
      <c r="M33" s="44"/>
      <c r="N33" s="44"/>
      <c r="O33" s="48"/>
      <c r="Q33" s="44"/>
    </row>
    <row r="34" spans="1:17" ht="33.75" customHeight="1" x14ac:dyDescent="0.25">
      <c r="A34" s="53" t="s">
        <v>51</v>
      </c>
      <c r="B34" s="53"/>
    </row>
  </sheetData>
  <mergeCells count="3">
    <mergeCell ref="A3:G3"/>
    <mergeCell ref="A4:B4"/>
    <mergeCell ref="A34:B34"/>
  </mergeCells>
  <pageMargins left="0.7" right="0.7" top="0.75" bottom="0.75" header="0.3" footer="0.3"/>
  <pageSetup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12"/>
  <sheetViews>
    <sheetView showGridLines="0" zoomScaleNormal="100" workbookViewId="0"/>
  </sheetViews>
  <sheetFormatPr baseColWidth="10" defaultRowHeight="21" x14ac:dyDescent="0.6"/>
  <cols>
    <col min="1" max="1" width="72.28515625" style="54" customWidth="1"/>
    <col min="2" max="2" width="31.140625" style="54" customWidth="1"/>
    <col min="3" max="3" width="11.42578125" style="54"/>
    <col min="4" max="4" width="17.140625" style="54" bestFit="1" customWidth="1"/>
    <col min="5" max="16384" width="11.42578125" style="54"/>
  </cols>
  <sheetData>
    <row r="1" spans="1:38" s="4" customFormat="1" ht="63" customHeight="1" x14ac:dyDescent="0.6">
      <c r="A1" s="34" t="s">
        <v>0</v>
      </c>
      <c r="B1" s="2" t="s">
        <v>1</v>
      </c>
      <c r="C1" s="35"/>
      <c r="D1" s="35"/>
      <c r="E1" s="35"/>
      <c r="F1" s="35"/>
      <c r="H1" s="3"/>
      <c r="I1" s="3"/>
      <c r="K1" s="2"/>
      <c r="L1" s="5"/>
      <c r="M1" s="5"/>
      <c r="N1" s="5"/>
      <c r="O1" s="5"/>
      <c r="P1" s="5"/>
      <c r="Q1" s="5"/>
      <c r="R1" s="5"/>
      <c r="S1" s="5"/>
      <c r="T1" s="5"/>
      <c r="U1" s="5"/>
      <c r="V1" s="5"/>
      <c r="W1" s="5"/>
      <c r="X1" s="5"/>
    </row>
    <row r="2" spans="1:38" s="4" customFormat="1" x14ac:dyDescent="0.6">
      <c r="A2" s="6"/>
      <c r="B2" s="6"/>
      <c r="C2" s="6"/>
      <c r="D2" s="6"/>
      <c r="E2" s="6"/>
      <c r="F2" s="6"/>
      <c r="G2" s="6"/>
      <c r="H2" s="6"/>
      <c r="I2" s="7"/>
      <c r="J2" s="5"/>
      <c r="K2" s="5"/>
      <c r="L2" s="5"/>
      <c r="M2" s="5"/>
      <c r="N2" s="5"/>
      <c r="O2" s="5"/>
      <c r="P2" s="5"/>
      <c r="Q2" s="5"/>
      <c r="R2" s="5"/>
      <c r="S2" s="5"/>
      <c r="T2" s="5"/>
      <c r="U2" s="5"/>
      <c r="V2" s="5"/>
      <c r="W2" s="5"/>
      <c r="X2" s="5"/>
    </row>
    <row r="3" spans="1:38" s="4" customFormat="1" ht="21" customHeight="1" x14ac:dyDescent="0.6">
      <c r="A3" s="8" t="s">
        <v>2</v>
      </c>
      <c r="B3" s="8"/>
      <c r="C3" s="8"/>
      <c r="D3" s="8"/>
      <c r="E3" s="8"/>
      <c r="F3" s="8"/>
      <c r="G3" s="8"/>
      <c r="H3" s="9"/>
      <c r="I3" s="9"/>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row>
    <row r="4" spans="1:38" ht="57" customHeight="1" x14ac:dyDescent="0.6">
      <c r="A4" s="11" t="s">
        <v>52</v>
      </c>
      <c r="B4" s="11"/>
    </row>
    <row r="5" spans="1:38" s="57" customFormat="1" ht="31.5" customHeight="1" x14ac:dyDescent="0.25">
      <c r="A5" s="55" t="s">
        <v>49</v>
      </c>
      <c r="B5" s="56" t="s">
        <v>50</v>
      </c>
    </row>
    <row r="6" spans="1:38" ht="5.0999999999999996" customHeight="1" thickBot="1" x14ac:dyDescent="0.65">
      <c r="A6" s="58"/>
      <c r="B6" s="59"/>
    </row>
    <row r="7" spans="1:38" x14ac:dyDescent="0.6">
      <c r="A7" s="60" t="s">
        <v>21</v>
      </c>
      <c r="B7" s="61">
        <f>+B8</f>
        <v>330.79067409999999</v>
      </c>
    </row>
    <row r="8" spans="1:38" x14ac:dyDescent="0.6">
      <c r="A8" s="62" t="s">
        <v>38</v>
      </c>
      <c r="B8" s="63">
        <f>+B9</f>
        <v>330.79067409999999</v>
      </c>
      <c r="C8" s="64"/>
      <c r="D8" s="65"/>
      <c r="F8" s="64"/>
    </row>
    <row r="9" spans="1:38" ht="21.75" thickBot="1" x14ac:dyDescent="0.65">
      <c r="A9" s="66" t="s">
        <v>53</v>
      </c>
      <c r="B9" s="67">
        <v>330.79067409999999</v>
      </c>
      <c r="C9" s="64"/>
      <c r="D9" s="68"/>
      <c r="F9" s="64"/>
    </row>
    <row r="10" spans="1:38" ht="33.75" customHeight="1" x14ac:dyDescent="0.6">
      <c r="A10" s="53" t="s">
        <v>51</v>
      </c>
      <c r="B10" s="53"/>
    </row>
    <row r="11" spans="1:38" x14ac:dyDescent="0.6">
      <c r="A11" s="69"/>
      <c r="B11" s="70"/>
    </row>
    <row r="12" spans="1:38" x14ac:dyDescent="0.6">
      <c r="A12" s="69"/>
      <c r="B12" s="70"/>
    </row>
  </sheetData>
  <mergeCells count="3">
    <mergeCell ref="A3:G3"/>
    <mergeCell ref="A4:B4"/>
    <mergeCell ref="A10:B10"/>
  </mergeCells>
  <pageMargins left="0.7" right="0.7" top="0.75" bottom="0.75" header="0.3" footer="0.3"/>
  <pageSetup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CuadroResumen</vt:lpstr>
      <vt:lpstr>No subsanado</vt:lpstr>
      <vt:lpstr>Reasignado</vt:lpstr>
      <vt:lpstr>CuadroResumen!Área_de_impresión</vt:lpstr>
      <vt:lpstr>'No subsanado'!Área_de_impresión</vt:lpstr>
      <vt:lpstr>Reasignado!Área_de_impresión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Política y Control Presupuestario</dc:creator>
  <cp:lastModifiedBy>Unidad de Política y Control Presupuestario</cp:lastModifiedBy>
  <dcterms:created xsi:type="dcterms:W3CDTF">2016-07-26T18:42:46Z</dcterms:created>
  <dcterms:modified xsi:type="dcterms:W3CDTF">2016-07-26T18:43:21Z</dcterms:modified>
</cp:coreProperties>
</file>