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ERCER TRIMESTRE\Anexos en Excel\"/>
    </mc:Choice>
  </mc:AlternateContent>
  <bookViews>
    <workbookView xWindow="0" yWindow="0" windowWidth="25200" windowHeight="11055"/>
  </bookViews>
  <sheets>
    <sheet name="Cuadro Resumen" sheetId="1" r:id="rId1"/>
    <sheet name="No subsanado" sheetId="2" r:id="rId2"/>
    <sheet name="Reasignado" sheetId="3" r:id="rId3"/>
  </sheets>
  <definedNames>
    <definedName name="_xlnm._FilterDatabase" localSheetId="0" hidden="1">'Cuadro Resumen'!$A$9:$H$34</definedName>
    <definedName name="_xlnm.Print_Area" localSheetId="0">'Cuadro Resumen'!$A$1:$I$37</definedName>
    <definedName name="_xlnm.Print_Area" localSheetId="1">'No subsanado'!$A$1:$B$34</definedName>
    <definedName name="_xlnm.Print_Area" localSheetId="2">Reasignado!$A$4:$B$15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3" l="1"/>
  <c r="B9" i="3"/>
  <c r="B6" i="3" l="1"/>
  <c r="B6" i="2"/>
  <c r="B8" i="1"/>
  <c r="C8" i="1"/>
  <c r="D8" i="1"/>
  <c r="F8" i="1" s="1"/>
  <c r="G8" i="1" s="1"/>
  <c r="I8" i="1" s="1"/>
  <c r="E8" i="1"/>
  <c r="H8" i="1"/>
  <c r="I10" i="1"/>
  <c r="I11" i="1"/>
  <c r="I12" i="1"/>
  <c r="I13" i="1"/>
  <c r="I14" i="1"/>
  <c r="I15" i="1"/>
  <c r="I16" i="1"/>
  <c r="I17" i="1"/>
  <c r="I18" i="1"/>
  <c r="I19" i="1"/>
  <c r="I20" i="1"/>
  <c r="I21" i="1"/>
  <c r="I22" i="1"/>
  <c r="I23" i="1"/>
  <c r="I24" i="1"/>
  <c r="I25" i="1"/>
  <c r="I26" i="1"/>
  <c r="I27" i="1"/>
  <c r="I28" i="1"/>
  <c r="I29" i="1"/>
  <c r="I30" i="1"/>
  <c r="I31" i="1"/>
  <c r="I32" i="1"/>
  <c r="I33" i="1"/>
  <c r="I34" i="1"/>
</calcChain>
</file>

<file path=xl/sharedStrings.xml><?xml version="1.0" encoding="utf-8"?>
<sst xmlns="http://schemas.openxmlformats.org/spreadsheetml/2006/main" count="95" uniqueCount="58">
  <si>
    <r>
      <rPr>
        <vertAlign val="superscript"/>
        <sz val="9"/>
        <color theme="1"/>
        <rFont val="Soberana Sans"/>
        <family val="3"/>
      </rPr>
      <t xml:space="preserve">1_/ </t>
    </r>
    <r>
      <rPr>
        <sz val="9"/>
        <color theme="1"/>
        <rFont val="Soberana Sans"/>
        <family val="3"/>
      </rPr>
      <t xml:space="preserve">Considera las CLC's tramitadas en la Tesorería de la Federación. Incluye las CLC's pagadas, así como las que están pendientes de pago con cargo al presupuesto modificado autorizado.
</t>
    </r>
    <r>
      <rPr>
        <vertAlign val="superscript"/>
        <sz val="9"/>
        <color theme="1"/>
        <rFont val="Soberana Sans"/>
        <family val="3"/>
      </rPr>
      <t>2_/</t>
    </r>
    <r>
      <rPr>
        <sz val="9"/>
        <color theme="1"/>
        <rFont val="Soberana Sans"/>
        <family val="3"/>
      </rPr>
      <t xml:space="preserve">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2016".
Nota: Las sumas pueden no coincidir con los totales debido al redondeo de las cifras.
CLC: Cuenta por Liquidar Certificada.
Fuente: Secretaría de Hacienda y Crédito Público.
</t>
    </r>
  </si>
  <si>
    <t>Entidades no Sectorizadas</t>
  </si>
  <si>
    <t>Comisión Nacional de Hidrocarburos</t>
  </si>
  <si>
    <t>Comisión Reguladora de Energía</t>
  </si>
  <si>
    <t>Consejo Nacional de Ciencia y Tecnología</t>
  </si>
  <si>
    <t>Consejería Jurídica del Ejecutivo Federal</t>
  </si>
  <si>
    <t>Tribunales Agrarios</t>
  </si>
  <si>
    <t>Función Pública</t>
  </si>
  <si>
    <t>Turismo</t>
  </si>
  <si>
    <t>Desarrollo Social</t>
  </si>
  <si>
    <t>Energía</t>
  </si>
  <si>
    <t>Procuraduría General de la República</t>
  </si>
  <si>
    <t>Medio Ambiente y Recursos Naturales</t>
  </si>
  <si>
    <t>Desarrollo Agrario, Territorial y Urbano</t>
  </si>
  <si>
    <t>Trabajo y Previsión Social</t>
  </si>
  <si>
    <t>Marina</t>
  </si>
  <si>
    <t>Salud</t>
  </si>
  <si>
    <t>Educación Pública</t>
  </si>
  <si>
    <t>Economía</t>
  </si>
  <si>
    <t>Comunicaciones y Transportes</t>
  </si>
  <si>
    <t>Agricultura, Ganadería, Desarrollo Rural, Pesca y Alimentación</t>
  </si>
  <si>
    <t>Defensa Nacional</t>
  </si>
  <si>
    <t>Hacienda y Crédito Público</t>
  </si>
  <si>
    <t>Relaciones Exteriores</t>
  </si>
  <si>
    <t>Gobernación</t>
  </si>
  <si>
    <t>Oficina de la Presidencia de la República</t>
  </si>
  <si>
    <t>Total</t>
  </si>
  <si>
    <t>(h)</t>
  </si>
  <si>
    <t>(g) = (f) - (h)</t>
  </si>
  <si>
    <t>(f) = (a) - (e)</t>
  </si>
  <si>
    <t>(e) = (b) + (c) +(d)</t>
  </si>
  <si>
    <t>(d)</t>
  </si>
  <si>
    <t>(c)</t>
  </si>
  <si>
    <t>(b)</t>
  </si>
  <si>
    <t>(a)</t>
  </si>
  <si>
    <t>Julio-septiembre</t>
  </si>
  <si>
    <t>No subsanado reasignable 
Enero-junio</t>
  </si>
  <si>
    <t>Enero-septiembre</t>
  </si>
  <si>
    <t>Ejercido</t>
  </si>
  <si>
    <t>Acuerdos de Ministración</t>
  </si>
  <si>
    <t>Comprometido</t>
  </si>
  <si>
    <r>
      <t>CLC's Tramitadas</t>
    </r>
    <r>
      <rPr>
        <vertAlign val="superscript"/>
        <sz val="10"/>
        <color theme="1"/>
        <rFont val="Soberana Sans"/>
        <family val="3"/>
      </rPr>
      <t>1_/</t>
    </r>
  </si>
  <si>
    <t>Modificado al mes</t>
  </si>
  <si>
    <r>
      <t xml:space="preserve">Saldos </t>
    </r>
    <r>
      <rPr>
        <vertAlign val="superscript"/>
        <sz val="10"/>
        <color theme="1"/>
        <rFont val="Soberana Sans"/>
        <family val="3"/>
      </rPr>
      <t>2_/</t>
    </r>
  </si>
  <si>
    <t>SUBEJERCICIO 2016
Enero-septiembre
(Millones de pesos)</t>
  </si>
  <si>
    <t>XVII. SALDO DE LOS SUBEJERCICIOS PRESUPUESTARIOS</t>
  </si>
  <si>
    <t>Tercer Trimestre de 2016</t>
  </si>
  <si>
    <t xml:space="preserve">Informes sobre la Situación Económica, las Finanzas Públicas y la Deuda Pública </t>
  </si>
  <si>
    <r>
      <t xml:space="preserve">Nota: Las sumas pueden no coincidir con los totales debido al redondeo de las cifras.
</t>
    </r>
    <r>
      <rPr>
        <vertAlign val="superscript"/>
        <sz val="9"/>
        <color theme="1"/>
        <rFont val="Soberana Sans"/>
        <family val="3"/>
      </rPr>
      <t>1_/</t>
    </r>
    <r>
      <rPr>
        <sz val="9"/>
        <color theme="1"/>
        <rFont val="Soberana Sans"/>
        <family val="3"/>
      </rPr>
      <t xml:space="preserve"> Considera cifras revisadas del trimestre anterior.
Fuente: Secretaría de Hacienda y Crédito Público.
</t>
    </r>
  </si>
  <si>
    <r>
      <t xml:space="preserve">Importe </t>
    </r>
    <r>
      <rPr>
        <vertAlign val="superscript"/>
        <sz val="10"/>
        <color theme="1"/>
        <rFont val="Soberana Sans"/>
        <family val="3"/>
      </rPr>
      <t>1_/</t>
    </r>
  </si>
  <si>
    <t>Ramo</t>
  </si>
  <si>
    <t>SUBEJERCICIO NO SUBSANADO REASIGNABLE 2016
Enero-junio
(Millones de pesos)</t>
  </si>
  <si>
    <t>Fuente: Secretaría de Hacienda y Crédito Público.</t>
  </si>
  <si>
    <t>Nota: Las sumas pueden no coincidir con los totales debido al redondeo de las cifras.</t>
  </si>
  <si>
    <t>Becas de posgrado y apoyos a la calidad</t>
  </si>
  <si>
    <t>Subsidios para organismos descentralizados estatales</t>
  </si>
  <si>
    <t>SUBEJERCICIO REASIGNADO 2016
Enero-junio
(Millones de pesos)</t>
  </si>
  <si>
    <r>
      <rPr>
        <vertAlign val="superscript"/>
        <sz val="8"/>
        <rFont val="Soberana Sans"/>
        <family val="3"/>
      </rPr>
      <t>1_/</t>
    </r>
    <r>
      <rPr>
        <sz val="8"/>
        <rFont val="Soberana Sans"/>
        <family val="3"/>
      </rPr>
      <t xml:space="preserve"> Considera cifras revisadas del trimestre anterior.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</si>
</sst>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0_-;\-* #,##0.0_-;_-* &quot;-&quot;??_-;_-@_-"/>
    <numFmt numFmtId="166" formatCode="#,##0.0_ ;\-#,##0.0\ "/>
  </numFmts>
  <fonts count="20" x14ac:knownFonts="1">
    <font>
      <sz val="11"/>
      <color theme="1"/>
      <name val="Calibri"/>
      <family val="2"/>
      <scheme val="minor"/>
    </font>
    <font>
      <sz val="11"/>
      <color theme="1"/>
      <name val="Calibri"/>
      <family val="2"/>
      <scheme val="minor"/>
    </font>
    <font>
      <sz val="10"/>
      <color theme="1"/>
      <name val="Adobe Caslon Pro"/>
      <family val="1"/>
    </font>
    <font>
      <sz val="9"/>
      <color theme="1"/>
      <name val="Soberana Sans"/>
      <family val="3"/>
    </font>
    <font>
      <vertAlign val="superscript"/>
      <sz val="9"/>
      <color theme="1"/>
      <name val="Soberana Sans"/>
      <family val="3"/>
    </font>
    <font>
      <sz val="10"/>
      <color theme="1"/>
      <name val="Soberana Sans"/>
      <family val="3"/>
    </font>
    <font>
      <b/>
      <sz val="10"/>
      <color theme="1"/>
      <name val="Soberana Sans"/>
      <family val="3"/>
    </font>
    <font>
      <sz val="10"/>
      <color indexed="8"/>
      <name val="Arial"/>
      <family val="2"/>
    </font>
    <font>
      <sz val="10"/>
      <name val="Soberana Sans"/>
      <family val="3"/>
    </font>
    <font>
      <vertAlign val="superscript"/>
      <sz val="10"/>
      <color theme="1"/>
      <name val="Soberana Sans"/>
      <family val="3"/>
    </font>
    <font>
      <sz val="12"/>
      <name val="Soberana Sans"/>
      <family val="3"/>
    </font>
    <font>
      <sz val="11"/>
      <color theme="1"/>
      <name val="Adobe Caslon Pro"/>
      <family val="1"/>
    </font>
    <font>
      <b/>
      <sz val="14"/>
      <color theme="1"/>
      <name val="Soberana Titular"/>
      <family val="3"/>
    </font>
    <font>
      <sz val="9"/>
      <color theme="1"/>
      <name val="Soberana Titular"/>
      <family val="3"/>
    </font>
    <font>
      <b/>
      <sz val="12"/>
      <color indexed="23"/>
      <name val="Soberana Titular"/>
      <family val="3"/>
    </font>
    <font>
      <sz val="14"/>
      <color rgb="FF000000"/>
      <name val="Soberana Titular"/>
      <family val="3"/>
    </font>
    <font>
      <sz val="11"/>
      <color theme="1"/>
      <name val="Soberana Sans"/>
      <family val="3"/>
    </font>
    <font>
      <sz val="8"/>
      <name val="Soberana Sans"/>
      <family val="3"/>
    </font>
    <font>
      <sz val="11"/>
      <name val="Soberana Sans"/>
      <family val="3"/>
    </font>
    <font>
      <vertAlign val="superscript"/>
      <sz val="8"/>
      <name val="Soberana Sans"/>
      <family val="3"/>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4">
    <border>
      <left/>
      <right/>
      <top/>
      <bottom/>
      <diagonal/>
    </border>
    <border>
      <left/>
      <right/>
      <top/>
      <bottom style="medium">
        <color auto="1"/>
      </bottom>
      <diagonal/>
    </border>
    <border>
      <left/>
      <right/>
      <top/>
      <bottom style="thin">
        <color auto="1"/>
      </bottom>
      <diagonal/>
    </border>
    <border>
      <left/>
      <right/>
      <top style="medium">
        <color auto="1"/>
      </top>
      <bottom/>
      <diagonal/>
    </border>
  </borders>
  <cellStyleXfs count="6">
    <xf numFmtId="0" fontId="0" fillId="0" borderId="0"/>
    <xf numFmtId="43" fontId="1" fillId="0" borderId="0" applyFont="0" applyFill="0" applyBorder="0" applyAlignment="0" applyProtection="0"/>
    <xf numFmtId="0" fontId="7" fillId="0" borderId="0"/>
    <xf numFmtId="0" fontId="1" fillId="0" borderId="0"/>
    <xf numFmtId="43" fontId="1" fillId="0" borderId="0" applyFont="0" applyFill="0" applyBorder="0" applyAlignment="0" applyProtection="0"/>
    <xf numFmtId="0" fontId="1" fillId="0" borderId="0"/>
  </cellStyleXfs>
  <cellXfs count="61">
    <xf numFmtId="0" fontId="0" fillId="0" borderId="0" xfId="0"/>
    <xf numFmtId="0" fontId="2" fillId="0" borderId="0" xfId="0" applyFont="1"/>
    <xf numFmtId="0" fontId="5" fillId="0" borderId="0" xfId="0" applyFont="1"/>
    <xf numFmtId="0" fontId="5" fillId="0" borderId="1" xfId="0" applyFont="1" applyBorder="1"/>
    <xf numFmtId="164" fontId="5" fillId="0" borderId="0" xfId="0" applyNumberFormat="1" applyFont="1"/>
    <xf numFmtId="164" fontId="5" fillId="2" borderId="0" xfId="0" applyNumberFormat="1" applyFont="1" applyFill="1"/>
    <xf numFmtId="0" fontId="5" fillId="2" borderId="0" xfId="0" applyFont="1" applyFill="1" applyAlignment="1">
      <alignment horizontal="left"/>
    </xf>
    <xf numFmtId="0" fontId="5" fillId="0" borderId="0" xfId="0" applyFont="1" applyAlignment="1">
      <alignment horizontal="left"/>
    </xf>
    <xf numFmtId="43" fontId="5" fillId="0" borderId="0" xfId="1" applyFont="1"/>
    <xf numFmtId="165" fontId="5" fillId="0" borderId="0" xfId="1" applyNumberFormat="1" applyFont="1"/>
    <xf numFmtId="164" fontId="6" fillId="0" borderId="0" xfId="0" applyNumberFormat="1" applyFont="1"/>
    <xf numFmtId="0" fontId="6" fillId="0" borderId="0" xfId="0" applyFont="1" applyAlignment="1">
      <alignment horizontal="center"/>
    </xf>
    <xf numFmtId="0" fontId="8" fillId="0" borderId="1" xfId="2" applyFont="1" applyBorder="1" applyAlignment="1">
      <alignment horizontal="center" vertical="top"/>
    </xf>
    <xf numFmtId="0" fontId="8" fillId="0" borderId="1" xfId="0" applyFont="1" applyBorder="1" applyAlignment="1">
      <alignment horizontal="center" vertical="top"/>
    </xf>
    <xf numFmtId="0" fontId="5" fillId="0" borderId="1" xfId="0" applyFont="1" applyBorder="1" applyAlignment="1">
      <alignment horizontal="centerContinuous"/>
    </xf>
    <xf numFmtId="0" fontId="5" fillId="0" borderId="0" xfId="0" applyFont="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centerContinuous" vertical="top"/>
    </xf>
    <xf numFmtId="0" fontId="5" fillId="0" borderId="2" xfId="0" applyFont="1" applyBorder="1" applyAlignment="1">
      <alignment horizontal="centerContinuous" vertical="top" wrapText="1"/>
    </xf>
    <xf numFmtId="0" fontId="11" fillId="0" borderId="0" xfId="3" applyFont="1" applyFill="1"/>
    <xf numFmtId="0" fontId="12" fillId="0" borderId="0" xfId="0" applyFont="1" applyFill="1" applyBorder="1" applyAlignment="1">
      <alignment vertical="center" wrapText="1"/>
    </xf>
    <xf numFmtId="0" fontId="12" fillId="0" borderId="0" xfId="0" applyFont="1" applyBorder="1" applyAlignment="1">
      <alignment vertical="center" wrapText="1"/>
    </xf>
    <xf numFmtId="0" fontId="3" fillId="0" borderId="0" xfId="3" applyFont="1" applyFill="1"/>
    <xf numFmtId="0" fontId="13" fillId="0" borderId="0" xfId="3" applyFont="1" applyAlignment="1">
      <alignment horizontal="left" vertical="top" wrapText="1"/>
    </xf>
    <xf numFmtId="0" fontId="13" fillId="0" borderId="0" xfId="3" applyFont="1"/>
    <xf numFmtId="0" fontId="14" fillId="0" borderId="0" xfId="0" applyFont="1" applyFill="1" applyBorder="1" applyAlignment="1">
      <alignment vertical="center"/>
    </xf>
    <xf numFmtId="0" fontId="15" fillId="0" borderId="0" xfId="0" applyFont="1" applyFill="1" applyBorder="1" applyAlignment="1">
      <alignment wrapText="1"/>
    </xf>
    <xf numFmtId="0" fontId="16" fillId="0" borderId="0" xfId="3" applyFont="1"/>
    <xf numFmtId="0" fontId="5" fillId="0" borderId="1" xfId="3" applyFont="1" applyBorder="1"/>
    <xf numFmtId="164" fontId="16" fillId="0" borderId="0" xfId="3" applyNumberFormat="1" applyFont="1"/>
    <xf numFmtId="43" fontId="16" fillId="0" borderId="0" xfId="3" applyNumberFormat="1" applyFont="1"/>
    <xf numFmtId="43" fontId="16" fillId="0" borderId="0" xfId="4" applyFont="1"/>
    <xf numFmtId="164" fontId="6" fillId="0" borderId="3" xfId="3" applyNumberFormat="1" applyFont="1" applyBorder="1"/>
    <xf numFmtId="0" fontId="6" fillId="0" borderId="3" xfId="3" applyFont="1" applyBorder="1" applyAlignment="1">
      <alignment horizontal="center"/>
    </xf>
    <xf numFmtId="0" fontId="5" fillId="0" borderId="0" xfId="3" applyFont="1" applyAlignment="1">
      <alignment horizontal="center" vertical="top" wrapText="1"/>
    </xf>
    <xf numFmtId="0" fontId="5" fillId="0" borderId="0" xfId="3" applyFont="1" applyAlignment="1">
      <alignment horizontal="centerContinuous" vertical="top"/>
    </xf>
    <xf numFmtId="0" fontId="15"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1" fillId="0" borderId="0" xfId="5" applyFont="1"/>
    <xf numFmtId="0" fontId="16" fillId="0" borderId="0" xfId="5" applyFont="1"/>
    <xf numFmtId="0" fontId="17" fillId="0" borderId="0" xfId="2" applyFont="1" applyFill="1" applyBorder="1" applyAlignment="1">
      <alignment vertical="top"/>
    </xf>
    <xf numFmtId="0" fontId="5" fillId="0" borderId="1" xfId="5" applyFont="1" applyBorder="1"/>
    <xf numFmtId="164" fontId="11" fillId="0" borderId="0" xfId="5" applyNumberFormat="1" applyFont="1"/>
    <xf numFmtId="166" fontId="8" fillId="4" borderId="0" xfId="5" applyNumberFormat="1" applyFont="1" applyFill="1" applyAlignment="1">
      <alignment vertical="top"/>
    </xf>
    <xf numFmtId="0" fontId="8" fillId="4" borderId="0" xfId="5" applyFont="1" applyFill="1" applyAlignment="1">
      <alignment horizontal="left" vertical="top" wrapText="1" indent="2"/>
    </xf>
    <xf numFmtId="164" fontId="6" fillId="0" borderId="0" xfId="5" applyNumberFormat="1" applyFont="1"/>
    <xf numFmtId="0" fontId="6" fillId="0" borderId="0" xfId="5" applyFont="1" applyAlignment="1">
      <alignment horizontal="center"/>
    </xf>
    <xf numFmtId="0" fontId="5" fillId="0" borderId="1" xfId="5" applyFont="1" applyBorder="1" applyAlignment="1">
      <alignment horizontal="center" vertical="top" wrapText="1"/>
    </xf>
    <xf numFmtId="0" fontId="5" fillId="0" borderId="1" xfId="5" applyFont="1" applyBorder="1" applyAlignment="1">
      <alignment horizontal="centerContinuous" vertical="top"/>
    </xf>
    <xf numFmtId="0" fontId="5" fillId="2" borderId="0" xfId="5" applyFont="1" applyFill="1" applyAlignment="1">
      <alignment horizontal="left" vertical="top"/>
    </xf>
    <xf numFmtId="166" fontId="8" fillId="2" borderId="0" xfId="5" applyNumberFormat="1" applyFont="1" applyFill="1" applyAlignment="1">
      <alignment vertical="top"/>
    </xf>
    <xf numFmtId="0" fontId="10" fillId="3" borderId="0" xfId="2" applyFont="1" applyFill="1" applyBorder="1" applyAlignment="1">
      <alignment horizontal="left" vertical="center" wrapText="1" indent="3"/>
    </xf>
    <xf numFmtId="0" fontId="3" fillId="0" borderId="0" xfId="0" applyFont="1" applyAlignment="1">
      <alignment horizontal="left" vertical="top" wrapText="1"/>
    </xf>
    <xf numFmtId="0" fontId="3" fillId="0" borderId="0" xfId="0" applyFont="1" applyAlignment="1">
      <alignment horizontal="left" vertical="top"/>
    </xf>
    <xf numFmtId="0" fontId="15" fillId="3" borderId="0" xfId="0" applyFont="1" applyFill="1" applyBorder="1" applyAlignment="1">
      <alignment horizontal="center" vertical="center" wrapText="1"/>
    </xf>
    <xf numFmtId="0" fontId="12" fillId="0" borderId="0" xfId="0" applyFont="1" applyBorder="1" applyAlignment="1">
      <alignment horizontal="left" vertical="center" wrapText="1"/>
    </xf>
    <xf numFmtId="0" fontId="3" fillId="0" borderId="0" xfId="3" applyFont="1" applyAlignment="1">
      <alignment horizontal="left" vertical="top" wrapText="1"/>
    </xf>
    <xf numFmtId="0" fontId="3" fillId="0" borderId="0" xfId="3" applyFont="1" applyAlignment="1">
      <alignment horizontal="left" vertical="top"/>
    </xf>
    <xf numFmtId="0" fontId="18" fillId="3" borderId="0" xfId="2" applyFont="1" applyFill="1" applyBorder="1" applyAlignment="1">
      <alignment horizontal="left" vertical="top" wrapText="1"/>
    </xf>
  </cellXfs>
  <cellStyles count="6">
    <cellStyle name="Millares" xfId="1" builtinId="3"/>
    <cellStyle name="Millares 2" xfId="4"/>
    <cellStyle name="Normal" xfId="0" builtinId="0"/>
    <cellStyle name="Normal 2 2" xfId="2"/>
    <cellStyle name="Normal 3" xfId="3"/>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37"/>
  <sheetViews>
    <sheetView showGridLines="0" tabSelected="1" zoomScaleNormal="100" workbookViewId="0">
      <selection sqref="A1:F1"/>
    </sheetView>
  </sheetViews>
  <sheetFormatPr baseColWidth="10" defaultRowHeight="17.25" x14ac:dyDescent="0.5"/>
  <cols>
    <col min="1" max="1" width="55.28515625" style="1" customWidth="1"/>
    <col min="2" max="2" width="12.7109375" style="1" customWidth="1"/>
    <col min="3" max="3" width="15.140625" style="1" customWidth="1"/>
    <col min="4" max="4" width="14.28515625" style="1" customWidth="1"/>
    <col min="5" max="5" width="12.7109375" style="1" customWidth="1"/>
    <col min="6" max="6" width="17.85546875" style="1" bestFit="1" customWidth="1"/>
    <col min="7" max="8" width="15.85546875" style="1" customWidth="1"/>
    <col min="9" max="9" width="12.7109375" style="1" customWidth="1"/>
    <col min="10" max="10" width="11.42578125" style="1"/>
    <col min="11" max="11" width="12.7109375" style="1" bestFit="1" customWidth="1"/>
    <col min="12" max="16384" width="11.42578125" style="1"/>
  </cols>
  <sheetData>
    <row r="1" spans="1:38" s="19" customFormat="1" ht="63" customHeight="1" x14ac:dyDescent="0.6">
      <c r="A1" s="56" t="s">
        <v>47</v>
      </c>
      <c r="B1" s="56"/>
      <c r="C1" s="56"/>
      <c r="D1" s="56"/>
      <c r="E1" s="56"/>
      <c r="F1" s="56"/>
      <c r="G1" s="25" t="s">
        <v>46</v>
      </c>
      <c r="H1" s="26"/>
      <c r="I1" s="26"/>
      <c r="K1" s="25"/>
      <c r="L1" s="22"/>
      <c r="M1" s="22"/>
      <c r="N1" s="22"/>
      <c r="O1" s="22"/>
      <c r="P1" s="22"/>
      <c r="Q1" s="22"/>
      <c r="R1" s="22"/>
      <c r="S1" s="22"/>
      <c r="T1" s="22"/>
      <c r="U1" s="22"/>
      <c r="V1" s="22"/>
      <c r="W1" s="22"/>
      <c r="X1" s="22"/>
    </row>
    <row r="2" spans="1:38" s="19" customFormat="1" ht="21" x14ac:dyDescent="0.6">
      <c r="A2" s="24"/>
      <c r="B2" s="24"/>
      <c r="C2" s="24"/>
      <c r="D2" s="24"/>
      <c r="E2" s="24"/>
      <c r="F2" s="24"/>
      <c r="G2" s="24"/>
      <c r="H2" s="24"/>
      <c r="I2" s="23"/>
      <c r="J2" s="22"/>
      <c r="K2" s="22"/>
      <c r="L2" s="22"/>
      <c r="M2" s="22"/>
      <c r="N2" s="22"/>
      <c r="O2" s="22"/>
      <c r="P2" s="22"/>
      <c r="Q2" s="22"/>
      <c r="R2" s="22"/>
      <c r="S2" s="22"/>
      <c r="T2" s="22"/>
      <c r="U2" s="22"/>
      <c r="V2" s="22"/>
      <c r="W2" s="22"/>
      <c r="X2" s="22"/>
    </row>
    <row r="3" spans="1:38" s="19" customFormat="1" ht="21" customHeight="1" x14ac:dyDescent="0.6">
      <c r="A3" s="57" t="s">
        <v>45</v>
      </c>
      <c r="B3" s="57"/>
      <c r="C3" s="57"/>
      <c r="D3" s="57"/>
      <c r="E3" s="57"/>
      <c r="F3" s="57"/>
      <c r="G3" s="57"/>
      <c r="H3" s="21"/>
      <c r="I3" s="21"/>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ht="47.25" customHeight="1" x14ac:dyDescent="0.5">
      <c r="A4" s="53" t="s">
        <v>44</v>
      </c>
      <c r="B4" s="53"/>
      <c r="C4" s="53"/>
      <c r="D4" s="53"/>
      <c r="E4" s="53"/>
      <c r="F4" s="53"/>
      <c r="G4" s="53"/>
      <c r="H4" s="53"/>
      <c r="I4" s="53"/>
    </row>
    <row r="5" spans="1:38" s="2" customFormat="1" ht="14.25" x14ac:dyDescent="0.2">
      <c r="A5" s="7"/>
      <c r="G5" s="18" t="s">
        <v>43</v>
      </c>
      <c r="H5" s="18"/>
      <c r="I5" s="18"/>
    </row>
    <row r="6" spans="1:38" s="2" customFormat="1" ht="49.5" customHeight="1" x14ac:dyDescent="0.2">
      <c r="A6" s="17"/>
      <c r="B6" s="16" t="s">
        <v>42</v>
      </c>
      <c r="C6" s="16" t="s">
        <v>41</v>
      </c>
      <c r="D6" s="16" t="s">
        <v>40</v>
      </c>
      <c r="E6" s="16" t="s">
        <v>39</v>
      </c>
      <c r="F6" s="16" t="s">
        <v>38</v>
      </c>
      <c r="G6" s="15" t="s">
        <v>37</v>
      </c>
      <c r="H6" s="15" t="s">
        <v>36</v>
      </c>
      <c r="I6" s="15" t="s">
        <v>35</v>
      </c>
    </row>
    <row r="7" spans="1:38" s="2" customFormat="1" ht="13.5" thickBot="1" x14ac:dyDescent="0.25">
      <c r="A7" s="14"/>
      <c r="B7" s="13" t="s">
        <v>34</v>
      </c>
      <c r="C7" s="13" t="s">
        <v>33</v>
      </c>
      <c r="D7" s="13" t="s">
        <v>32</v>
      </c>
      <c r="E7" s="13" t="s">
        <v>31</v>
      </c>
      <c r="F7" s="13" t="s">
        <v>30</v>
      </c>
      <c r="G7" s="12" t="s">
        <v>29</v>
      </c>
      <c r="H7" s="12" t="s">
        <v>28</v>
      </c>
      <c r="I7" s="12" t="s">
        <v>27</v>
      </c>
    </row>
    <row r="8" spans="1:38" s="2" customFormat="1" ht="14.25" x14ac:dyDescent="0.25">
      <c r="A8" s="11" t="s">
        <v>26</v>
      </c>
      <c r="B8" s="10">
        <f>SUM(B10:B34)</f>
        <v>1045430.3390814197</v>
      </c>
      <c r="C8" s="10">
        <f>SUM(C10:C34)</f>
        <v>1030290.5703007305</v>
      </c>
      <c r="D8" s="10">
        <f>SUM(D10:D34)</f>
        <v>356.44619631</v>
      </c>
      <c r="E8" s="10">
        <f>SUM(E10:E34)</f>
        <v>13534.16663107</v>
      </c>
      <c r="F8" s="10">
        <f>+C8+D8+E8</f>
        <v>1044181.1831281105</v>
      </c>
      <c r="G8" s="10">
        <f>+B8-F8</f>
        <v>1249.1559533092659</v>
      </c>
      <c r="H8" s="10">
        <f>SUM(H10:H34)</f>
        <v>984.08789002999993</v>
      </c>
      <c r="I8" s="10">
        <f>+G8-H8</f>
        <v>265.06806327926597</v>
      </c>
      <c r="J8" s="9"/>
    </row>
    <row r="9" spans="1:38" s="2" customFormat="1" ht="12.75" x14ac:dyDescent="0.2">
      <c r="F9" s="4"/>
      <c r="H9" s="8"/>
    </row>
    <row r="10" spans="1:38" s="2" customFormat="1" ht="12.75" x14ac:dyDescent="0.2">
      <c r="A10" s="6" t="s">
        <v>25</v>
      </c>
      <c r="B10" s="5">
        <v>2693.5812305299992</v>
      </c>
      <c r="C10" s="5">
        <v>2628.5925152899986</v>
      </c>
      <c r="D10" s="5">
        <v>0</v>
      </c>
      <c r="E10" s="5">
        <v>0</v>
      </c>
      <c r="F10" s="5">
        <v>2628.5925152899986</v>
      </c>
      <c r="G10" s="5">
        <v>64.988715239999991</v>
      </c>
      <c r="H10" s="5">
        <v>6.7160667699999994</v>
      </c>
      <c r="I10" s="5">
        <f t="shared" ref="I10:I34" si="0">+G10-H10</f>
        <v>58.272648469999993</v>
      </c>
      <c r="K10" s="8"/>
      <c r="R10" s="4"/>
      <c r="S10" s="4"/>
      <c r="T10" s="4"/>
      <c r="U10" s="4"/>
      <c r="V10" s="4"/>
      <c r="W10" s="4"/>
    </row>
    <row r="11" spans="1:38" s="2" customFormat="1" ht="12.75" x14ac:dyDescent="0.2">
      <c r="A11" s="7" t="s">
        <v>24</v>
      </c>
      <c r="B11" s="4">
        <v>58514.300236839998</v>
      </c>
      <c r="C11" s="4">
        <v>58514.292986839995</v>
      </c>
      <c r="D11" s="4">
        <v>7.2500000000000004E-3</v>
      </c>
      <c r="E11" s="4">
        <v>519.04886499999975</v>
      </c>
      <c r="F11" s="4">
        <v>59033.349101840045</v>
      </c>
      <c r="G11" s="4">
        <v>-519.04886499999975</v>
      </c>
      <c r="H11" s="4">
        <v>0</v>
      </c>
      <c r="I11" s="4">
        <f t="shared" si="0"/>
        <v>-519.04886499999975</v>
      </c>
      <c r="R11" s="4"/>
      <c r="S11" s="4"/>
      <c r="T11" s="4"/>
      <c r="U11" s="4"/>
      <c r="V11" s="4"/>
      <c r="W11" s="4"/>
    </row>
    <row r="12" spans="1:38" s="2" customFormat="1" ht="12.75" x14ac:dyDescent="0.2">
      <c r="A12" s="6" t="s">
        <v>23</v>
      </c>
      <c r="B12" s="5">
        <v>8791.9542753500045</v>
      </c>
      <c r="C12" s="5">
        <v>8426.190819270003</v>
      </c>
      <c r="D12" s="5">
        <v>309.80201629999999</v>
      </c>
      <c r="E12" s="5">
        <v>0</v>
      </c>
      <c r="F12" s="5">
        <v>8735.9928355700013</v>
      </c>
      <c r="G12" s="5">
        <v>55.961439780000021</v>
      </c>
      <c r="H12" s="5">
        <v>2.0919525600000002</v>
      </c>
      <c r="I12" s="5">
        <f t="shared" si="0"/>
        <v>53.869487220000018</v>
      </c>
      <c r="R12" s="4"/>
      <c r="S12" s="4"/>
      <c r="T12" s="4"/>
      <c r="U12" s="4"/>
      <c r="V12" s="4"/>
      <c r="W12" s="4"/>
    </row>
    <row r="13" spans="1:38" s="2" customFormat="1" ht="12.75" x14ac:dyDescent="0.2">
      <c r="A13" s="7" t="s">
        <v>22</v>
      </c>
      <c r="B13" s="4">
        <v>34251.087197059991</v>
      </c>
      <c r="C13" s="4">
        <v>33686.11335959001</v>
      </c>
      <c r="D13" s="4">
        <v>1.8781822000000006</v>
      </c>
      <c r="E13" s="4">
        <v>0</v>
      </c>
      <c r="F13" s="4">
        <v>33687.991541789997</v>
      </c>
      <c r="G13" s="4">
        <v>563.09565526999995</v>
      </c>
      <c r="H13" s="4">
        <v>59.806123820000003</v>
      </c>
      <c r="I13" s="4">
        <f t="shared" si="0"/>
        <v>503.28953144999997</v>
      </c>
      <c r="R13" s="4"/>
      <c r="S13" s="4"/>
      <c r="T13" s="4"/>
      <c r="U13" s="4"/>
      <c r="V13" s="4"/>
      <c r="W13" s="4"/>
    </row>
    <row r="14" spans="1:38" s="2" customFormat="1" ht="12.75" x14ac:dyDescent="0.2">
      <c r="A14" s="6" t="s">
        <v>21</v>
      </c>
      <c r="B14" s="5">
        <v>51135.750532300008</v>
      </c>
      <c r="C14" s="5">
        <v>51135.750532300008</v>
      </c>
      <c r="D14" s="5">
        <v>0</v>
      </c>
      <c r="E14" s="5">
        <v>0</v>
      </c>
      <c r="F14" s="5">
        <v>51135.750532300008</v>
      </c>
      <c r="G14" s="5">
        <v>0</v>
      </c>
      <c r="H14" s="5">
        <v>0</v>
      </c>
      <c r="I14" s="5">
        <f t="shared" si="0"/>
        <v>0</v>
      </c>
      <c r="R14" s="4"/>
      <c r="S14" s="4"/>
      <c r="T14" s="4"/>
      <c r="U14" s="4"/>
      <c r="V14" s="4"/>
      <c r="W14" s="4"/>
    </row>
    <row r="15" spans="1:38" s="2" customFormat="1" ht="12.75" x14ac:dyDescent="0.2">
      <c r="A15" s="7" t="s">
        <v>20</v>
      </c>
      <c r="B15" s="4">
        <v>72329.328644420209</v>
      </c>
      <c r="C15" s="4">
        <v>69701.990326560059</v>
      </c>
      <c r="D15" s="4">
        <v>5.1476230399999885</v>
      </c>
      <c r="E15" s="4">
        <v>0</v>
      </c>
      <c r="F15" s="4">
        <v>69707.137949600146</v>
      </c>
      <c r="G15" s="4">
        <v>2622.1906948200071</v>
      </c>
      <c r="H15" s="4">
        <v>0</v>
      </c>
      <c r="I15" s="4">
        <f t="shared" si="0"/>
        <v>2622.1906948200071</v>
      </c>
      <c r="R15" s="4"/>
      <c r="S15" s="4"/>
      <c r="T15" s="4"/>
      <c r="U15" s="4"/>
      <c r="V15" s="4"/>
      <c r="W15" s="4"/>
    </row>
    <row r="16" spans="1:38" s="2" customFormat="1" ht="12.75" x14ac:dyDescent="0.2">
      <c r="A16" s="6" t="s">
        <v>19</v>
      </c>
      <c r="B16" s="5">
        <v>72826.51677870033</v>
      </c>
      <c r="C16" s="5">
        <v>70922.482846490369</v>
      </c>
      <c r="D16" s="5">
        <v>13.812526569999969</v>
      </c>
      <c r="E16" s="5">
        <v>12500</v>
      </c>
      <c r="F16" s="5">
        <v>83436.295373060784</v>
      </c>
      <c r="G16" s="5">
        <v>-10609.778594359999</v>
      </c>
      <c r="H16" s="5">
        <v>0</v>
      </c>
      <c r="I16" s="5">
        <f t="shared" si="0"/>
        <v>-10609.778594359999</v>
      </c>
      <c r="R16" s="4"/>
      <c r="S16" s="4"/>
      <c r="T16" s="4"/>
      <c r="U16" s="4"/>
      <c r="V16" s="4"/>
      <c r="W16" s="4"/>
    </row>
    <row r="17" spans="1:23" s="2" customFormat="1" ht="12.75" x14ac:dyDescent="0.2">
      <c r="A17" s="7" t="s">
        <v>18</v>
      </c>
      <c r="B17" s="4">
        <v>10542.592627659898</v>
      </c>
      <c r="C17" s="4">
        <v>10542.262105319898</v>
      </c>
      <c r="D17" s="4">
        <v>8.4530000000000004E-3</v>
      </c>
      <c r="E17" s="4">
        <v>0</v>
      </c>
      <c r="F17" s="4">
        <v>10542.270558319899</v>
      </c>
      <c r="G17" s="4">
        <v>0.32206933999999998</v>
      </c>
      <c r="H17" s="4">
        <v>0</v>
      </c>
      <c r="I17" s="4">
        <f t="shared" si="0"/>
        <v>0.32206933999999998</v>
      </c>
      <c r="R17" s="4"/>
      <c r="S17" s="4"/>
      <c r="T17" s="4"/>
      <c r="U17" s="4"/>
      <c r="V17" s="4"/>
      <c r="W17" s="4"/>
    </row>
    <row r="18" spans="1:23" s="2" customFormat="1" ht="12.75" x14ac:dyDescent="0.2">
      <c r="A18" s="6" t="s">
        <v>17</v>
      </c>
      <c r="B18" s="5">
        <v>242606.63625667943</v>
      </c>
      <c r="C18" s="5">
        <v>241626.62747518969</v>
      </c>
      <c r="D18" s="5">
        <v>1.7114565899999989</v>
      </c>
      <c r="E18" s="5">
        <v>0</v>
      </c>
      <c r="F18" s="5">
        <v>241628.33893177949</v>
      </c>
      <c r="G18" s="5">
        <v>978.29732489999947</v>
      </c>
      <c r="H18" s="5">
        <v>0</v>
      </c>
      <c r="I18" s="5">
        <f t="shared" si="0"/>
        <v>978.29732489999947</v>
      </c>
      <c r="R18" s="4"/>
      <c r="S18" s="4"/>
      <c r="T18" s="4"/>
      <c r="U18" s="4"/>
      <c r="V18" s="4"/>
      <c r="W18" s="4"/>
    </row>
    <row r="19" spans="1:23" s="2" customFormat="1" ht="12.75" x14ac:dyDescent="0.2">
      <c r="A19" s="7" t="s">
        <v>16</v>
      </c>
      <c r="B19" s="4">
        <v>94842.899668490048</v>
      </c>
      <c r="C19" s="4">
        <v>93474.782962340105</v>
      </c>
      <c r="D19" s="4">
        <v>0.61394666999999947</v>
      </c>
      <c r="E19" s="4">
        <v>185.39784907000001</v>
      </c>
      <c r="F19" s="4">
        <v>93660.794758080112</v>
      </c>
      <c r="G19" s="4">
        <v>1182.1049104099995</v>
      </c>
      <c r="H19" s="4">
        <v>0</v>
      </c>
      <c r="I19" s="4">
        <f t="shared" si="0"/>
        <v>1182.1049104099995</v>
      </c>
      <c r="R19" s="4"/>
      <c r="S19" s="4"/>
      <c r="T19" s="4"/>
      <c r="U19" s="4"/>
      <c r="V19" s="4"/>
      <c r="W19" s="4"/>
    </row>
    <row r="20" spans="1:23" s="2" customFormat="1" ht="12.75" x14ac:dyDescent="0.2">
      <c r="A20" s="6" t="s">
        <v>15</v>
      </c>
      <c r="B20" s="5">
        <v>23190.906119710089</v>
      </c>
      <c r="C20" s="5">
        <v>23190.906119710089</v>
      </c>
      <c r="D20" s="5">
        <v>0</v>
      </c>
      <c r="E20" s="5">
        <v>0</v>
      </c>
      <c r="F20" s="5">
        <v>23190.906119710089</v>
      </c>
      <c r="G20" s="5">
        <v>0</v>
      </c>
      <c r="H20" s="5">
        <v>0</v>
      </c>
      <c r="I20" s="5">
        <f t="shared" si="0"/>
        <v>0</v>
      </c>
      <c r="R20" s="4"/>
      <c r="S20" s="4"/>
      <c r="T20" s="4"/>
      <c r="U20" s="4"/>
      <c r="V20" s="4"/>
      <c r="W20" s="4"/>
    </row>
    <row r="21" spans="1:23" s="2" customFormat="1" ht="12.75" x14ac:dyDescent="0.2">
      <c r="A21" s="7" t="s">
        <v>14</v>
      </c>
      <c r="B21" s="4">
        <v>3378.3049223099952</v>
      </c>
      <c r="C21" s="4">
        <v>3318.1485730499999</v>
      </c>
      <c r="D21" s="4">
        <v>4.558701949999997</v>
      </c>
      <c r="E21" s="4">
        <v>0</v>
      </c>
      <c r="F21" s="4">
        <v>3322.7072749999988</v>
      </c>
      <c r="G21" s="4">
        <v>55.597647309999999</v>
      </c>
      <c r="H21" s="4">
        <v>0</v>
      </c>
      <c r="I21" s="4">
        <f t="shared" si="0"/>
        <v>55.597647309999999</v>
      </c>
      <c r="R21" s="4"/>
      <c r="S21" s="4"/>
      <c r="T21" s="4"/>
      <c r="U21" s="4"/>
      <c r="V21" s="4"/>
      <c r="W21" s="4"/>
    </row>
    <row r="22" spans="1:23" s="2" customFormat="1" ht="12.75" x14ac:dyDescent="0.2">
      <c r="A22" s="6" t="s">
        <v>13</v>
      </c>
      <c r="B22" s="5">
        <v>22282.632443310027</v>
      </c>
      <c r="C22" s="5">
        <v>20848.209113580022</v>
      </c>
      <c r="D22" s="5">
        <v>1.5270555600000002</v>
      </c>
      <c r="E22" s="5">
        <v>0</v>
      </c>
      <c r="F22" s="5">
        <v>20849.736169140026</v>
      </c>
      <c r="G22" s="5">
        <v>1432.8962741699993</v>
      </c>
      <c r="H22" s="5">
        <v>805.31448764999993</v>
      </c>
      <c r="I22" s="5">
        <f t="shared" si="0"/>
        <v>627.58178651999935</v>
      </c>
      <c r="R22" s="4"/>
      <c r="S22" s="4"/>
      <c r="T22" s="4"/>
      <c r="U22" s="4"/>
      <c r="V22" s="4"/>
      <c r="W22" s="4"/>
    </row>
    <row r="23" spans="1:23" s="2" customFormat="1" ht="12.75" x14ac:dyDescent="0.2">
      <c r="A23" s="7" t="s">
        <v>12</v>
      </c>
      <c r="B23" s="4">
        <v>43268.258950169809</v>
      </c>
      <c r="C23" s="4">
        <v>39750.884877099787</v>
      </c>
      <c r="D23" s="4">
        <v>4.8657830699999938</v>
      </c>
      <c r="E23" s="4">
        <v>0</v>
      </c>
      <c r="F23" s="4">
        <v>39755.750660169761</v>
      </c>
      <c r="G23" s="4">
        <v>3512.5082899999938</v>
      </c>
      <c r="H23" s="4">
        <v>72.769101569999989</v>
      </c>
      <c r="I23" s="4">
        <f t="shared" si="0"/>
        <v>3439.7391884299936</v>
      </c>
      <c r="R23" s="4"/>
      <c r="S23" s="4"/>
      <c r="T23" s="4"/>
      <c r="U23" s="4"/>
      <c r="V23" s="4"/>
      <c r="W23" s="4"/>
    </row>
    <row r="24" spans="1:23" s="2" customFormat="1" ht="12.75" x14ac:dyDescent="0.2">
      <c r="A24" s="6" t="s">
        <v>11</v>
      </c>
      <c r="B24" s="5">
        <v>10427.459172740004</v>
      </c>
      <c r="C24" s="5">
        <v>10425.865112550002</v>
      </c>
      <c r="D24" s="5">
        <v>0.39299188000000002</v>
      </c>
      <c r="E24" s="5">
        <v>0</v>
      </c>
      <c r="F24" s="5">
        <v>10426.25810443</v>
      </c>
      <c r="G24" s="5">
        <v>1.2010683100000006</v>
      </c>
      <c r="H24" s="5">
        <v>0.64891476000000003</v>
      </c>
      <c r="I24" s="5">
        <f t="shared" si="0"/>
        <v>0.55215355000000055</v>
      </c>
      <c r="R24" s="4"/>
      <c r="S24" s="4"/>
      <c r="T24" s="4"/>
      <c r="U24" s="4"/>
      <c r="V24" s="4"/>
      <c r="W24" s="4"/>
    </row>
    <row r="25" spans="1:23" s="2" customFormat="1" ht="12.75" x14ac:dyDescent="0.2">
      <c r="A25" s="7" t="s">
        <v>10</v>
      </c>
      <c r="B25" s="4">
        <v>165730.85927650999</v>
      </c>
      <c r="C25" s="4">
        <v>165695.91433763018</v>
      </c>
      <c r="D25" s="4">
        <v>1.3831310599999995</v>
      </c>
      <c r="E25" s="4">
        <v>0</v>
      </c>
      <c r="F25" s="4">
        <v>165697.29746869029</v>
      </c>
      <c r="G25" s="4">
        <v>33.561807820000006</v>
      </c>
      <c r="H25" s="4">
        <v>0</v>
      </c>
      <c r="I25" s="4">
        <f t="shared" si="0"/>
        <v>33.561807820000006</v>
      </c>
      <c r="R25" s="4"/>
      <c r="S25" s="4"/>
      <c r="T25" s="4"/>
      <c r="U25" s="4"/>
      <c r="V25" s="4"/>
      <c r="W25" s="4"/>
    </row>
    <row r="26" spans="1:23" s="2" customFormat="1" ht="12.75" x14ac:dyDescent="0.2">
      <c r="A26" s="6" t="s">
        <v>9</v>
      </c>
      <c r="B26" s="5">
        <v>82747.055228229903</v>
      </c>
      <c r="C26" s="5">
        <v>81938.141889109931</v>
      </c>
      <c r="D26" s="5">
        <v>1.5866978299999992</v>
      </c>
      <c r="E26" s="5">
        <v>0</v>
      </c>
      <c r="F26" s="5">
        <v>81939.728586939847</v>
      </c>
      <c r="G26" s="5">
        <v>807.32664129000057</v>
      </c>
      <c r="H26" s="5">
        <v>0.72043051999999996</v>
      </c>
      <c r="I26" s="5">
        <f t="shared" si="0"/>
        <v>806.60621077000053</v>
      </c>
      <c r="R26" s="4"/>
      <c r="S26" s="4"/>
      <c r="T26" s="4"/>
      <c r="U26" s="4"/>
      <c r="V26" s="4"/>
      <c r="W26" s="4"/>
    </row>
    <row r="27" spans="1:23" s="2" customFormat="1" ht="12.75" x14ac:dyDescent="0.2">
      <c r="A27" s="7" t="s">
        <v>8</v>
      </c>
      <c r="B27" s="4">
        <v>6780.2310549599924</v>
      </c>
      <c r="C27" s="4">
        <v>6004.697175229986</v>
      </c>
      <c r="D27" s="4">
        <v>2.6567352600000005</v>
      </c>
      <c r="E27" s="4">
        <v>0</v>
      </c>
      <c r="F27" s="4">
        <v>6007.3539104899901</v>
      </c>
      <c r="G27" s="4">
        <v>772.87714447000019</v>
      </c>
      <c r="H27" s="4">
        <v>1.37624477</v>
      </c>
      <c r="I27" s="4">
        <f t="shared" si="0"/>
        <v>771.50089970000022</v>
      </c>
      <c r="R27" s="4"/>
      <c r="S27" s="4"/>
      <c r="T27" s="4"/>
      <c r="U27" s="4"/>
      <c r="V27" s="4"/>
      <c r="W27" s="4"/>
    </row>
    <row r="28" spans="1:23" s="2" customFormat="1" ht="12.75" x14ac:dyDescent="0.2">
      <c r="A28" s="6" t="s">
        <v>7</v>
      </c>
      <c r="B28" s="5">
        <v>1502.6532154700003</v>
      </c>
      <c r="C28" s="5">
        <v>1216.0293343699991</v>
      </c>
      <c r="D28" s="5">
        <v>2.2244325099999993</v>
      </c>
      <c r="E28" s="5">
        <v>329.71991700000007</v>
      </c>
      <c r="F28" s="5">
        <v>1547.9736838799988</v>
      </c>
      <c r="G28" s="5">
        <v>-45.320468410000025</v>
      </c>
      <c r="H28" s="5">
        <v>0</v>
      </c>
      <c r="I28" s="5">
        <f t="shared" si="0"/>
        <v>-45.320468410000025</v>
      </c>
      <c r="R28" s="4"/>
      <c r="S28" s="4"/>
      <c r="T28" s="4"/>
      <c r="U28" s="4"/>
      <c r="V28" s="4"/>
      <c r="W28" s="4"/>
    </row>
    <row r="29" spans="1:23" s="2" customFormat="1" ht="12.75" x14ac:dyDescent="0.2">
      <c r="A29" s="7" t="s">
        <v>6</v>
      </c>
      <c r="B29" s="4">
        <v>686.97864238000034</v>
      </c>
      <c r="C29" s="4">
        <v>616.7549312299991</v>
      </c>
      <c r="D29" s="4">
        <v>1.7924480500000026</v>
      </c>
      <c r="E29" s="4">
        <v>0</v>
      </c>
      <c r="F29" s="4">
        <v>618.54737927999952</v>
      </c>
      <c r="G29" s="4">
        <v>68.431263100000081</v>
      </c>
      <c r="H29" s="4">
        <v>8.8549030399999999</v>
      </c>
      <c r="I29" s="4">
        <f t="shared" si="0"/>
        <v>59.576360060000084</v>
      </c>
      <c r="R29" s="4"/>
      <c r="S29" s="4"/>
      <c r="T29" s="4"/>
      <c r="U29" s="4"/>
      <c r="V29" s="4"/>
      <c r="W29" s="4"/>
    </row>
    <row r="30" spans="1:23" s="2" customFormat="1" ht="12.75" x14ac:dyDescent="0.2">
      <c r="A30" s="6" t="s">
        <v>5</v>
      </c>
      <c r="B30" s="5">
        <v>92.179777420000065</v>
      </c>
      <c r="C30" s="5">
        <v>92.179776850000067</v>
      </c>
      <c r="D30" s="5">
        <v>5.7000000000000005E-7</v>
      </c>
      <c r="E30" s="5">
        <v>0</v>
      </c>
      <c r="F30" s="5">
        <v>92.179777420000065</v>
      </c>
      <c r="G30" s="5">
        <v>0</v>
      </c>
      <c r="H30" s="5">
        <v>0</v>
      </c>
      <c r="I30" s="5">
        <f t="shared" si="0"/>
        <v>0</v>
      </c>
      <c r="R30" s="4"/>
      <c r="S30" s="4"/>
      <c r="T30" s="4"/>
      <c r="U30" s="4"/>
      <c r="V30" s="4"/>
      <c r="W30" s="4"/>
    </row>
    <row r="31" spans="1:23" s="2" customFormat="1" ht="12.75" x14ac:dyDescent="0.2">
      <c r="A31" s="7" t="s">
        <v>4</v>
      </c>
      <c r="B31" s="4">
        <v>26543.613661450003</v>
      </c>
      <c r="C31" s="4">
        <v>26443.887703340002</v>
      </c>
      <c r="D31" s="4">
        <v>0</v>
      </c>
      <c r="E31" s="4">
        <v>0</v>
      </c>
      <c r="F31" s="4">
        <v>26443.887703340002</v>
      </c>
      <c r="G31" s="4">
        <v>99.725958109999993</v>
      </c>
      <c r="H31" s="4">
        <v>9.2030400000000009E-3</v>
      </c>
      <c r="I31" s="4">
        <f t="shared" si="0"/>
        <v>99.716755069999991</v>
      </c>
      <c r="R31" s="4"/>
      <c r="S31" s="4"/>
      <c r="T31" s="4"/>
      <c r="U31" s="4"/>
      <c r="V31" s="4"/>
      <c r="W31" s="4"/>
    </row>
    <row r="32" spans="1:23" s="2" customFormat="1" ht="12.75" x14ac:dyDescent="0.2">
      <c r="A32" s="6" t="s">
        <v>3</v>
      </c>
      <c r="B32" s="5">
        <v>324.87774363999984</v>
      </c>
      <c r="C32" s="5">
        <v>299.47596704000011</v>
      </c>
      <c r="D32" s="5">
        <v>0.8080812599999998</v>
      </c>
      <c r="E32" s="5">
        <v>0</v>
      </c>
      <c r="F32" s="5">
        <v>300.28404829999999</v>
      </c>
      <c r="G32" s="5">
        <v>24.593695340000014</v>
      </c>
      <c r="H32" s="5">
        <v>4.9691720000000002E-2</v>
      </c>
      <c r="I32" s="5">
        <f t="shared" si="0"/>
        <v>24.544003620000016</v>
      </c>
      <c r="R32" s="4"/>
      <c r="S32" s="4"/>
      <c r="T32" s="4"/>
      <c r="U32" s="4"/>
      <c r="V32" s="4"/>
      <c r="W32" s="4"/>
    </row>
    <row r="33" spans="1:23" s="2" customFormat="1" ht="12.75" x14ac:dyDescent="0.2">
      <c r="A33" s="7" t="s">
        <v>2</v>
      </c>
      <c r="B33" s="4">
        <v>382.30906587999999</v>
      </c>
      <c r="C33" s="4">
        <v>357.98312286999931</v>
      </c>
      <c r="D33" s="4">
        <v>1.2927882799999999</v>
      </c>
      <c r="E33" s="4">
        <v>0</v>
      </c>
      <c r="F33" s="4">
        <v>359.27591114999962</v>
      </c>
      <c r="G33" s="4">
        <v>23.033154730000017</v>
      </c>
      <c r="H33" s="4">
        <v>0.12730211999999999</v>
      </c>
      <c r="I33" s="4">
        <f t="shared" si="0"/>
        <v>22.905852610000018</v>
      </c>
      <c r="R33" s="4"/>
      <c r="S33" s="4"/>
      <c r="T33" s="4"/>
      <c r="U33" s="4"/>
      <c r="V33" s="4"/>
      <c r="W33" s="4"/>
    </row>
    <row r="34" spans="1:23" s="2" customFormat="1" ht="12.75" x14ac:dyDescent="0.2">
      <c r="A34" s="6" t="s">
        <v>1</v>
      </c>
      <c r="B34" s="5">
        <v>9557.3723592100014</v>
      </c>
      <c r="C34" s="5">
        <v>9432.4063378800111</v>
      </c>
      <c r="D34" s="5">
        <v>0.37589465999999988</v>
      </c>
      <c r="E34" s="5">
        <v>0</v>
      </c>
      <c r="F34" s="5">
        <v>9432.7822325400066</v>
      </c>
      <c r="G34" s="5">
        <v>124.59012667000002</v>
      </c>
      <c r="H34" s="5">
        <v>25.603467690000002</v>
      </c>
      <c r="I34" s="5">
        <f t="shared" si="0"/>
        <v>98.986658980000016</v>
      </c>
      <c r="R34" s="4"/>
      <c r="S34" s="4"/>
      <c r="T34" s="4"/>
      <c r="U34" s="4"/>
      <c r="V34" s="4"/>
      <c r="W34" s="4"/>
    </row>
    <row r="35" spans="1:23" s="2" customFormat="1" ht="4.5" customHeight="1" thickBot="1" x14ac:dyDescent="0.25">
      <c r="A35" s="3"/>
      <c r="B35" s="3"/>
      <c r="C35" s="3"/>
      <c r="D35" s="3"/>
      <c r="E35" s="3"/>
      <c r="F35" s="3"/>
      <c r="G35" s="3"/>
      <c r="H35" s="3"/>
      <c r="I35" s="3"/>
    </row>
    <row r="36" spans="1:23" s="2" customFormat="1" ht="4.5" customHeight="1" x14ac:dyDescent="0.2"/>
    <row r="37" spans="1:23" ht="81.75" customHeight="1" x14ac:dyDescent="0.5">
      <c r="A37" s="54" t="s">
        <v>0</v>
      </c>
      <c r="B37" s="55"/>
      <c r="C37" s="55"/>
      <c r="D37" s="55"/>
      <c r="E37" s="55"/>
      <c r="F37" s="55"/>
      <c r="G37" s="55"/>
      <c r="H37" s="55"/>
      <c r="I37" s="55"/>
    </row>
  </sheetData>
  <mergeCells count="5">
    <mergeCell ref="H4:I4"/>
    <mergeCell ref="A37:I37"/>
    <mergeCell ref="A1:F1"/>
    <mergeCell ref="A3:G3"/>
    <mergeCell ref="A4:G4"/>
  </mergeCells>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34"/>
  <sheetViews>
    <sheetView showGridLines="0" zoomScaleNormal="100" workbookViewId="0"/>
  </sheetViews>
  <sheetFormatPr baseColWidth="10" defaultRowHeight="15.75" x14ac:dyDescent="0.25"/>
  <cols>
    <col min="1" max="1" width="67.140625" style="27" customWidth="1"/>
    <col min="2" max="2" width="27.28515625" style="27" customWidth="1"/>
    <col min="3" max="7" width="11.42578125" style="27"/>
    <col min="8" max="8" width="13" style="27" bestFit="1" customWidth="1"/>
    <col min="9" max="10" width="11.5703125" style="27" bestFit="1" customWidth="1"/>
    <col min="11" max="16384" width="11.42578125" style="27"/>
  </cols>
  <sheetData>
    <row r="1" spans="1:38" s="19" customFormat="1" ht="63" customHeight="1" x14ac:dyDescent="0.6">
      <c r="A1" s="38" t="s">
        <v>47</v>
      </c>
      <c r="B1" s="37" t="s">
        <v>46</v>
      </c>
      <c r="C1" s="36"/>
      <c r="D1" s="36"/>
      <c r="E1" s="36"/>
      <c r="F1" s="36"/>
      <c r="H1" s="26"/>
      <c r="I1" s="26"/>
      <c r="K1" s="25"/>
      <c r="L1" s="22"/>
      <c r="M1" s="22"/>
      <c r="N1" s="22"/>
      <c r="O1" s="22"/>
      <c r="P1" s="22"/>
      <c r="Q1" s="22"/>
      <c r="R1" s="22"/>
      <c r="S1" s="22"/>
      <c r="T1" s="22"/>
      <c r="U1" s="22"/>
      <c r="V1" s="22"/>
      <c r="W1" s="22"/>
      <c r="X1" s="22"/>
    </row>
    <row r="2" spans="1:38" s="19" customFormat="1" ht="21" x14ac:dyDescent="0.6">
      <c r="A2" s="24"/>
      <c r="B2" s="24"/>
      <c r="C2" s="24"/>
      <c r="D2" s="24"/>
      <c r="E2" s="24"/>
      <c r="F2" s="24"/>
      <c r="G2" s="24"/>
      <c r="H2" s="24"/>
      <c r="I2" s="23"/>
      <c r="J2" s="22"/>
      <c r="K2" s="22"/>
      <c r="L2" s="22"/>
      <c r="M2" s="22"/>
      <c r="N2" s="22"/>
      <c r="O2" s="22"/>
      <c r="P2" s="22"/>
      <c r="Q2" s="22"/>
      <c r="R2" s="22"/>
      <c r="S2" s="22"/>
      <c r="T2" s="22"/>
      <c r="U2" s="22"/>
      <c r="V2" s="22"/>
      <c r="W2" s="22"/>
      <c r="X2" s="22"/>
    </row>
    <row r="3" spans="1:38" s="19" customFormat="1" ht="21" customHeight="1" x14ac:dyDescent="0.6">
      <c r="A3" s="57" t="s">
        <v>45</v>
      </c>
      <c r="B3" s="57"/>
      <c r="C3" s="21"/>
      <c r="D3" s="21"/>
      <c r="E3" s="21"/>
      <c r="F3" s="21"/>
      <c r="G3" s="21"/>
      <c r="H3" s="21"/>
      <c r="I3" s="21"/>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ht="47.25" customHeight="1" x14ac:dyDescent="0.25">
      <c r="A4" s="53" t="s">
        <v>51</v>
      </c>
      <c r="B4" s="53"/>
    </row>
    <row r="5" spans="1:38" ht="21" customHeight="1" thickBot="1" x14ac:dyDescent="0.3">
      <c r="A5" s="35" t="s">
        <v>50</v>
      </c>
      <c r="B5" s="34" t="s">
        <v>49</v>
      </c>
    </row>
    <row r="6" spans="1:38" x14ac:dyDescent="0.25">
      <c r="A6" s="33" t="s">
        <v>26</v>
      </c>
      <c r="B6" s="32">
        <f>SUM(B7:B31)</f>
        <v>984.08789002999993</v>
      </c>
      <c r="C6" s="29"/>
    </row>
    <row r="7" spans="1:38" x14ac:dyDescent="0.25">
      <c r="A7" s="6" t="s">
        <v>25</v>
      </c>
      <c r="B7" s="5">
        <v>6.7160667699999994</v>
      </c>
      <c r="F7" s="29"/>
      <c r="H7" s="31"/>
      <c r="I7" s="31"/>
      <c r="J7" s="31"/>
      <c r="K7" s="29"/>
      <c r="L7" s="29"/>
      <c r="M7" s="29"/>
      <c r="N7" s="29"/>
      <c r="O7" s="30"/>
      <c r="Q7" s="29"/>
    </row>
    <row r="8" spans="1:38" x14ac:dyDescent="0.25">
      <c r="A8" s="7" t="s">
        <v>24</v>
      </c>
      <c r="B8" s="4">
        <v>0</v>
      </c>
      <c r="F8" s="29"/>
      <c r="H8" s="31"/>
      <c r="I8" s="31"/>
      <c r="J8" s="31"/>
      <c r="K8" s="29"/>
      <c r="L8" s="29"/>
      <c r="M8" s="29"/>
      <c r="N8" s="29"/>
      <c r="O8" s="30"/>
      <c r="Q8" s="29"/>
    </row>
    <row r="9" spans="1:38" x14ac:dyDescent="0.25">
      <c r="A9" s="6" t="s">
        <v>23</v>
      </c>
      <c r="B9" s="5">
        <v>2.0919525600000002</v>
      </c>
      <c r="F9" s="29"/>
      <c r="H9" s="31"/>
      <c r="I9" s="31"/>
      <c r="J9" s="31"/>
      <c r="K9" s="29"/>
      <c r="L9" s="29"/>
      <c r="M9" s="29"/>
      <c r="N9" s="29"/>
      <c r="O9" s="30"/>
      <c r="Q9" s="29"/>
    </row>
    <row r="10" spans="1:38" x14ac:dyDescent="0.25">
      <c r="A10" s="7" t="s">
        <v>22</v>
      </c>
      <c r="B10" s="4">
        <v>59.806123820000003</v>
      </c>
      <c r="F10" s="29"/>
      <c r="H10" s="31"/>
      <c r="I10" s="31"/>
      <c r="J10" s="31"/>
      <c r="K10" s="29"/>
      <c r="L10" s="29"/>
      <c r="M10" s="29"/>
      <c r="N10" s="29"/>
      <c r="O10" s="30"/>
      <c r="Q10" s="29"/>
    </row>
    <row r="11" spans="1:38" x14ac:dyDescent="0.25">
      <c r="A11" s="6" t="s">
        <v>21</v>
      </c>
      <c r="B11" s="5">
        <v>0</v>
      </c>
      <c r="F11" s="29"/>
      <c r="H11" s="31"/>
      <c r="I11" s="31"/>
      <c r="J11" s="31"/>
      <c r="K11" s="29"/>
      <c r="L11" s="29"/>
      <c r="M11" s="29"/>
      <c r="N11" s="29"/>
      <c r="O11" s="30"/>
      <c r="Q11" s="29"/>
    </row>
    <row r="12" spans="1:38" x14ac:dyDescent="0.25">
      <c r="A12" s="7" t="s">
        <v>20</v>
      </c>
      <c r="B12" s="4">
        <v>0</v>
      </c>
      <c r="F12" s="29"/>
      <c r="H12" s="31"/>
      <c r="I12" s="31"/>
      <c r="J12" s="31"/>
      <c r="K12" s="29"/>
      <c r="L12" s="29"/>
      <c r="M12" s="29"/>
      <c r="N12" s="29"/>
      <c r="O12" s="30"/>
      <c r="Q12" s="29"/>
    </row>
    <row r="13" spans="1:38" x14ac:dyDescent="0.25">
      <c r="A13" s="6" t="s">
        <v>19</v>
      </c>
      <c r="B13" s="5">
        <v>0</v>
      </c>
      <c r="F13" s="29"/>
      <c r="H13" s="31"/>
      <c r="I13" s="31"/>
      <c r="J13" s="31"/>
      <c r="K13" s="29"/>
      <c r="L13" s="29"/>
      <c r="M13" s="29"/>
      <c r="N13" s="29"/>
      <c r="O13" s="30"/>
      <c r="Q13" s="29"/>
    </row>
    <row r="14" spans="1:38" x14ac:dyDescent="0.25">
      <c r="A14" s="7" t="s">
        <v>18</v>
      </c>
      <c r="B14" s="4">
        <v>0</v>
      </c>
      <c r="F14" s="29"/>
      <c r="H14" s="31"/>
      <c r="I14" s="31"/>
      <c r="J14" s="31"/>
      <c r="K14" s="29"/>
      <c r="L14" s="29"/>
      <c r="M14" s="29"/>
      <c r="N14" s="29"/>
      <c r="O14" s="30"/>
      <c r="Q14" s="29"/>
    </row>
    <row r="15" spans="1:38" x14ac:dyDescent="0.25">
      <c r="A15" s="6" t="s">
        <v>17</v>
      </c>
      <c r="B15" s="5">
        <v>0</v>
      </c>
      <c r="F15" s="29"/>
      <c r="H15" s="31"/>
      <c r="I15" s="31"/>
      <c r="J15" s="31"/>
      <c r="K15" s="29"/>
      <c r="L15" s="29"/>
      <c r="M15" s="29"/>
      <c r="N15" s="29"/>
      <c r="O15" s="30"/>
      <c r="Q15" s="29"/>
    </row>
    <row r="16" spans="1:38" x14ac:dyDescent="0.25">
      <c r="A16" s="7" t="s">
        <v>16</v>
      </c>
      <c r="B16" s="4">
        <v>0</v>
      </c>
      <c r="F16" s="29"/>
      <c r="H16" s="31"/>
      <c r="I16" s="31"/>
      <c r="J16" s="31"/>
      <c r="K16" s="29"/>
      <c r="L16" s="29"/>
      <c r="M16" s="29"/>
      <c r="N16" s="29"/>
      <c r="O16" s="30"/>
      <c r="Q16" s="29"/>
    </row>
    <row r="17" spans="1:17" x14ac:dyDescent="0.25">
      <c r="A17" s="6" t="s">
        <v>15</v>
      </c>
      <c r="B17" s="5">
        <v>0</v>
      </c>
      <c r="F17" s="29"/>
      <c r="H17" s="31"/>
      <c r="I17" s="31"/>
      <c r="J17" s="31"/>
      <c r="K17" s="29"/>
      <c r="L17" s="29"/>
      <c r="M17" s="29"/>
      <c r="N17" s="29"/>
      <c r="O17" s="30"/>
      <c r="Q17" s="29"/>
    </row>
    <row r="18" spans="1:17" x14ac:dyDescent="0.25">
      <c r="A18" s="7" t="s">
        <v>14</v>
      </c>
      <c r="B18" s="4">
        <v>0</v>
      </c>
      <c r="F18" s="29"/>
      <c r="H18" s="31"/>
      <c r="I18" s="31"/>
      <c r="J18" s="31"/>
      <c r="K18" s="29"/>
      <c r="L18" s="29"/>
      <c r="M18" s="29"/>
      <c r="N18" s="29"/>
      <c r="O18" s="30"/>
      <c r="Q18" s="29"/>
    </row>
    <row r="19" spans="1:17" x14ac:dyDescent="0.25">
      <c r="A19" s="6" t="s">
        <v>13</v>
      </c>
      <c r="B19" s="5">
        <v>805.31448764999993</v>
      </c>
      <c r="F19" s="29"/>
      <c r="H19" s="31"/>
      <c r="I19" s="31"/>
      <c r="J19" s="31"/>
      <c r="K19" s="29"/>
      <c r="L19" s="29"/>
      <c r="M19" s="29"/>
      <c r="N19" s="29"/>
      <c r="O19" s="30"/>
      <c r="Q19" s="29"/>
    </row>
    <row r="20" spans="1:17" x14ac:dyDescent="0.25">
      <c r="A20" s="7" t="s">
        <v>12</v>
      </c>
      <c r="B20" s="4">
        <v>72.769101569999989</v>
      </c>
      <c r="F20" s="29"/>
      <c r="H20" s="31"/>
      <c r="I20" s="31"/>
      <c r="J20" s="31"/>
      <c r="K20" s="29"/>
      <c r="L20" s="29"/>
      <c r="M20" s="29"/>
      <c r="N20" s="29"/>
      <c r="O20" s="30"/>
      <c r="Q20" s="29"/>
    </row>
    <row r="21" spans="1:17" x14ac:dyDescent="0.25">
      <c r="A21" s="6" t="s">
        <v>11</v>
      </c>
      <c r="B21" s="5">
        <v>0.64891476000000003</v>
      </c>
      <c r="F21" s="29"/>
      <c r="H21" s="31"/>
      <c r="I21" s="31"/>
      <c r="J21" s="31"/>
      <c r="K21" s="29"/>
      <c r="L21" s="29"/>
      <c r="M21" s="29"/>
      <c r="N21" s="29"/>
      <c r="O21" s="30"/>
      <c r="Q21" s="29"/>
    </row>
    <row r="22" spans="1:17" x14ac:dyDescent="0.25">
      <c r="A22" s="7" t="s">
        <v>10</v>
      </c>
      <c r="B22" s="4">
        <v>0</v>
      </c>
      <c r="F22" s="29"/>
      <c r="H22" s="31"/>
      <c r="I22" s="31"/>
      <c r="J22" s="31"/>
      <c r="K22" s="29"/>
      <c r="L22" s="29"/>
      <c r="M22" s="29"/>
      <c r="N22" s="29"/>
      <c r="O22" s="30"/>
      <c r="Q22" s="29"/>
    </row>
    <row r="23" spans="1:17" x14ac:dyDescent="0.25">
      <c r="A23" s="6" t="s">
        <v>9</v>
      </c>
      <c r="B23" s="5">
        <v>0.72043051999999996</v>
      </c>
      <c r="F23" s="29"/>
      <c r="H23" s="31"/>
      <c r="I23" s="31"/>
      <c r="J23" s="31"/>
      <c r="K23" s="29"/>
      <c r="L23" s="29"/>
      <c r="M23" s="29"/>
      <c r="N23" s="29"/>
      <c r="O23" s="30"/>
      <c r="Q23" s="29"/>
    </row>
    <row r="24" spans="1:17" x14ac:dyDescent="0.25">
      <c r="A24" s="7" t="s">
        <v>8</v>
      </c>
      <c r="B24" s="4">
        <v>1.37624477</v>
      </c>
      <c r="F24" s="29"/>
      <c r="H24" s="31"/>
      <c r="I24" s="31"/>
      <c r="J24" s="31"/>
      <c r="K24" s="29"/>
      <c r="L24" s="29"/>
      <c r="M24" s="29"/>
      <c r="N24" s="29"/>
      <c r="O24" s="30"/>
      <c r="Q24" s="29"/>
    </row>
    <row r="25" spans="1:17" x14ac:dyDescent="0.25">
      <c r="A25" s="6" t="s">
        <v>7</v>
      </c>
      <c r="B25" s="5">
        <v>0</v>
      </c>
      <c r="F25" s="29"/>
      <c r="H25" s="31"/>
      <c r="I25" s="31"/>
      <c r="J25" s="31"/>
      <c r="K25" s="29"/>
      <c r="L25" s="29"/>
      <c r="M25" s="29"/>
      <c r="N25" s="29"/>
      <c r="O25" s="30"/>
      <c r="Q25" s="29"/>
    </row>
    <row r="26" spans="1:17" x14ac:dyDescent="0.25">
      <c r="A26" s="7" t="s">
        <v>6</v>
      </c>
      <c r="B26" s="4">
        <v>8.8549030399999999</v>
      </c>
      <c r="F26" s="29"/>
      <c r="H26" s="31"/>
      <c r="I26" s="31"/>
      <c r="J26" s="31"/>
      <c r="K26" s="29"/>
      <c r="L26" s="29"/>
      <c r="M26" s="29"/>
      <c r="N26" s="29"/>
      <c r="O26" s="30"/>
      <c r="Q26" s="29"/>
    </row>
    <row r="27" spans="1:17" x14ac:dyDescent="0.25">
      <c r="A27" s="6" t="s">
        <v>5</v>
      </c>
      <c r="B27" s="5">
        <v>0</v>
      </c>
      <c r="F27" s="29"/>
      <c r="H27" s="31"/>
      <c r="I27" s="31"/>
      <c r="J27" s="31"/>
      <c r="K27" s="29"/>
      <c r="L27" s="29"/>
      <c r="M27" s="29"/>
      <c r="N27" s="29"/>
      <c r="O27" s="30"/>
      <c r="Q27" s="29"/>
    </row>
    <row r="28" spans="1:17" x14ac:dyDescent="0.25">
      <c r="A28" s="7" t="s">
        <v>4</v>
      </c>
      <c r="B28" s="4">
        <v>9.2030400000000009E-3</v>
      </c>
      <c r="F28" s="29"/>
      <c r="H28" s="31"/>
      <c r="I28" s="31"/>
      <c r="J28" s="31"/>
      <c r="K28" s="29"/>
      <c r="L28" s="29"/>
      <c r="M28" s="29"/>
      <c r="N28" s="29"/>
      <c r="O28" s="30"/>
      <c r="Q28" s="29"/>
    </row>
    <row r="29" spans="1:17" x14ac:dyDescent="0.25">
      <c r="A29" s="6" t="s">
        <v>3</v>
      </c>
      <c r="B29" s="5">
        <v>4.9691720000000002E-2</v>
      </c>
      <c r="F29" s="29"/>
      <c r="H29" s="31"/>
      <c r="I29" s="31"/>
      <c r="J29" s="31"/>
      <c r="K29" s="29"/>
      <c r="L29" s="29"/>
      <c r="M29" s="29"/>
      <c r="N29" s="29"/>
      <c r="O29" s="30"/>
      <c r="Q29" s="29"/>
    </row>
    <row r="30" spans="1:17" x14ac:dyDescent="0.25">
      <c r="A30" s="7" t="s">
        <v>2</v>
      </c>
      <c r="B30" s="4">
        <v>0.12730211999999999</v>
      </c>
      <c r="F30" s="29"/>
      <c r="H30" s="31"/>
      <c r="I30" s="31"/>
      <c r="J30" s="31"/>
      <c r="K30" s="29"/>
      <c r="L30" s="29"/>
      <c r="M30" s="29"/>
      <c r="N30" s="29"/>
      <c r="O30" s="30"/>
      <c r="Q30" s="29"/>
    </row>
    <row r="31" spans="1:17" x14ac:dyDescent="0.25">
      <c r="A31" s="6" t="s">
        <v>1</v>
      </c>
      <c r="B31" s="5">
        <v>25.603467690000002</v>
      </c>
      <c r="H31" s="31"/>
      <c r="I31" s="31"/>
      <c r="J31" s="31"/>
      <c r="K31" s="29"/>
      <c r="L31" s="29"/>
      <c r="M31" s="29"/>
      <c r="N31" s="29"/>
      <c r="O31" s="30"/>
      <c r="Q31" s="29"/>
    </row>
    <row r="32" spans="1:17" ht="5.0999999999999996" customHeight="1" thickBot="1" x14ac:dyDescent="0.3">
      <c r="A32" s="28"/>
      <c r="B32" s="28"/>
    </row>
    <row r="33" spans="1:2" ht="5.0999999999999996" customHeight="1" x14ac:dyDescent="0.25"/>
    <row r="34" spans="1:2" ht="38.25" customHeight="1" x14ac:dyDescent="0.25">
      <c r="A34" s="58" t="s">
        <v>48</v>
      </c>
      <c r="B34" s="59"/>
    </row>
  </sheetData>
  <mergeCells count="3">
    <mergeCell ref="A4:B4"/>
    <mergeCell ref="A34:B34"/>
    <mergeCell ref="A3:B3"/>
  </mergeCells>
  <pageMargins left="0.70866141732283472" right="0.70866141732283472" top="0.74803149606299213" bottom="0.74803149606299213" header="0.31496062992125984" footer="0.31496062992125984"/>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15"/>
  <sheetViews>
    <sheetView showGridLines="0" zoomScaleNormal="100" workbookViewId="0"/>
  </sheetViews>
  <sheetFormatPr baseColWidth="10" defaultRowHeight="21" x14ac:dyDescent="0.6"/>
  <cols>
    <col min="1" max="1" width="69.42578125" style="40" customWidth="1"/>
    <col min="2" max="2" width="21.7109375" style="40" customWidth="1"/>
    <col min="3" max="16384" width="11.42578125" style="40"/>
  </cols>
  <sheetData>
    <row r="1" spans="1:38" s="19" customFormat="1" ht="63" customHeight="1" x14ac:dyDescent="0.6">
      <c r="A1" s="39" t="s">
        <v>47</v>
      </c>
      <c r="B1" s="37" t="s">
        <v>46</v>
      </c>
      <c r="C1" s="36"/>
      <c r="D1" s="36"/>
      <c r="E1" s="36"/>
      <c r="F1" s="36"/>
      <c r="H1" s="26"/>
      <c r="I1" s="26"/>
      <c r="K1" s="25"/>
      <c r="L1" s="22"/>
      <c r="M1" s="22"/>
      <c r="N1" s="22"/>
      <c r="O1" s="22"/>
      <c r="P1" s="22"/>
      <c r="Q1" s="22"/>
      <c r="R1" s="22"/>
      <c r="S1" s="22"/>
      <c r="T1" s="22"/>
      <c r="U1" s="22"/>
      <c r="V1" s="22"/>
      <c r="W1" s="22"/>
      <c r="X1" s="22"/>
    </row>
    <row r="2" spans="1:38" s="19" customFormat="1" x14ac:dyDescent="0.6">
      <c r="A2" s="24"/>
      <c r="B2" s="24"/>
      <c r="C2" s="24"/>
      <c r="D2" s="24"/>
      <c r="E2" s="24"/>
      <c r="F2" s="24"/>
      <c r="G2" s="24"/>
      <c r="H2" s="24"/>
      <c r="I2" s="23"/>
      <c r="J2" s="22"/>
      <c r="K2" s="22"/>
      <c r="L2" s="22"/>
      <c r="M2" s="22"/>
      <c r="N2" s="22"/>
      <c r="O2" s="22"/>
      <c r="P2" s="22"/>
      <c r="Q2" s="22"/>
      <c r="R2" s="22"/>
      <c r="S2" s="22"/>
      <c r="T2" s="22"/>
      <c r="U2" s="22"/>
      <c r="V2" s="22"/>
      <c r="W2" s="22"/>
      <c r="X2" s="22"/>
    </row>
    <row r="3" spans="1:38" s="19" customFormat="1" ht="31.5" customHeight="1" x14ac:dyDescent="0.6">
      <c r="A3" s="57" t="s">
        <v>45</v>
      </c>
      <c r="B3" s="57"/>
      <c r="C3" s="21"/>
      <c r="D3" s="21"/>
      <c r="E3" s="21"/>
      <c r="F3" s="21"/>
      <c r="G3" s="21"/>
      <c r="H3" s="21"/>
      <c r="I3" s="21"/>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ht="47.25" customHeight="1" x14ac:dyDescent="0.6">
      <c r="A4" s="60" t="s">
        <v>56</v>
      </c>
      <c r="B4" s="60"/>
    </row>
    <row r="5" spans="1:38" ht="21" customHeight="1" thickBot="1" x14ac:dyDescent="0.65">
      <c r="A5" s="50" t="s">
        <v>50</v>
      </c>
      <c r="B5" s="49" t="s">
        <v>49</v>
      </c>
    </row>
    <row r="6" spans="1:38" x14ac:dyDescent="0.6">
      <c r="A6" s="48" t="s">
        <v>26</v>
      </c>
      <c r="B6" s="47">
        <f>+B7+B9</f>
        <v>984.08789002999993</v>
      </c>
    </row>
    <row r="7" spans="1:38" x14ac:dyDescent="0.6">
      <c r="A7" s="51" t="s">
        <v>17</v>
      </c>
      <c r="B7" s="52">
        <f>+B8</f>
        <v>774.58789002999993</v>
      </c>
      <c r="D7" s="44"/>
    </row>
    <row r="8" spans="1:38" x14ac:dyDescent="0.6">
      <c r="A8" s="46" t="s">
        <v>55</v>
      </c>
      <c r="B8" s="45">
        <v>774.58789002999993</v>
      </c>
      <c r="D8" s="44"/>
    </row>
    <row r="9" spans="1:38" x14ac:dyDescent="0.6">
      <c r="A9" s="51" t="s">
        <v>4</v>
      </c>
      <c r="B9" s="52">
        <f>+B10</f>
        <v>209.5</v>
      </c>
      <c r="D9" s="44"/>
    </row>
    <row r="10" spans="1:38" x14ac:dyDescent="0.6">
      <c r="A10" s="46" t="s">
        <v>54</v>
      </c>
      <c r="B10" s="45">
        <v>209.5</v>
      </c>
      <c r="D10" s="44"/>
    </row>
    <row r="11" spans="1:38" ht="5.0999999999999996" customHeight="1" thickBot="1" x14ac:dyDescent="0.65">
      <c r="A11" s="43"/>
      <c r="B11" s="43"/>
    </row>
    <row r="12" spans="1:38" ht="5.0999999999999996" customHeight="1" x14ac:dyDescent="0.6">
      <c r="A12" s="41"/>
      <c r="B12" s="41"/>
    </row>
    <row r="13" spans="1:38" ht="13.5" customHeight="1" x14ac:dyDescent="0.6">
      <c r="A13" s="42" t="s">
        <v>53</v>
      </c>
      <c r="B13" s="41"/>
    </row>
    <row r="14" spans="1:38" ht="13.5" customHeight="1" x14ac:dyDescent="0.6">
      <c r="A14" s="42" t="s">
        <v>57</v>
      </c>
      <c r="B14" s="41"/>
    </row>
    <row r="15" spans="1:38" ht="13.5" customHeight="1" x14ac:dyDescent="0.6">
      <c r="A15" s="42" t="s">
        <v>52</v>
      </c>
      <c r="B15" s="41"/>
    </row>
  </sheetData>
  <mergeCells count="2">
    <mergeCell ref="A3:B3"/>
    <mergeCell ref="A4:B4"/>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 Resumen</vt:lpstr>
      <vt:lpstr>No subsanado</vt:lpstr>
      <vt:lpstr>Reasignado</vt:lpstr>
      <vt:lpstr>'Cuadro Resumen'!Área_de_impresión</vt:lpstr>
      <vt:lpstr>'No subsanado'!Área_de_impresión</vt:lpstr>
      <vt:lpstr>Reasignado!Área_de_impresión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Política y Control Presupuestario</dc:creator>
  <cp:lastModifiedBy>Susana Mejia Ramirez</cp:lastModifiedBy>
  <dcterms:created xsi:type="dcterms:W3CDTF">2016-10-26T00:54:15Z</dcterms:created>
  <dcterms:modified xsi:type="dcterms:W3CDTF">2016-10-28T01:37:36Z</dcterms:modified>
</cp:coreProperties>
</file>