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CER TRIMESTRE\Anexos en Excel\"/>
    </mc:Choice>
  </mc:AlternateContent>
  <bookViews>
    <workbookView xWindow="0" yWindow="0" windowWidth="20490" windowHeight="6555"/>
  </bookViews>
  <sheets>
    <sheet name="Administrativa" sheetId="1" r:id="rId1"/>
    <sheet name="Económica" sheetId="2" r:id="rId2"/>
  </sheets>
  <definedNames>
    <definedName name="_xlnm.Print_Area" localSheetId="0">Administrativa!$A$1:$F$30</definedName>
    <definedName name="_xlnm.Print_Area" localSheetId="1">Económica!$A$1:$E$25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6" i="2" l="1"/>
  <c r="E6" i="2" s="1"/>
  <c r="C6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8" i="1"/>
  <c r="D7" i="1" s="1"/>
  <c r="E8" i="1" l="1"/>
  <c r="E7" i="1" l="1"/>
  <c r="C7" i="1"/>
  <c r="F23" i="1" l="1"/>
  <c r="F19" i="1"/>
  <c r="F15" i="1"/>
  <c r="F7" i="1"/>
  <c r="F22" i="1"/>
  <c r="F18" i="1"/>
  <c r="F10" i="1"/>
  <c r="F27" i="1"/>
  <c r="F11" i="1"/>
  <c r="F26" i="1"/>
  <c r="F14" i="1"/>
  <c r="F12" i="1"/>
  <c r="F28" i="1"/>
  <c r="F9" i="1"/>
  <c r="F25" i="1"/>
  <c r="F16" i="1"/>
  <c r="F13" i="1"/>
  <c r="F20" i="1"/>
  <c r="F29" i="1"/>
  <c r="F17" i="1"/>
  <c r="F24" i="1"/>
  <c r="F21" i="1"/>
  <c r="F8" i="1"/>
</calcChain>
</file>

<file path=xl/sharedStrings.xml><?xml version="1.0" encoding="utf-8"?>
<sst xmlns="http://schemas.openxmlformats.org/spreadsheetml/2006/main" count="62" uniqueCount="40">
  <si>
    <t>Entidades no Sectorizadas</t>
  </si>
  <si>
    <t>Consejo Nacional de Ciencia y Tecnología</t>
  </si>
  <si>
    <t>Energía</t>
  </si>
  <si>
    <t>Medio Ambiente y Recursos Naturales</t>
  </si>
  <si>
    <t>Desarrollo Agrario, Territorial y Urbano</t>
  </si>
  <si>
    <t>Trabajo y Previsión Social</t>
  </si>
  <si>
    <t>Salud</t>
  </si>
  <si>
    <t>Educación Pública</t>
  </si>
  <si>
    <t>Economía</t>
  </si>
  <si>
    <t>Comunicaciones y Transportes</t>
  </si>
  <si>
    <t>Agricultura, Ganadería, Desarrollo Rural, Pesca y Alimentación</t>
  </si>
  <si>
    <t>Hacienda y Crédito Público</t>
  </si>
  <si>
    <t>TOTAL</t>
  </si>
  <si>
    <t>Informes Sobre la Situación Económica, las Finanzas Públicas y la Deuda Pública, Anexos</t>
  </si>
  <si>
    <t>ISSSTE</t>
  </si>
  <si>
    <t>PEMEX</t>
  </si>
  <si>
    <t>CFE</t>
  </si>
  <si>
    <t>Ramos Administrativos</t>
  </si>
  <si>
    <t>Fuente: Secretaría de Hacienda y Crédito Público.</t>
  </si>
  <si>
    <t>Ramo / Entidad / Empresa</t>
  </si>
  <si>
    <t>AJUSTE PREVENTIVO AL GASTO
CLASIFICACIÓN ADMINISTRATIVA
(Millones de pesos)</t>
  </si>
  <si>
    <t>AJUSTE PREVENTIVO AL GASTO
RESUMEN ECONÓMICO DE LOS RAMOS ADMINISTRATIVOS
(Millones de pesos)</t>
  </si>
  <si>
    <t>Inversión</t>
  </si>
  <si>
    <t>Total Ramos Administrativos</t>
  </si>
  <si>
    <t>Ramo</t>
  </si>
  <si>
    <t>Gobernación</t>
  </si>
  <si>
    <t>Relaciones Exteriores</t>
  </si>
  <si>
    <t>Desarrollo Social</t>
  </si>
  <si>
    <t>Turismo</t>
  </si>
  <si>
    <t>Comisión Reguladora de Energía</t>
  </si>
  <si>
    <t>Comisión Nacional de Hidrocarburos</t>
  </si>
  <si>
    <t>Primero</t>
  </si>
  <si>
    <t>Segundo</t>
  </si>
  <si>
    <t>Total</t>
  </si>
  <si>
    <t>Ajustes preventivos</t>
  </si>
  <si>
    <t>Estructura
porcentual</t>
  </si>
  <si>
    <t>VIII. Ajuste preventivo al gasto</t>
  </si>
  <si>
    <t>Gasto Corriente</t>
  </si>
  <si>
    <t>Tercer trimestre de 2016</t>
  </si>
  <si>
    <t>Ajuste 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</si>
</sst>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#0.0"/>
    <numFmt numFmtId="166" formatCode="#,##0.0_ ;[Red]\-#,##0.0\ "/>
  </numFmts>
  <fonts count="11" x14ac:knownFonts="1">
    <font>
      <sz val="11"/>
      <color theme="1"/>
      <name val="Calibri"/>
      <family val="2"/>
      <scheme val="minor"/>
    </font>
    <font>
      <sz val="9"/>
      <name val="Soberana Sans"/>
      <family val="3"/>
    </font>
    <font>
      <sz val="8"/>
      <color theme="1"/>
      <name val="Soberana Sans"/>
      <family val="3"/>
    </font>
    <font>
      <sz val="9"/>
      <color theme="1"/>
      <name val="Calibri"/>
      <family val="2"/>
      <scheme val="minor"/>
    </font>
    <font>
      <b/>
      <sz val="9"/>
      <name val="Soberana Sans"/>
      <family val="3"/>
    </font>
    <font>
      <sz val="10"/>
      <name val="Arial"/>
      <family val="2"/>
    </font>
    <font>
      <b/>
      <sz val="14"/>
      <color theme="1"/>
      <name val="Trajan Pro"/>
      <family val="1"/>
    </font>
    <font>
      <b/>
      <sz val="14"/>
      <color rgb="FF000000"/>
      <name val="Soberana Titular"/>
      <family val="3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1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Fill="1" applyAlignment="1"/>
    <xf numFmtId="3" fontId="1" fillId="0" borderId="0" xfId="0" applyNumberFormat="1" applyFont="1" applyAlignment="1">
      <alignment horizontal="right" vertical="center"/>
    </xf>
    <xf numFmtId="1" fontId="1" fillId="0" borderId="0" xfId="0" applyNumberFormat="1" applyFont="1" applyFill="1" applyAlignment="1"/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0" borderId="0" xfId="0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Fill="1"/>
    <xf numFmtId="3" fontId="1" fillId="0" borderId="0" xfId="0" applyNumberFormat="1" applyFont="1" applyFill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1" fillId="0" borderId="0" xfId="0" applyNumberFormat="1" applyFont="1" applyFill="1" applyAlignment="1"/>
    <xf numFmtId="166" fontId="1" fillId="0" borderId="0" xfId="0" applyNumberFormat="1" applyFont="1" applyFill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4" fontId="4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165" fontId="4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horizontal="left" vertical="center" wrapText="1" indent="1"/>
    </xf>
    <xf numFmtId="0" fontId="1" fillId="5" borderId="0" xfId="0" applyFont="1" applyFill="1" applyAlignment="1">
      <alignment horizontal="left" vertical="center" indent="1"/>
    </xf>
    <xf numFmtId="0" fontId="1" fillId="0" borderId="0" xfId="0" applyFont="1" applyAlignment="1">
      <alignment vertical="center" wrapText="1"/>
    </xf>
    <xf numFmtId="166" fontId="1" fillId="0" borderId="6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 vertical="center" wrapText="1"/>
    </xf>
    <xf numFmtId="0" fontId="0" fillId="0" borderId="0" xfId="0" applyAlignment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inden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32"/>
  <sheetViews>
    <sheetView showGridLines="0" tabSelected="1" zoomScale="130" zoomScaleNormal="130" workbookViewId="0">
      <selection activeCell="A4" sqref="A4:F4"/>
    </sheetView>
  </sheetViews>
  <sheetFormatPr baseColWidth="10" defaultRowHeight="15" x14ac:dyDescent="0.25"/>
  <cols>
    <col min="1" max="1" width="4" customWidth="1"/>
    <col min="2" max="2" width="42.140625" customWidth="1"/>
    <col min="3" max="5" width="10" customWidth="1"/>
    <col min="6" max="6" width="12.28515625" customWidth="1"/>
    <col min="7" max="9" width="15.140625" customWidth="1"/>
    <col min="10" max="10" width="1.5703125" customWidth="1"/>
    <col min="11" max="12" width="17.140625" bestFit="1" customWidth="1"/>
    <col min="13" max="13" width="1.42578125" customWidth="1"/>
    <col min="14" max="15" width="11" bestFit="1" customWidth="1"/>
  </cols>
  <sheetData>
    <row r="1" spans="1:15" s="18" customFormat="1" ht="67.5" customHeight="1" x14ac:dyDescent="0.25">
      <c r="A1" s="43" t="s">
        <v>13</v>
      </c>
      <c r="B1" s="44"/>
      <c r="C1" s="49" t="s">
        <v>38</v>
      </c>
      <c r="D1" s="50"/>
      <c r="E1" s="50"/>
    </row>
    <row r="2" spans="1:15" s="18" customFormat="1" ht="12" customHeight="1" x14ac:dyDescent="0.25">
      <c r="A2" s="19"/>
      <c r="B2" s="19"/>
      <c r="C2" s="19"/>
      <c r="D2" s="9"/>
    </row>
    <row r="3" spans="1:15" s="16" customFormat="1" ht="32.25" customHeight="1" x14ac:dyDescent="0.3">
      <c r="A3" s="53" t="s">
        <v>36</v>
      </c>
      <c r="B3" s="53"/>
      <c r="C3" s="53"/>
      <c r="D3" s="54"/>
      <c r="E3" s="54"/>
      <c r="F3" s="54"/>
    </row>
    <row r="4" spans="1:15" s="12" customFormat="1" ht="53.25" customHeight="1" x14ac:dyDescent="0.25">
      <c r="A4" s="51" t="s">
        <v>20</v>
      </c>
      <c r="B4" s="52"/>
      <c r="C4" s="52"/>
      <c r="D4" s="50"/>
      <c r="E4" s="50"/>
      <c r="F4" s="50"/>
    </row>
    <row r="5" spans="1:15" s="12" customFormat="1" ht="28.5" customHeight="1" x14ac:dyDescent="0.25">
      <c r="A5" s="39"/>
      <c r="B5" s="40"/>
      <c r="C5" s="47" t="s">
        <v>34</v>
      </c>
      <c r="D5" s="48"/>
      <c r="E5" s="48"/>
      <c r="F5" s="55" t="s">
        <v>35</v>
      </c>
    </row>
    <row r="6" spans="1:15" s="12" customFormat="1" ht="16.5" customHeight="1" x14ac:dyDescent="0.2">
      <c r="A6" s="15"/>
      <c r="B6" s="14" t="s">
        <v>19</v>
      </c>
      <c r="C6" s="14" t="s">
        <v>31</v>
      </c>
      <c r="D6" s="14" t="s">
        <v>32</v>
      </c>
      <c r="E6" s="14" t="s">
        <v>33</v>
      </c>
      <c r="F6" s="56"/>
    </row>
    <row r="7" spans="1:15" s="9" customFormat="1" ht="18" customHeight="1" x14ac:dyDescent="0.25">
      <c r="A7" s="11"/>
      <c r="B7" s="11" t="s">
        <v>12</v>
      </c>
      <c r="C7" s="22">
        <f>+C8+C27+C28+C29</f>
        <v>132363.00163625</v>
      </c>
      <c r="D7" s="22">
        <f>+D8+D27+D28+D29</f>
        <v>31714.691673810001</v>
      </c>
      <c r="E7" s="22">
        <f>+E8+E27+E28+E29</f>
        <v>164077.69331005999</v>
      </c>
      <c r="F7" s="30">
        <f>+((E7/$E$7)*100)</f>
        <v>100</v>
      </c>
      <c r="G7" s="10"/>
      <c r="H7" s="10"/>
      <c r="I7" s="10"/>
      <c r="J7" s="10"/>
      <c r="K7" s="10"/>
      <c r="L7" s="10"/>
      <c r="M7" s="10"/>
      <c r="N7" s="10"/>
      <c r="O7" s="10"/>
    </row>
    <row r="8" spans="1:15" s="3" customFormat="1" ht="15.75" customHeight="1" x14ac:dyDescent="0.2">
      <c r="A8" s="35" t="s">
        <v>17</v>
      </c>
      <c r="B8" s="36"/>
      <c r="C8" s="37">
        <f>+SUM(C9:C26)</f>
        <v>29301.301636249995</v>
      </c>
      <c r="D8" s="37">
        <f>+SUM(D9:D26)</f>
        <v>31714.691673810001</v>
      </c>
      <c r="E8" s="37">
        <f>+SUM(E9:E26)</f>
        <v>61015.993310059996</v>
      </c>
      <c r="F8" s="38">
        <f t="shared" ref="F8:F29" si="0">+((E8/$E$7)*100)</f>
        <v>37.187256889793787</v>
      </c>
      <c r="G8" s="4"/>
      <c r="H8" s="4"/>
      <c r="I8" s="4"/>
      <c r="K8" s="4"/>
      <c r="L8" s="4"/>
      <c r="N8" s="5"/>
      <c r="O8" s="5"/>
    </row>
    <row r="9" spans="1:15" s="3" customFormat="1" ht="15.75" customHeight="1" x14ac:dyDescent="0.2">
      <c r="A9" s="21"/>
      <c r="B9" s="7" t="s">
        <v>25</v>
      </c>
      <c r="C9" s="30"/>
      <c r="D9" s="31">
        <v>1088.1202865499999</v>
      </c>
      <c r="E9" s="31">
        <f>+C9+D9</f>
        <v>1088.1202865499999</v>
      </c>
      <c r="F9" s="31">
        <f t="shared" si="0"/>
        <v>0.66317380784587421</v>
      </c>
      <c r="G9" s="4"/>
      <c r="H9" s="4"/>
      <c r="I9" s="4"/>
      <c r="K9" s="4"/>
      <c r="L9" s="4"/>
      <c r="N9" s="5"/>
      <c r="O9" s="5"/>
    </row>
    <row r="10" spans="1:15" s="3" customFormat="1" ht="15.75" customHeight="1" x14ac:dyDescent="0.2">
      <c r="A10" s="21"/>
      <c r="B10" s="7" t="s">
        <v>26</v>
      </c>
      <c r="C10" s="30"/>
      <c r="D10" s="31">
        <v>632.4</v>
      </c>
      <c r="E10" s="31">
        <f t="shared" ref="E10:E29" si="1">+C10+D10</f>
        <v>632.4</v>
      </c>
      <c r="F10" s="31">
        <f t="shared" si="0"/>
        <v>0.38542716395027848</v>
      </c>
      <c r="G10" s="4"/>
      <c r="H10" s="4"/>
      <c r="I10" s="4"/>
      <c r="K10" s="4"/>
      <c r="L10" s="4"/>
      <c r="N10" s="5"/>
      <c r="O10" s="5"/>
    </row>
    <row r="11" spans="1:15" s="3" customFormat="1" ht="15.75" customHeight="1" x14ac:dyDescent="0.2">
      <c r="A11" s="8"/>
      <c r="B11" s="7" t="s">
        <v>11</v>
      </c>
      <c r="C11" s="31">
        <v>150</v>
      </c>
      <c r="D11" s="32"/>
      <c r="E11" s="31">
        <f t="shared" si="1"/>
        <v>150</v>
      </c>
      <c r="F11" s="31">
        <f t="shared" si="0"/>
        <v>9.1420105301299445E-2</v>
      </c>
      <c r="G11" s="4"/>
      <c r="H11" s="4"/>
      <c r="I11" s="4"/>
      <c r="K11" s="4"/>
      <c r="L11" s="4"/>
      <c r="N11" s="5"/>
      <c r="O11" s="5"/>
    </row>
    <row r="12" spans="1:15" s="3" customFormat="1" ht="26.25" customHeight="1" x14ac:dyDescent="0.2">
      <c r="A12" s="8"/>
      <c r="B12" s="41" t="s">
        <v>10</v>
      </c>
      <c r="C12" s="31">
        <v>3000</v>
      </c>
      <c r="D12" s="31">
        <v>4205</v>
      </c>
      <c r="E12" s="31">
        <f t="shared" si="1"/>
        <v>7205</v>
      </c>
      <c r="F12" s="31">
        <f t="shared" si="0"/>
        <v>4.3912123913057499</v>
      </c>
      <c r="G12" s="4"/>
      <c r="H12" s="4"/>
      <c r="I12" s="4"/>
      <c r="K12" s="4"/>
      <c r="L12" s="4"/>
      <c r="N12" s="5"/>
      <c r="O12" s="5"/>
    </row>
    <row r="13" spans="1:15" s="3" customFormat="1" ht="15.75" customHeight="1" x14ac:dyDescent="0.2">
      <c r="A13" s="8"/>
      <c r="B13" s="7" t="s">
        <v>9</v>
      </c>
      <c r="C13" s="31">
        <v>12253.885920019995</v>
      </c>
      <c r="D13" s="31">
        <v>2174.4365603900019</v>
      </c>
      <c r="E13" s="31">
        <f t="shared" si="1"/>
        <v>14428.322480409997</v>
      </c>
      <c r="F13" s="31">
        <f t="shared" si="0"/>
        <v>8.7935917365345873</v>
      </c>
      <c r="G13" s="4"/>
      <c r="H13" s="4"/>
      <c r="I13" s="4"/>
      <c r="K13" s="4"/>
      <c r="L13" s="4"/>
      <c r="N13" s="5"/>
      <c r="O13" s="5"/>
    </row>
    <row r="14" spans="1:15" s="3" customFormat="1" ht="15.75" customHeight="1" x14ac:dyDescent="0.2">
      <c r="A14" s="8"/>
      <c r="B14" s="7" t="s">
        <v>8</v>
      </c>
      <c r="C14" s="31">
        <v>360.00000201999995</v>
      </c>
      <c r="D14" s="31">
        <v>600</v>
      </c>
      <c r="E14" s="31">
        <f t="shared" si="1"/>
        <v>960.00000202000001</v>
      </c>
      <c r="F14" s="31">
        <f t="shared" si="0"/>
        <v>0.58508867515944052</v>
      </c>
      <c r="G14" s="4"/>
      <c r="H14" s="4"/>
      <c r="I14" s="4"/>
      <c r="K14" s="4"/>
      <c r="L14" s="4"/>
      <c r="N14" s="5"/>
      <c r="O14" s="5"/>
    </row>
    <row r="15" spans="1:15" s="3" customFormat="1" ht="15.75" customHeight="1" x14ac:dyDescent="0.2">
      <c r="A15" s="8"/>
      <c r="B15" s="7" t="s">
        <v>7</v>
      </c>
      <c r="C15" s="31">
        <v>3660.2</v>
      </c>
      <c r="D15" s="31">
        <v>6500.0000000099999</v>
      </c>
      <c r="E15" s="31">
        <f t="shared" si="1"/>
        <v>10160.20000001</v>
      </c>
      <c r="F15" s="31">
        <f t="shared" si="0"/>
        <v>6.192310359221179</v>
      </c>
      <c r="G15" s="4"/>
      <c r="H15" s="4"/>
      <c r="I15" s="4"/>
      <c r="K15" s="4"/>
      <c r="L15" s="4"/>
      <c r="N15" s="5"/>
      <c r="O15" s="5"/>
    </row>
    <row r="16" spans="1:15" s="3" customFormat="1" ht="15.75" customHeight="1" x14ac:dyDescent="0.2">
      <c r="A16" s="8"/>
      <c r="B16" s="7" t="s">
        <v>6</v>
      </c>
      <c r="C16" s="31">
        <v>2062.5678207000001</v>
      </c>
      <c r="D16" s="31">
        <v>6499.9999999900001</v>
      </c>
      <c r="E16" s="31">
        <f t="shared" si="1"/>
        <v>8562.5678206900011</v>
      </c>
      <c r="F16" s="31">
        <f t="shared" si="0"/>
        <v>5.218605678779987</v>
      </c>
      <c r="G16" s="4"/>
      <c r="H16" s="4"/>
      <c r="I16" s="4"/>
      <c r="K16" s="4"/>
      <c r="L16" s="4"/>
      <c r="N16" s="5"/>
      <c r="O16" s="5"/>
    </row>
    <row r="17" spans="1:15" s="3" customFormat="1" ht="15.75" customHeight="1" x14ac:dyDescent="0.2">
      <c r="A17" s="8"/>
      <c r="B17" s="7" t="s">
        <v>5</v>
      </c>
      <c r="C17" s="31">
        <v>100</v>
      </c>
      <c r="D17" s="31">
        <v>20</v>
      </c>
      <c r="E17" s="31">
        <f t="shared" si="1"/>
        <v>120</v>
      </c>
      <c r="F17" s="31">
        <f t="shared" si="0"/>
        <v>7.3136084241039553E-2</v>
      </c>
      <c r="G17" s="4"/>
      <c r="H17" s="4"/>
      <c r="I17" s="4"/>
      <c r="K17" s="4"/>
      <c r="L17" s="4"/>
      <c r="N17" s="5"/>
      <c r="O17" s="5"/>
    </row>
    <row r="18" spans="1:15" s="3" customFormat="1" ht="15.75" customHeight="1" x14ac:dyDescent="0.2">
      <c r="A18" s="8"/>
      <c r="B18" s="7" t="s">
        <v>4</v>
      </c>
      <c r="C18" s="31">
        <v>1500</v>
      </c>
      <c r="D18" s="31">
        <v>1000</v>
      </c>
      <c r="E18" s="31">
        <f t="shared" si="1"/>
        <v>2500</v>
      </c>
      <c r="F18" s="31">
        <f t="shared" si="0"/>
        <v>1.5236684216883241</v>
      </c>
      <c r="G18" s="4"/>
      <c r="H18" s="4"/>
      <c r="I18" s="4"/>
      <c r="K18" s="4"/>
      <c r="L18" s="4"/>
      <c r="N18" s="5"/>
      <c r="O18" s="5"/>
    </row>
    <row r="19" spans="1:15" s="3" customFormat="1" ht="15.75" customHeight="1" x14ac:dyDescent="0.2">
      <c r="A19" s="8"/>
      <c r="B19" s="7" t="s">
        <v>3</v>
      </c>
      <c r="C19" s="31">
        <v>4113.0478935099991</v>
      </c>
      <c r="D19" s="31">
        <v>1664.12110942</v>
      </c>
      <c r="E19" s="31">
        <f t="shared" si="1"/>
        <v>5777.1690029299989</v>
      </c>
      <c r="F19" s="31">
        <f t="shared" si="0"/>
        <v>3.5209959906084243</v>
      </c>
      <c r="G19" s="4"/>
      <c r="H19" s="4"/>
      <c r="I19" s="4"/>
      <c r="K19" s="4"/>
      <c r="L19" s="4"/>
      <c r="N19" s="5"/>
      <c r="O19" s="5"/>
    </row>
    <row r="20" spans="1:15" s="3" customFormat="1" ht="15.75" customHeight="1" x14ac:dyDescent="0.2">
      <c r="A20" s="8"/>
      <c r="B20" s="7" t="s">
        <v>2</v>
      </c>
      <c r="C20" s="31">
        <v>201.6</v>
      </c>
      <c r="D20" s="31">
        <v>90.000000000000014</v>
      </c>
      <c r="E20" s="31">
        <f t="shared" si="1"/>
        <v>291.60000000000002</v>
      </c>
      <c r="F20" s="31">
        <f t="shared" si="0"/>
        <v>0.17772068470572616</v>
      </c>
      <c r="G20" s="4"/>
      <c r="H20" s="4"/>
      <c r="I20" s="4"/>
      <c r="K20" s="4"/>
      <c r="L20" s="4"/>
      <c r="N20" s="5"/>
      <c r="O20" s="5"/>
    </row>
    <row r="21" spans="1:15" s="3" customFormat="1" ht="15.75" customHeight="1" x14ac:dyDescent="0.2">
      <c r="A21" s="8"/>
      <c r="B21" s="7" t="s">
        <v>27</v>
      </c>
      <c r="C21" s="31"/>
      <c r="D21" s="31">
        <v>1550</v>
      </c>
      <c r="E21" s="31">
        <f t="shared" si="1"/>
        <v>1550</v>
      </c>
      <c r="F21" s="31">
        <f t="shared" si="0"/>
        <v>0.94467442144676106</v>
      </c>
      <c r="G21" s="4"/>
      <c r="H21" s="4"/>
      <c r="I21" s="4"/>
      <c r="K21" s="4"/>
      <c r="L21" s="4"/>
      <c r="N21" s="5"/>
      <c r="O21" s="5"/>
    </row>
    <row r="22" spans="1:15" s="3" customFormat="1" ht="15.75" customHeight="1" x14ac:dyDescent="0.2">
      <c r="A22" s="8"/>
      <c r="B22" s="7" t="s">
        <v>28</v>
      </c>
      <c r="C22" s="31"/>
      <c r="D22" s="31">
        <v>705.61371737000002</v>
      </c>
      <c r="E22" s="31">
        <f t="shared" si="1"/>
        <v>705.61371737000002</v>
      </c>
      <c r="F22" s="31">
        <f t="shared" si="0"/>
        <v>0.43004853562671164</v>
      </c>
      <c r="G22" s="4"/>
      <c r="H22" s="4"/>
      <c r="I22" s="4"/>
      <c r="K22" s="4"/>
      <c r="L22" s="4"/>
      <c r="N22" s="5"/>
      <c r="O22" s="5"/>
    </row>
    <row r="23" spans="1:15" s="3" customFormat="1" ht="15.75" customHeight="1" x14ac:dyDescent="0.2">
      <c r="A23" s="8"/>
      <c r="B23" s="7" t="s">
        <v>1</v>
      </c>
      <c r="C23" s="31">
        <v>900</v>
      </c>
      <c r="D23" s="31">
        <v>1800</v>
      </c>
      <c r="E23" s="31">
        <f t="shared" si="1"/>
        <v>2700</v>
      </c>
      <c r="F23" s="31">
        <f t="shared" si="0"/>
        <v>1.6455618954233902</v>
      </c>
      <c r="G23" s="4"/>
      <c r="H23" s="4"/>
      <c r="I23" s="4"/>
      <c r="K23" s="4"/>
      <c r="L23" s="4"/>
      <c r="N23" s="5"/>
      <c r="O23" s="5"/>
    </row>
    <row r="24" spans="1:15" s="3" customFormat="1" ht="15.75" customHeight="1" x14ac:dyDescent="0.2">
      <c r="A24" s="8"/>
      <c r="B24" s="7" t="s">
        <v>29</v>
      </c>
      <c r="C24" s="31"/>
      <c r="D24" s="31">
        <v>49.999999999999993</v>
      </c>
      <c r="E24" s="31">
        <f t="shared" si="1"/>
        <v>49.999999999999993</v>
      </c>
      <c r="F24" s="31">
        <f t="shared" si="0"/>
        <v>3.0473368433766478E-2</v>
      </c>
      <c r="G24" s="4"/>
      <c r="H24" s="4"/>
      <c r="I24" s="4"/>
      <c r="K24" s="4"/>
      <c r="L24" s="4"/>
      <c r="N24" s="5"/>
      <c r="O24" s="5"/>
    </row>
    <row r="25" spans="1:15" s="3" customFormat="1" ht="15.75" customHeight="1" x14ac:dyDescent="0.2">
      <c r="A25" s="8"/>
      <c r="B25" s="7" t="s">
        <v>30</v>
      </c>
      <c r="C25" s="31"/>
      <c r="D25" s="31">
        <v>35.000000080000007</v>
      </c>
      <c r="E25" s="31">
        <f t="shared" si="1"/>
        <v>35.000000080000007</v>
      </c>
      <c r="F25" s="31">
        <f t="shared" si="0"/>
        <v>2.133135795239393E-2</v>
      </c>
      <c r="G25" s="4"/>
      <c r="H25" s="4"/>
      <c r="I25" s="4"/>
      <c r="K25" s="4"/>
      <c r="L25" s="4"/>
      <c r="N25" s="5"/>
      <c r="O25" s="5"/>
    </row>
    <row r="26" spans="1:15" s="3" customFormat="1" ht="15.75" customHeight="1" x14ac:dyDescent="0.2">
      <c r="A26" s="8"/>
      <c r="B26" s="7" t="s">
        <v>0</v>
      </c>
      <c r="C26" s="33">
        <v>1000</v>
      </c>
      <c r="D26" s="31">
        <v>3100</v>
      </c>
      <c r="E26" s="31">
        <f t="shared" si="1"/>
        <v>4100</v>
      </c>
      <c r="F26" s="33">
        <f t="shared" si="0"/>
        <v>2.4988162115688515</v>
      </c>
      <c r="G26" s="6"/>
      <c r="H26" s="6"/>
      <c r="I26" s="6"/>
      <c r="K26" s="6"/>
      <c r="L26" s="6"/>
      <c r="N26" s="5"/>
      <c r="O26" s="5"/>
    </row>
    <row r="27" spans="1:15" s="3" customFormat="1" ht="15.75" customHeight="1" x14ac:dyDescent="0.2">
      <c r="A27" s="21" t="s">
        <v>14</v>
      </c>
      <c r="B27" s="11"/>
      <c r="C27" s="25">
        <v>500</v>
      </c>
      <c r="D27" s="25"/>
      <c r="E27" s="25">
        <f t="shared" si="1"/>
        <v>500</v>
      </c>
      <c r="F27" s="33">
        <f t="shared" si="0"/>
        <v>0.30473368433766485</v>
      </c>
      <c r="G27" s="6"/>
      <c r="H27" s="6"/>
      <c r="I27" s="6"/>
      <c r="K27" s="6"/>
      <c r="L27" s="6"/>
      <c r="N27" s="5"/>
      <c r="O27" s="5"/>
    </row>
    <row r="28" spans="1:15" s="3" customFormat="1" ht="15.75" customHeight="1" x14ac:dyDescent="0.2">
      <c r="A28" s="21" t="s">
        <v>15</v>
      </c>
      <c r="B28" s="11"/>
      <c r="C28" s="25">
        <v>100061.7</v>
      </c>
      <c r="D28" s="25"/>
      <c r="E28" s="25">
        <f t="shared" si="1"/>
        <v>100061.7</v>
      </c>
      <c r="F28" s="33">
        <f t="shared" si="0"/>
        <v>60.98434100418023</v>
      </c>
      <c r="G28" s="6"/>
      <c r="H28" s="6"/>
      <c r="I28" s="6"/>
      <c r="K28" s="6"/>
      <c r="L28" s="6"/>
      <c r="N28" s="5"/>
      <c r="O28" s="5"/>
    </row>
    <row r="29" spans="1:15" s="2" customFormat="1" ht="15.75" customHeight="1" thickBot="1" x14ac:dyDescent="0.25">
      <c r="A29" s="21" t="s">
        <v>16</v>
      </c>
      <c r="B29" s="11"/>
      <c r="C29" s="34">
        <v>2500</v>
      </c>
      <c r="D29" s="34"/>
      <c r="E29" s="34">
        <f t="shared" si="1"/>
        <v>2500</v>
      </c>
      <c r="F29" s="42">
        <f t="shared" si="0"/>
        <v>1.5236684216883241</v>
      </c>
    </row>
    <row r="30" spans="1:15" ht="22.5" customHeight="1" x14ac:dyDescent="0.25">
      <c r="A30" s="45" t="s">
        <v>18</v>
      </c>
      <c r="B30" s="45"/>
      <c r="C30" s="46"/>
      <c r="D30" s="1"/>
    </row>
    <row r="31" spans="1:15" x14ac:dyDescent="0.25">
      <c r="D31" s="1"/>
    </row>
    <row r="32" spans="1:15" x14ac:dyDescent="0.25">
      <c r="D32" s="1"/>
    </row>
  </sheetData>
  <mergeCells count="7">
    <mergeCell ref="A1:B1"/>
    <mergeCell ref="A30:C30"/>
    <mergeCell ref="C5:E5"/>
    <mergeCell ref="C1:E1"/>
    <mergeCell ref="A4:F4"/>
    <mergeCell ref="A3:F3"/>
    <mergeCell ref="F5:F6"/>
  </mergeCells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27"/>
  <sheetViews>
    <sheetView showGridLines="0" zoomScale="130" zoomScaleNormal="130" workbookViewId="0">
      <selection activeCell="A5" sqref="A5"/>
    </sheetView>
  </sheetViews>
  <sheetFormatPr baseColWidth="10" defaultRowHeight="15" x14ac:dyDescent="0.25"/>
  <cols>
    <col min="1" max="1" width="4" customWidth="1"/>
    <col min="2" max="2" width="53.5703125" customWidth="1"/>
    <col min="3" max="5" width="10.7109375" customWidth="1"/>
    <col min="6" max="6" width="8.5703125" customWidth="1"/>
    <col min="7" max="7" width="15.140625" bestFit="1" customWidth="1"/>
    <col min="8" max="16" width="15.140625" customWidth="1"/>
    <col min="17" max="17" width="1.5703125" customWidth="1"/>
    <col min="18" max="19" width="17.140625" bestFit="1" customWidth="1"/>
    <col min="20" max="20" width="1.42578125" customWidth="1"/>
    <col min="21" max="22" width="11" bestFit="1" customWidth="1"/>
  </cols>
  <sheetData>
    <row r="1" spans="1:22" s="18" customFormat="1" ht="67.5" customHeight="1" x14ac:dyDescent="0.2">
      <c r="A1" s="59" t="s">
        <v>13</v>
      </c>
      <c r="B1" s="60"/>
      <c r="C1" s="61"/>
      <c r="D1" s="62" t="s">
        <v>38</v>
      </c>
      <c r="E1" s="63"/>
      <c r="F1" s="20"/>
      <c r="G1" s="20"/>
    </row>
    <row r="2" spans="1:22" s="18" customFormat="1" ht="12" customHeight="1" x14ac:dyDescent="0.25">
      <c r="A2" s="19"/>
      <c r="B2" s="19"/>
      <c r="C2" s="19"/>
      <c r="D2" s="19"/>
      <c r="E2" s="19"/>
      <c r="F2" s="19"/>
      <c r="G2" s="19"/>
      <c r="H2" s="9"/>
    </row>
    <row r="3" spans="1:22" s="16" customFormat="1" ht="32.25" customHeight="1" x14ac:dyDescent="0.3">
      <c r="A3" s="53" t="s">
        <v>36</v>
      </c>
      <c r="B3" s="53"/>
      <c r="C3" s="53"/>
      <c r="D3" s="53"/>
      <c r="E3" s="53"/>
      <c r="F3" s="26"/>
      <c r="G3" s="26"/>
      <c r="H3" s="26"/>
      <c r="I3" s="26"/>
      <c r="J3" s="17"/>
    </row>
    <row r="4" spans="1:22" s="12" customFormat="1" ht="53.25" customHeight="1" x14ac:dyDescent="0.2">
      <c r="A4" s="57" t="s">
        <v>21</v>
      </c>
      <c r="B4" s="58"/>
      <c r="C4" s="58"/>
      <c r="D4" s="58"/>
      <c r="E4" s="58"/>
    </row>
    <row r="5" spans="1:22" s="12" customFormat="1" ht="27" x14ac:dyDescent="0.2">
      <c r="A5" s="15"/>
      <c r="B5" s="14" t="s">
        <v>24</v>
      </c>
      <c r="C5" s="27" t="s">
        <v>37</v>
      </c>
      <c r="D5" s="14" t="s">
        <v>22</v>
      </c>
      <c r="E5" s="27" t="s">
        <v>39</v>
      </c>
      <c r="I5" s="13"/>
    </row>
    <row r="6" spans="1:22" s="9" customFormat="1" ht="15.75" customHeight="1" x14ac:dyDescent="0.25">
      <c r="A6" s="11" t="s">
        <v>23</v>
      </c>
      <c r="B6" s="11"/>
      <c r="C6" s="28">
        <f>+SUM(C7:C24)</f>
        <v>44944.780480660003</v>
      </c>
      <c r="D6" s="28">
        <f>+SUM(D7:D24)</f>
        <v>16071.212829400007</v>
      </c>
      <c r="E6" s="22">
        <f>+C6+D6</f>
        <v>61015.99331006001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9" customFormat="1" ht="15.75" customHeight="1" x14ac:dyDescent="0.25">
      <c r="A7" s="11"/>
      <c r="B7" s="7" t="s">
        <v>25</v>
      </c>
      <c r="C7" s="29">
        <v>1037.8000005500003</v>
      </c>
      <c r="D7" s="29">
        <v>50.320285999999996</v>
      </c>
      <c r="E7" s="23">
        <f>+C7+D7</f>
        <v>1088.1202865500002</v>
      </c>
      <c r="F7" s="10"/>
      <c r="G7" s="4"/>
      <c r="H7" s="4"/>
      <c r="I7" s="4"/>
      <c r="J7" s="4"/>
      <c r="K7" s="4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9" customFormat="1" ht="15.75" customHeight="1" x14ac:dyDescent="0.25">
      <c r="A8" s="11"/>
      <c r="B8" s="7" t="s">
        <v>26</v>
      </c>
      <c r="C8" s="29">
        <v>632.4</v>
      </c>
      <c r="D8" s="29"/>
      <c r="E8" s="23">
        <f t="shared" ref="E8:E24" si="0">+C8+D8</f>
        <v>632.4</v>
      </c>
      <c r="F8" s="10"/>
      <c r="G8" s="4"/>
      <c r="H8" s="4"/>
      <c r="I8" s="4"/>
      <c r="J8" s="4"/>
      <c r="K8" s="4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3" customFormat="1" ht="15.75" customHeight="1" x14ac:dyDescent="0.2">
      <c r="A9" s="8"/>
      <c r="B9" s="7" t="s">
        <v>11</v>
      </c>
      <c r="C9" s="29">
        <v>150</v>
      </c>
      <c r="D9" s="29"/>
      <c r="E9" s="23">
        <f t="shared" si="0"/>
        <v>150</v>
      </c>
      <c r="F9" s="4"/>
      <c r="L9" s="4"/>
      <c r="M9" s="4"/>
      <c r="N9" s="4"/>
      <c r="O9" s="4"/>
      <c r="P9" s="4"/>
      <c r="R9" s="4"/>
      <c r="S9" s="4"/>
      <c r="U9" s="5"/>
      <c r="V9" s="5"/>
    </row>
    <row r="10" spans="1:22" s="3" customFormat="1" ht="15.75" customHeight="1" x14ac:dyDescent="0.2">
      <c r="A10" s="8"/>
      <c r="B10" s="7" t="s">
        <v>10</v>
      </c>
      <c r="C10" s="29">
        <v>7205</v>
      </c>
      <c r="D10" s="29"/>
      <c r="E10" s="23">
        <f t="shared" si="0"/>
        <v>7205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R10" s="4"/>
      <c r="S10" s="4"/>
      <c r="U10" s="5"/>
      <c r="V10" s="5"/>
    </row>
    <row r="11" spans="1:22" s="3" customFormat="1" ht="15.75" customHeight="1" x14ac:dyDescent="0.2">
      <c r="A11" s="8"/>
      <c r="B11" s="7" t="s">
        <v>9</v>
      </c>
      <c r="C11" s="29">
        <v>1826.7</v>
      </c>
      <c r="D11" s="29">
        <v>12601.622480410006</v>
      </c>
      <c r="E11" s="23">
        <f t="shared" si="0"/>
        <v>14428.322480410006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R11" s="4"/>
      <c r="S11" s="4"/>
      <c r="U11" s="5"/>
      <c r="V11" s="5"/>
    </row>
    <row r="12" spans="1:22" s="3" customFormat="1" ht="15.75" customHeight="1" x14ac:dyDescent="0.2">
      <c r="A12" s="8"/>
      <c r="B12" s="7" t="s">
        <v>8</v>
      </c>
      <c r="C12" s="29">
        <v>960.00000202000001</v>
      </c>
      <c r="D12" s="29"/>
      <c r="E12" s="23">
        <f t="shared" si="0"/>
        <v>960.00000202000001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4"/>
      <c r="S12" s="4"/>
      <c r="U12" s="5"/>
      <c r="V12" s="5"/>
    </row>
    <row r="13" spans="1:22" s="3" customFormat="1" ht="15.75" customHeight="1" x14ac:dyDescent="0.2">
      <c r="A13" s="8"/>
      <c r="B13" s="7" t="s">
        <v>7</v>
      </c>
      <c r="C13" s="29">
        <v>10000.000000010001</v>
      </c>
      <c r="D13" s="29">
        <v>160.19999999999999</v>
      </c>
      <c r="E13" s="23">
        <f t="shared" si="0"/>
        <v>10160.200000010002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R13" s="4"/>
      <c r="S13" s="4"/>
      <c r="U13" s="5"/>
      <c r="V13" s="5"/>
    </row>
    <row r="14" spans="1:22" s="3" customFormat="1" ht="15.75" customHeight="1" x14ac:dyDescent="0.2">
      <c r="A14" s="8"/>
      <c r="B14" s="7" t="s">
        <v>6</v>
      </c>
      <c r="C14" s="29">
        <v>8531</v>
      </c>
      <c r="D14" s="29">
        <v>31.567820689999998</v>
      </c>
      <c r="E14" s="23">
        <f t="shared" si="0"/>
        <v>8562.5678206899993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R14" s="4"/>
      <c r="S14" s="4"/>
      <c r="U14" s="5"/>
      <c r="V14" s="5"/>
    </row>
    <row r="15" spans="1:22" s="3" customFormat="1" ht="15.75" customHeight="1" x14ac:dyDescent="0.2">
      <c r="A15" s="8"/>
      <c r="B15" s="7" t="s">
        <v>5</v>
      </c>
      <c r="C15" s="29">
        <v>120</v>
      </c>
      <c r="D15" s="29"/>
      <c r="E15" s="23">
        <f t="shared" si="0"/>
        <v>120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R15" s="4"/>
      <c r="S15" s="4"/>
      <c r="U15" s="5"/>
      <c r="V15" s="5"/>
    </row>
    <row r="16" spans="1:22" s="3" customFormat="1" ht="15.75" customHeight="1" x14ac:dyDescent="0.2">
      <c r="A16" s="8"/>
      <c r="B16" s="7" t="s">
        <v>4</v>
      </c>
      <c r="C16" s="29">
        <v>2500</v>
      </c>
      <c r="D16" s="29"/>
      <c r="E16" s="23">
        <f t="shared" si="0"/>
        <v>2500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4"/>
      <c r="S16" s="4"/>
      <c r="U16" s="5"/>
      <c r="V16" s="5"/>
    </row>
    <row r="17" spans="1:22" s="3" customFormat="1" ht="15.75" customHeight="1" x14ac:dyDescent="0.2">
      <c r="A17" s="8"/>
      <c r="B17" s="7" t="s">
        <v>3</v>
      </c>
      <c r="C17" s="29">
        <v>2755.2804779999997</v>
      </c>
      <c r="D17" s="29">
        <v>3021.8885249299997</v>
      </c>
      <c r="E17" s="23">
        <f t="shared" si="0"/>
        <v>5777.1690029299989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R17" s="4"/>
      <c r="S17" s="4"/>
      <c r="U17" s="5"/>
      <c r="V17" s="5"/>
    </row>
    <row r="18" spans="1:22" s="3" customFormat="1" ht="15.75" customHeight="1" x14ac:dyDescent="0.2">
      <c r="A18" s="8"/>
      <c r="B18" s="7" t="s">
        <v>2</v>
      </c>
      <c r="C18" s="29">
        <v>291.59999999999997</v>
      </c>
      <c r="D18" s="29"/>
      <c r="E18" s="23">
        <f t="shared" si="0"/>
        <v>291.59999999999997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4"/>
      <c r="S18" s="4"/>
      <c r="U18" s="5"/>
      <c r="V18" s="5"/>
    </row>
    <row r="19" spans="1:22" s="3" customFormat="1" ht="15.75" customHeight="1" x14ac:dyDescent="0.2">
      <c r="A19" s="8"/>
      <c r="B19" s="7" t="s">
        <v>27</v>
      </c>
      <c r="C19" s="29">
        <v>1550</v>
      </c>
      <c r="D19" s="29"/>
      <c r="E19" s="23">
        <f t="shared" si="0"/>
        <v>1550</v>
      </c>
      <c r="F19" s="4"/>
      <c r="G19" s="4"/>
      <c r="H19" s="6"/>
      <c r="I19" s="6"/>
      <c r="J19" s="6"/>
      <c r="K19" s="6"/>
      <c r="L19" s="4"/>
      <c r="M19" s="4"/>
      <c r="N19" s="4"/>
      <c r="O19" s="4"/>
      <c r="P19" s="4"/>
      <c r="R19" s="4"/>
      <c r="S19" s="4"/>
      <c r="U19" s="5"/>
      <c r="V19" s="5"/>
    </row>
    <row r="20" spans="1:22" s="3" customFormat="1" ht="15.75" customHeight="1" x14ac:dyDescent="0.25">
      <c r="A20" s="8"/>
      <c r="B20" s="7" t="s">
        <v>28</v>
      </c>
      <c r="C20" s="29">
        <v>500</v>
      </c>
      <c r="D20" s="29">
        <v>205.61371737000002</v>
      </c>
      <c r="E20" s="23">
        <f t="shared" si="0"/>
        <v>705.61371737000002</v>
      </c>
      <c r="F20" s="4"/>
      <c r="G20"/>
      <c r="H20" s="1"/>
      <c r="I20"/>
      <c r="J20"/>
      <c r="K20"/>
      <c r="L20" s="4"/>
      <c r="M20" s="4"/>
      <c r="N20" s="4"/>
      <c r="O20" s="4"/>
      <c r="P20" s="4"/>
      <c r="R20" s="4"/>
      <c r="S20" s="4"/>
      <c r="U20" s="5"/>
      <c r="V20" s="5"/>
    </row>
    <row r="21" spans="1:22" s="3" customFormat="1" ht="15.75" customHeight="1" x14ac:dyDescent="0.25">
      <c r="A21" s="8"/>
      <c r="B21" s="7" t="s">
        <v>1</v>
      </c>
      <c r="C21" s="29">
        <v>2700</v>
      </c>
      <c r="D21" s="29"/>
      <c r="E21" s="23">
        <f t="shared" si="0"/>
        <v>2700</v>
      </c>
      <c r="F21" s="4"/>
      <c r="G21"/>
      <c r="H21" s="1"/>
      <c r="I21"/>
      <c r="J21"/>
      <c r="K21"/>
      <c r="L21" s="4"/>
      <c r="M21" s="4"/>
      <c r="N21" s="4"/>
      <c r="O21" s="4"/>
      <c r="P21" s="4"/>
      <c r="R21" s="4"/>
      <c r="S21" s="4"/>
      <c r="U21" s="5"/>
      <c r="V21" s="5"/>
    </row>
    <row r="22" spans="1:22" s="3" customFormat="1" ht="15.75" customHeight="1" x14ac:dyDescent="0.25">
      <c r="A22" s="8"/>
      <c r="B22" s="7" t="s">
        <v>29</v>
      </c>
      <c r="C22" s="29">
        <v>49.999999999999986</v>
      </c>
      <c r="D22" s="29"/>
      <c r="E22" s="23">
        <f t="shared" si="0"/>
        <v>49.999999999999986</v>
      </c>
      <c r="F22" s="4"/>
      <c r="G22" s="1"/>
      <c r="H22" s="1"/>
      <c r="I22"/>
      <c r="J22"/>
      <c r="K22"/>
      <c r="L22" s="4"/>
      <c r="M22" s="4"/>
      <c r="N22" s="4"/>
      <c r="O22" s="4"/>
      <c r="P22" s="4"/>
      <c r="R22" s="4"/>
      <c r="S22" s="4"/>
      <c r="U22" s="5"/>
      <c r="V22" s="5"/>
    </row>
    <row r="23" spans="1:22" s="3" customFormat="1" ht="15.75" customHeight="1" x14ac:dyDescent="0.25">
      <c r="A23" s="8"/>
      <c r="B23" s="7" t="s">
        <v>30</v>
      </c>
      <c r="C23" s="29">
        <v>35.000000080000007</v>
      </c>
      <c r="D23" s="29"/>
      <c r="E23" s="23">
        <f t="shared" si="0"/>
        <v>35.000000080000007</v>
      </c>
      <c r="F23" s="4"/>
      <c r="G23"/>
      <c r="H23"/>
      <c r="I23"/>
      <c r="J23"/>
      <c r="K23"/>
      <c r="L23" s="4"/>
      <c r="M23" s="4"/>
      <c r="N23" s="4"/>
      <c r="O23" s="4"/>
      <c r="P23" s="4"/>
      <c r="R23" s="4"/>
      <c r="S23" s="4"/>
      <c r="U23" s="5"/>
      <c r="V23" s="5"/>
    </row>
    <row r="24" spans="1:22" s="3" customFormat="1" ht="15.75" customHeight="1" thickBot="1" x14ac:dyDescent="0.3">
      <c r="A24" s="8"/>
      <c r="B24" s="7" t="s">
        <v>0</v>
      </c>
      <c r="C24" s="29">
        <v>4100</v>
      </c>
      <c r="D24" s="29"/>
      <c r="E24" s="24">
        <f t="shared" si="0"/>
        <v>4100</v>
      </c>
      <c r="F24" s="6"/>
      <c r="G24"/>
      <c r="H24"/>
      <c r="I24"/>
      <c r="J24"/>
      <c r="K24"/>
      <c r="L24" s="6"/>
      <c r="M24" s="6"/>
      <c r="N24" s="6"/>
      <c r="O24" s="6"/>
      <c r="P24" s="6"/>
      <c r="R24" s="6"/>
      <c r="S24" s="6"/>
      <c r="U24" s="5"/>
      <c r="V24" s="5"/>
    </row>
    <row r="25" spans="1:22" ht="22.5" customHeight="1" x14ac:dyDescent="0.25">
      <c r="A25" s="45" t="s">
        <v>18</v>
      </c>
      <c r="B25" s="45"/>
      <c r="C25" s="45"/>
      <c r="D25" s="45"/>
      <c r="E25" s="45"/>
    </row>
    <row r="27" spans="1:22" x14ac:dyDescent="0.25">
      <c r="F27" s="1"/>
    </row>
  </sheetData>
  <mergeCells count="5">
    <mergeCell ref="A3:E3"/>
    <mergeCell ref="A4:E4"/>
    <mergeCell ref="A25:E25"/>
    <mergeCell ref="A1:C1"/>
    <mergeCell ref="D1:E1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Administrativa</vt:lpstr>
      <vt:lpstr>Económica</vt:lpstr>
      <vt:lpstr>Administrativa!Área_de_impresión</vt:lpstr>
      <vt:lpstr>Económica!Área_de_impresión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Susana Mejia Ramirez</cp:lastModifiedBy>
  <cp:lastPrinted>2016-07-27T18:23:43Z</cp:lastPrinted>
  <dcterms:created xsi:type="dcterms:W3CDTF">2016-04-26T19:38:50Z</dcterms:created>
  <dcterms:modified xsi:type="dcterms:W3CDTF">2016-10-27T19:27:35Z</dcterms:modified>
</cp:coreProperties>
</file>