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iana_carcano\Documents\Next\4. Trimestrales\Trimestral 2015\4T\Plurianuales\Finales\"/>
    </mc:Choice>
  </mc:AlternateContent>
  <bookViews>
    <workbookView xWindow="0" yWindow="0" windowWidth="25200" windowHeight="10755"/>
  </bookViews>
  <sheets>
    <sheet name="Anexo_Plurianuales" sheetId="1" r:id="rId1"/>
  </sheets>
  <definedNames>
    <definedName name="_xlnm._FilterDatabase" localSheetId="0" hidden="1">Anexo_Plurianuales!$A$6:$F$752</definedName>
    <definedName name="_xlnm.Print_Area" localSheetId="0">Anexo_Plurianuales!$A$1:$F$752</definedName>
    <definedName name="_xlnm.Print_Titles" localSheetId="0">Anexo_Plurianuales!$1:$6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F7" i="1"/>
  <c r="D638" i="1"/>
  <c r="F638" i="1"/>
  <c r="C638" i="1"/>
  <c r="D500" i="1"/>
  <c r="F500" i="1"/>
  <c r="C500" i="1"/>
  <c r="D264" i="1"/>
  <c r="F264" i="1"/>
  <c r="C264" i="1"/>
  <c r="F747" i="1" l="1"/>
  <c r="D747" i="1"/>
  <c r="C747" i="1"/>
  <c r="F744" i="1"/>
  <c r="D744" i="1"/>
  <c r="C744" i="1"/>
  <c r="F741" i="1"/>
  <c r="D741" i="1"/>
  <c r="C741" i="1"/>
  <c r="F740" i="1"/>
  <c r="D740" i="1"/>
  <c r="C740" i="1"/>
  <c r="F737" i="1"/>
  <c r="D737" i="1"/>
  <c r="C737" i="1"/>
  <c r="F736" i="1"/>
  <c r="D736" i="1"/>
  <c r="C736" i="1"/>
  <c r="F733" i="1"/>
  <c r="D733" i="1"/>
  <c r="C733" i="1"/>
  <c r="F732" i="1"/>
  <c r="D732" i="1"/>
  <c r="C732" i="1"/>
  <c r="F729" i="1"/>
  <c r="D729" i="1"/>
  <c r="C729" i="1"/>
  <c r="F728" i="1"/>
  <c r="D728" i="1"/>
  <c r="C728" i="1"/>
  <c r="F725" i="1"/>
  <c r="D725" i="1"/>
  <c r="C725" i="1"/>
  <c r="F724" i="1"/>
  <c r="D724" i="1"/>
  <c r="C724" i="1"/>
  <c r="F721" i="1"/>
  <c r="D721" i="1"/>
  <c r="C721" i="1"/>
  <c r="F720" i="1"/>
  <c r="D720" i="1"/>
  <c r="C720" i="1"/>
  <c r="F717" i="1"/>
  <c r="D717" i="1"/>
  <c r="C717" i="1"/>
  <c r="F714" i="1"/>
  <c r="D714" i="1"/>
  <c r="C714" i="1"/>
  <c r="F711" i="1"/>
  <c r="D711" i="1"/>
  <c r="C711" i="1"/>
  <c r="F708" i="1"/>
  <c r="D708" i="1"/>
  <c r="C708" i="1"/>
  <c r="F705" i="1"/>
  <c r="D705" i="1"/>
  <c r="C705" i="1"/>
  <c r="F702" i="1"/>
  <c r="D702" i="1"/>
  <c r="C702" i="1"/>
  <c r="F699" i="1"/>
  <c r="D699" i="1"/>
  <c r="C699" i="1"/>
  <c r="F696" i="1"/>
  <c r="D696" i="1"/>
  <c r="C696" i="1"/>
  <c r="F693" i="1"/>
  <c r="D693" i="1"/>
  <c r="C693" i="1"/>
  <c r="F690" i="1"/>
  <c r="D690" i="1"/>
  <c r="C690" i="1"/>
  <c r="F687" i="1"/>
  <c r="D687" i="1"/>
  <c r="C687" i="1"/>
  <c r="F684" i="1"/>
  <c r="D684" i="1"/>
  <c r="C684" i="1"/>
  <c r="F681" i="1"/>
  <c r="D681" i="1"/>
  <c r="C681" i="1"/>
  <c r="F678" i="1"/>
  <c r="D678" i="1"/>
  <c r="C678" i="1"/>
  <c r="F675" i="1"/>
  <c r="D675" i="1"/>
  <c r="C675" i="1"/>
  <c r="F672" i="1"/>
  <c r="D672" i="1"/>
  <c r="C672" i="1"/>
  <c r="F669" i="1"/>
  <c r="D669" i="1"/>
  <c r="C669" i="1"/>
  <c r="F666" i="1"/>
  <c r="D666" i="1"/>
  <c r="C666" i="1"/>
  <c r="F663" i="1"/>
  <c r="D663" i="1"/>
  <c r="C663" i="1"/>
  <c r="F660" i="1"/>
  <c r="D660" i="1"/>
  <c r="C660" i="1"/>
  <c r="F657" i="1"/>
  <c r="D657" i="1"/>
  <c r="C657" i="1"/>
  <c r="F654" i="1"/>
  <c r="D654" i="1"/>
  <c r="C654" i="1"/>
  <c r="F651" i="1"/>
  <c r="D651" i="1"/>
  <c r="C651" i="1"/>
  <c r="F648" i="1"/>
  <c r="D648" i="1"/>
  <c r="C648" i="1"/>
  <c r="F645" i="1"/>
  <c r="D645" i="1"/>
  <c r="C645" i="1"/>
  <c r="F642" i="1"/>
  <c r="D642" i="1"/>
  <c r="C642" i="1"/>
  <c r="F639" i="1"/>
  <c r="D639" i="1"/>
  <c r="C639" i="1"/>
  <c r="F635" i="1"/>
  <c r="D635" i="1"/>
  <c r="C635" i="1"/>
  <c r="F634" i="1"/>
  <c r="D634" i="1"/>
  <c r="C634" i="1"/>
  <c r="F631" i="1"/>
  <c r="D631" i="1"/>
  <c r="C631" i="1"/>
  <c r="F630" i="1"/>
  <c r="D630" i="1"/>
  <c r="C630" i="1"/>
  <c r="F627" i="1"/>
  <c r="D627" i="1"/>
  <c r="C627" i="1"/>
  <c r="F626" i="1"/>
  <c r="D626" i="1"/>
  <c r="C626" i="1"/>
  <c r="F623" i="1"/>
  <c r="D623" i="1"/>
  <c r="C623" i="1"/>
  <c r="F622" i="1"/>
  <c r="D622" i="1"/>
  <c r="C622" i="1"/>
  <c r="F619" i="1"/>
  <c r="D619" i="1"/>
  <c r="C619" i="1"/>
  <c r="F618" i="1"/>
  <c r="D618" i="1"/>
  <c r="C618" i="1"/>
  <c r="F615" i="1"/>
  <c r="D615" i="1"/>
  <c r="C615" i="1"/>
  <c r="F614" i="1"/>
  <c r="D614" i="1"/>
  <c r="C614" i="1"/>
  <c r="F611" i="1"/>
  <c r="D611" i="1"/>
  <c r="C611" i="1"/>
  <c r="F608" i="1"/>
  <c r="D608" i="1"/>
  <c r="C608" i="1"/>
  <c r="C595" i="1" s="1"/>
  <c r="F605" i="1"/>
  <c r="D605" i="1"/>
  <c r="C605" i="1"/>
  <c r="F602" i="1"/>
  <c r="D602" i="1"/>
  <c r="C602" i="1"/>
  <c r="F599" i="1"/>
  <c r="D599" i="1"/>
  <c r="D595" i="1" s="1"/>
  <c r="C599" i="1"/>
  <c r="F596" i="1"/>
  <c r="F595" i="1" s="1"/>
  <c r="D596" i="1"/>
  <c r="C596" i="1"/>
  <c r="F592" i="1"/>
  <c r="D592" i="1"/>
  <c r="C592" i="1"/>
  <c r="F589" i="1"/>
  <c r="D589" i="1"/>
  <c r="C589" i="1"/>
  <c r="F586" i="1"/>
  <c r="D586" i="1"/>
  <c r="C586" i="1"/>
  <c r="F583" i="1"/>
  <c r="D583" i="1"/>
  <c r="C583" i="1"/>
  <c r="F580" i="1"/>
  <c r="D580" i="1"/>
  <c r="C580" i="1"/>
  <c r="F577" i="1"/>
  <c r="D577" i="1"/>
  <c r="D564" i="1" s="1"/>
  <c r="C577" i="1"/>
  <c r="F574" i="1"/>
  <c r="D574" i="1"/>
  <c r="C574" i="1"/>
  <c r="F571" i="1"/>
  <c r="D571" i="1"/>
  <c r="C571" i="1"/>
  <c r="F568" i="1"/>
  <c r="F564" i="1" s="1"/>
  <c r="D568" i="1"/>
  <c r="C568" i="1"/>
  <c r="F565" i="1"/>
  <c r="D565" i="1"/>
  <c r="C565" i="1"/>
  <c r="C564" i="1"/>
  <c r="F561" i="1"/>
  <c r="D561" i="1"/>
  <c r="C561" i="1"/>
  <c r="F558" i="1"/>
  <c r="D558" i="1"/>
  <c r="C558" i="1"/>
  <c r="F555" i="1"/>
  <c r="D555" i="1"/>
  <c r="C555" i="1"/>
  <c r="F552" i="1"/>
  <c r="D552" i="1"/>
  <c r="C552" i="1"/>
  <c r="F549" i="1"/>
  <c r="D549" i="1"/>
  <c r="C549" i="1"/>
  <c r="F546" i="1"/>
  <c r="D546" i="1"/>
  <c r="C546" i="1"/>
  <c r="F543" i="1"/>
  <c r="D543" i="1"/>
  <c r="C543" i="1"/>
  <c r="F540" i="1"/>
  <c r="D540" i="1"/>
  <c r="C540" i="1"/>
  <c r="F537" i="1"/>
  <c r="D537" i="1"/>
  <c r="C537" i="1"/>
  <c r="F534" i="1"/>
  <c r="D534" i="1"/>
  <c r="C534" i="1"/>
  <c r="F531" i="1"/>
  <c r="D531" i="1"/>
  <c r="C531" i="1"/>
  <c r="F528" i="1"/>
  <c r="D528" i="1"/>
  <c r="C528" i="1"/>
  <c r="F525" i="1"/>
  <c r="D525" i="1"/>
  <c r="C525" i="1"/>
  <c r="F522" i="1"/>
  <c r="D522" i="1"/>
  <c r="C522" i="1"/>
  <c r="F519" i="1"/>
  <c r="D519" i="1"/>
  <c r="C519" i="1"/>
  <c r="F516" i="1"/>
  <c r="D516" i="1"/>
  <c r="C516" i="1"/>
  <c r="F513" i="1"/>
  <c r="D513" i="1"/>
  <c r="C513" i="1"/>
  <c r="F510" i="1"/>
  <c r="D510" i="1"/>
  <c r="C510" i="1"/>
  <c r="F507" i="1"/>
  <c r="D507" i="1"/>
  <c r="C507" i="1"/>
  <c r="F504" i="1"/>
  <c r="D504" i="1"/>
  <c r="C504" i="1"/>
  <c r="F501" i="1"/>
  <c r="D501" i="1"/>
  <c r="C501" i="1"/>
  <c r="F497" i="1"/>
  <c r="D497" i="1"/>
  <c r="C497" i="1"/>
  <c r="F494" i="1"/>
  <c r="D494" i="1"/>
  <c r="C494" i="1"/>
  <c r="C493" i="1" s="1"/>
  <c r="F493" i="1"/>
  <c r="D493" i="1"/>
  <c r="F490" i="1"/>
  <c r="D490" i="1"/>
  <c r="C490" i="1"/>
  <c r="F487" i="1"/>
  <c r="D487" i="1"/>
  <c r="C487" i="1"/>
  <c r="F484" i="1"/>
  <c r="D484" i="1"/>
  <c r="C484" i="1"/>
  <c r="F481" i="1"/>
  <c r="D481" i="1"/>
  <c r="C481" i="1"/>
  <c r="F478" i="1"/>
  <c r="D478" i="1"/>
  <c r="C478" i="1"/>
  <c r="F475" i="1"/>
  <c r="D475" i="1"/>
  <c r="C475" i="1"/>
  <c r="F472" i="1"/>
  <c r="D472" i="1"/>
  <c r="C472" i="1"/>
  <c r="C468" i="1" s="1"/>
  <c r="F469" i="1"/>
  <c r="F468" i="1" s="1"/>
  <c r="D469" i="1"/>
  <c r="D468" i="1" s="1"/>
  <c r="C469" i="1"/>
  <c r="F465" i="1"/>
  <c r="D465" i="1"/>
  <c r="D452" i="1" s="1"/>
  <c r="C465" i="1"/>
  <c r="F462" i="1"/>
  <c r="F452" i="1" s="1"/>
  <c r="D462" i="1"/>
  <c r="C462" i="1"/>
  <c r="F459" i="1"/>
  <c r="D459" i="1"/>
  <c r="C459" i="1"/>
  <c r="F456" i="1"/>
  <c r="D456" i="1"/>
  <c r="C456" i="1"/>
  <c r="F453" i="1"/>
  <c r="D453" i="1"/>
  <c r="C453" i="1"/>
  <c r="C452" i="1"/>
  <c r="F449" i="1"/>
  <c r="D449" i="1"/>
  <c r="C449" i="1"/>
  <c r="F446" i="1"/>
  <c r="D446" i="1"/>
  <c r="C446" i="1"/>
  <c r="F443" i="1"/>
  <c r="D443" i="1"/>
  <c r="D442" i="1" s="1"/>
  <c r="C443" i="1"/>
  <c r="C442" i="1" s="1"/>
  <c r="F442" i="1"/>
  <c r="F439" i="1"/>
  <c r="D439" i="1"/>
  <c r="C439" i="1"/>
  <c r="F438" i="1"/>
  <c r="D438" i="1"/>
  <c r="C438" i="1"/>
  <c r="F435" i="1"/>
  <c r="D435" i="1"/>
  <c r="C435" i="1"/>
  <c r="F432" i="1"/>
  <c r="D432" i="1"/>
  <c r="C432" i="1"/>
  <c r="F429" i="1"/>
  <c r="D429" i="1"/>
  <c r="C429" i="1"/>
  <c r="F426" i="1"/>
  <c r="D426" i="1"/>
  <c r="C426" i="1"/>
  <c r="F423" i="1"/>
  <c r="D423" i="1"/>
  <c r="C423" i="1"/>
  <c r="F420" i="1"/>
  <c r="D420" i="1"/>
  <c r="C420" i="1"/>
  <c r="F417" i="1"/>
  <c r="D417" i="1"/>
  <c r="C417" i="1"/>
  <c r="F414" i="1"/>
  <c r="D414" i="1"/>
  <c r="C414" i="1"/>
  <c r="F411" i="1"/>
  <c r="D411" i="1"/>
  <c r="C411" i="1"/>
  <c r="F408" i="1"/>
  <c r="D408" i="1"/>
  <c r="C408" i="1"/>
  <c r="F405" i="1"/>
  <c r="D405" i="1"/>
  <c r="C405" i="1"/>
  <c r="F402" i="1"/>
  <c r="D402" i="1"/>
  <c r="C402" i="1"/>
  <c r="F399" i="1"/>
  <c r="D399" i="1"/>
  <c r="C399" i="1"/>
  <c r="F396" i="1"/>
  <c r="D396" i="1"/>
  <c r="C396" i="1"/>
  <c r="F393" i="1"/>
  <c r="D393" i="1"/>
  <c r="C393" i="1"/>
  <c r="F390" i="1"/>
  <c r="D390" i="1"/>
  <c r="C390" i="1"/>
  <c r="F387" i="1"/>
  <c r="D387" i="1"/>
  <c r="C387" i="1"/>
  <c r="F384" i="1"/>
  <c r="D384" i="1"/>
  <c r="C384" i="1"/>
  <c r="F381" i="1"/>
  <c r="D381" i="1"/>
  <c r="C381" i="1"/>
  <c r="F378" i="1"/>
  <c r="D378" i="1"/>
  <c r="C378" i="1"/>
  <c r="F375" i="1"/>
  <c r="D375" i="1"/>
  <c r="D362" i="1" s="1"/>
  <c r="C375" i="1"/>
  <c r="F372" i="1"/>
  <c r="D372" i="1"/>
  <c r="C372" i="1"/>
  <c r="F369" i="1"/>
  <c r="D369" i="1"/>
  <c r="C369" i="1"/>
  <c r="F366" i="1"/>
  <c r="F362" i="1" s="1"/>
  <c r="D366" i="1"/>
  <c r="C366" i="1"/>
  <c r="C362" i="1" s="1"/>
  <c r="F363" i="1"/>
  <c r="D363" i="1"/>
  <c r="C363" i="1"/>
  <c r="F359" i="1"/>
  <c r="D359" i="1"/>
  <c r="C359" i="1"/>
  <c r="F356" i="1"/>
  <c r="D356" i="1"/>
  <c r="C356" i="1"/>
  <c r="F353" i="1"/>
  <c r="D353" i="1"/>
  <c r="C353" i="1"/>
  <c r="F350" i="1"/>
  <c r="D350" i="1"/>
  <c r="C350" i="1"/>
  <c r="F347" i="1"/>
  <c r="D347" i="1"/>
  <c r="C347" i="1"/>
  <c r="F344" i="1"/>
  <c r="D344" i="1"/>
  <c r="C344" i="1"/>
  <c r="F341" i="1"/>
  <c r="D341" i="1"/>
  <c r="C341" i="1"/>
  <c r="F338" i="1"/>
  <c r="D338" i="1"/>
  <c r="C338" i="1"/>
  <c r="F335" i="1"/>
  <c r="D335" i="1"/>
  <c r="C335" i="1"/>
  <c r="F332" i="1"/>
  <c r="D332" i="1"/>
  <c r="C332" i="1"/>
  <c r="F329" i="1"/>
  <c r="D329" i="1"/>
  <c r="C329" i="1"/>
  <c r="F326" i="1"/>
  <c r="D326" i="1"/>
  <c r="C326" i="1"/>
  <c r="F323" i="1"/>
  <c r="D323" i="1"/>
  <c r="C323" i="1"/>
  <c r="F320" i="1"/>
  <c r="D320" i="1"/>
  <c r="C320" i="1"/>
  <c r="F317" i="1"/>
  <c r="D317" i="1"/>
  <c r="C317" i="1"/>
  <c r="F314" i="1"/>
  <c r="D314" i="1"/>
  <c r="C314" i="1"/>
  <c r="F311" i="1"/>
  <c r="D311" i="1"/>
  <c r="C311" i="1"/>
  <c r="F308" i="1"/>
  <c r="D308" i="1"/>
  <c r="C308" i="1"/>
  <c r="F305" i="1"/>
  <c r="D305" i="1"/>
  <c r="C305" i="1"/>
  <c r="F302" i="1"/>
  <c r="D302" i="1"/>
  <c r="C302" i="1"/>
  <c r="F299" i="1"/>
  <c r="D299" i="1"/>
  <c r="C299" i="1"/>
  <c r="F296" i="1"/>
  <c r="D296" i="1"/>
  <c r="C296" i="1"/>
  <c r="F293" i="1"/>
  <c r="D293" i="1"/>
  <c r="C293" i="1"/>
  <c r="F290" i="1"/>
  <c r="D290" i="1"/>
  <c r="C290" i="1"/>
  <c r="C286" i="1" s="1"/>
  <c r="F287" i="1"/>
  <c r="F286" i="1" s="1"/>
  <c r="D287" i="1"/>
  <c r="D286" i="1" s="1"/>
  <c r="C287" i="1"/>
  <c r="F283" i="1"/>
  <c r="D283" i="1"/>
  <c r="C283" i="1"/>
  <c r="F280" i="1"/>
  <c r="D280" i="1"/>
  <c r="C280" i="1"/>
  <c r="F277" i="1"/>
  <c r="D277" i="1"/>
  <c r="C277" i="1"/>
  <c r="F274" i="1"/>
  <c r="D274" i="1"/>
  <c r="C274" i="1"/>
  <c r="F271" i="1"/>
  <c r="D271" i="1"/>
  <c r="C271" i="1"/>
  <c r="F268" i="1"/>
  <c r="D268" i="1"/>
  <c r="C268" i="1"/>
  <c r="F265" i="1"/>
  <c r="D265" i="1"/>
  <c r="C265" i="1"/>
  <c r="F261" i="1"/>
  <c r="D261" i="1"/>
  <c r="C261" i="1"/>
  <c r="F258" i="1"/>
  <c r="D258" i="1"/>
  <c r="C258" i="1"/>
  <c r="F255" i="1"/>
  <c r="D255" i="1"/>
  <c r="C255" i="1"/>
  <c r="F252" i="1"/>
  <c r="D252" i="1"/>
  <c r="C252" i="1"/>
  <c r="F249" i="1"/>
  <c r="D249" i="1"/>
  <c r="C249" i="1"/>
  <c r="F246" i="1"/>
  <c r="D246" i="1"/>
  <c r="C246" i="1"/>
  <c r="F243" i="1"/>
  <c r="D243" i="1"/>
  <c r="C243" i="1"/>
  <c r="F240" i="1"/>
  <c r="D240" i="1"/>
  <c r="C240" i="1"/>
  <c r="F237" i="1"/>
  <c r="D237" i="1"/>
  <c r="C237" i="1"/>
  <c r="F234" i="1"/>
  <c r="D234" i="1"/>
  <c r="C234" i="1"/>
  <c r="F231" i="1"/>
  <c r="D231" i="1"/>
  <c r="C231" i="1"/>
  <c r="F228" i="1"/>
  <c r="D228" i="1"/>
  <c r="C228" i="1"/>
  <c r="F225" i="1"/>
  <c r="D225" i="1"/>
  <c r="C225" i="1"/>
  <c r="F222" i="1"/>
  <c r="D222" i="1"/>
  <c r="C222" i="1"/>
  <c r="F219" i="1"/>
  <c r="D219" i="1"/>
  <c r="C219" i="1"/>
  <c r="F216" i="1"/>
  <c r="D216" i="1"/>
  <c r="C216" i="1"/>
  <c r="F213" i="1"/>
  <c r="D213" i="1"/>
  <c r="C213" i="1"/>
  <c r="F210" i="1"/>
  <c r="D210" i="1"/>
  <c r="C210" i="1"/>
  <c r="F207" i="1"/>
  <c r="D207" i="1"/>
  <c r="C207" i="1"/>
  <c r="F204" i="1"/>
  <c r="D204" i="1"/>
  <c r="C204" i="1"/>
  <c r="F201" i="1"/>
  <c r="D201" i="1"/>
  <c r="C201" i="1"/>
  <c r="F198" i="1"/>
  <c r="D198" i="1"/>
  <c r="C198" i="1"/>
  <c r="F195" i="1"/>
  <c r="D195" i="1"/>
  <c r="C195" i="1"/>
  <c r="F192" i="1"/>
  <c r="D192" i="1"/>
  <c r="C192" i="1"/>
  <c r="F189" i="1"/>
  <c r="D189" i="1"/>
  <c r="D188" i="1" s="1"/>
  <c r="C189" i="1"/>
  <c r="C188" i="1" s="1"/>
  <c r="F188" i="1"/>
  <c r="F185" i="1"/>
  <c r="D185" i="1"/>
  <c r="C185" i="1"/>
  <c r="F182" i="1"/>
  <c r="D182" i="1"/>
  <c r="C182" i="1"/>
  <c r="F179" i="1"/>
  <c r="D179" i="1"/>
  <c r="C179" i="1"/>
  <c r="F176" i="1"/>
  <c r="D176" i="1"/>
  <c r="C176" i="1"/>
  <c r="F173" i="1"/>
  <c r="D173" i="1"/>
  <c r="C173" i="1"/>
  <c r="F170" i="1"/>
  <c r="D170" i="1"/>
  <c r="C170" i="1"/>
  <c r="F167" i="1"/>
  <c r="D167" i="1"/>
  <c r="C167" i="1"/>
  <c r="F164" i="1"/>
  <c r="D164" i="1"/>
  <c r="C164" i="1"/>
  <c r="F161" i="1"/>
  <c r="D161" i="1"/>
  <c r="C161" i="1"/>
  <c r="F158" i="1"/>
  <c r="D158" i="1"/>
  <c r="C158" i="1"/>
  <c r="F155" i="1"/>
  <c r="D155" i="1"/>
  <c r="C155" i="1"/>
  <c r="F152" i="1"/>
  <c r="D152" i="1"/>
  <c r="C152" i="1"/>
  <c r="C139" i="1" s="1"/>
  <c r="F149" i="1"/>
  <c r="D149" i="1"/>
  <c r="C149" i="1"/>
  <c r="F146" i="1"/>
  <c r="D146" i="1"/>
  <c r="C146" i="1"/>
  <c r="F143" i="1"/>
  <c r="D143" i="1"/>
  <c r="D139" i="1" s="1"/>
  <c r="C143" i="1"/>
  <c r="F140" i="1"/>
  <c r="F139" i="1" s="1"/>
  <c r="D140" i="1"/>
  <c r="C140" i="1"/>
  <c r="F136" i="1"/>
  <c r="F132" i="1" s="1"/>
  <c r="D136" i="1"/>
  <c r="C136" i="1"/>
  <c r="C132" i="1" s="1"/>
  <c r="F133" i="1"/>
  <c r="D133" i="1"/>
  <c r="C133" i="1"/>
  <c r="D132" i="1"/>
  <c r="F129" i="1"/>
  <c r="D129" i="1"/>
  <c r="C129" i="1"/>
  <c r="F126" i="1"/>
  <c r="D126" i="1"/>
  <c r="C126" i="1"/>
  <c r="F123" i="1"/>
  <c r="D123" i="1"/>
  <c r="C123" i="1"/>
  <c r="F120" i="1"/>
  <c r="D120" i="1"/>
  <c r="C120" i="1"/>
  <c r="F117" i="1"/>
  <c r="D117" i="1"/>
  <c r="C117" i="1"/>
  <c r="F114" i="1"/>
  <c r="D114" i="1"/>
  <c r="C114" i="1"/>
  <c r="F111" i="1"/>
  <c r="D111" i="1"/>
  <c r="C111" i="1"/>
  <c r="F108" i="1"/>
  <c r="D108" i="1"/>
  <c r="C108" i="1"/>
  <c r="F105" i="1"/>
  <c r="D105" i="1"/>
  <c r="C105" i="1"/>
  <c r="F102" i="1"/>
  <c r="D102" i="1"/>
  <c r="C102" i="1"/>
  <c r="F99" i="1"/>
  <c r="D99" i="1"/>
  <c r="C99" i="1"/>
  <c r="F96" i="1"/>
  <c r="D96" i="1"/>
  <c r="C96" i="1"/>
  <c r="F93" i="1"/>
  <c r="D93" i="1"/>
  <c r="C93" i="1"/>
  <c r="F90" i="1"/>
  <c r="D90" i="1"/>
  <c r="C90" i="1"/>
  <c r="F87" i="1"/>
  <c r="D87" i="1"/>
  <c r="C87" i="1"/>
  <c r="F84" i="1"/>
  <c r="D84" i="1"/>
  <c r="C84" i="1"/>
  <c r="F81" i="1"/>
  <c r="D81" i="1"/>
  <c r="C81" i="1"/>
  <c r="F78" i="1"/>
  <c r="D78" i="1"/>
  <c r="C78" i="1"/>
  <c r="F75" i="1"/>
  <c r="D75" i="1"/>
  <c r="C75" i="1"/>
  <c r="F72" i="1"/>
  <c r="D72" i="1"/>
  <c r="C72" i="1"/>
  <c r="F69" i="1"/>
  <c r="D69" i="1"/>
  <c r="C69" i="1"/>
  <c r="F66" i="1"/>
  <c r="D66" i="1"/>
  <c r="C66" i="1"/>
  <c r="F63" i="1"/>
  <c r="D63" i="1"/>
  <c r="C63" i="1"/>
  <c r="F60" i="1"/>
  <c r="D60" i="1"/>
  <c r="C60" i="1"/>
  <c r="C47" i="1" s="1"/>
  <c r="F57" i="1"/>
  <c r="D57" i="1"/>
  <c r="C57" i="1"/>
  <c r="F54" i="1"/>
  <c r="D54" i="1"/>
  <c r="C54" i="1"/>
  <c r="F51" i="1"/>
  <c r="D51" i="1"/>
  <c r="D47" i="1" s="1"/>
  <c r="C51" i="1"/>
  <c r="F48" i="1"/>
  <c r="F47" i="1" s="1"/>
  <c r="D48" i="1"/>
  <c r="C48" i="1"/>
  <c r="F44" i="1"/>
  <c r="D44" i="1"/>
  <c r="C44" i="1"/>
  <c r="F43" i="1"/>
  <c r="D43" i="1"/>
  <c r="C43" i="1"/>
  <c r="F40" i="1"/>
  <c r="D40" i="1"/>
  <c r="C40" i="1"/>
  <c r="F37" i="1"/>
  <c r="D37" i="1"/>
  <c r="C37" i="1"/>
  <c r="F34" i="1"/>
  <c r="D34" i="1"/>
  <c r="C34" i="1"/>
  <c r="F31" i="1"/>
  <c r="D31" i="1"/>
  <c r="D30" i="1" s="1"/>
  <c r="C31" i="1"/>
  <c r="C30" i="1" s="1"/>
  <c r="F30" i="1"/>
  <c r="F27" i="1"/>
  <c r="D27" i="1"/>
  <c r="C27" i="1"/>
  <c r="F24" i="1"/>
  <c r="F20" i="1" s="1"/>
  <c r="D24" i="1"/>
  <c r="C24" i="1"/>
  <c r="C20" i="1" s="1"/>
  <c r="F21" i="1"/>
  <c r="D21" i="1"/>
  <c r="C21" i="1"/>
  <c r="D20" i="1"/>
  <c r="F17" i="1"/>
  <c r="D17" i="1"/>
  <c r="C17" i="1"/>
  <c r="F14" i="1"/>
  <c r="D14" i="1"/>
  <c r="C14" i="1"/>
  <c r="F11" i="1"/>
  <c r="D11" i="1"/>
  <c r="C11" i="1"/>
  <c r="F8" i="1"/>
  <c r="D8" i="1"/>
  <c r="C8" i="1"/>
  <c r="C7" i="1"/>
</calcChain>
</file>

<file path=xl/sharedStrings.xml><?xml version="1.0" encoding="utf-8"?>
<sst xmlns="http://schemas.openxmlformats.org/spreadsheetml/2006/main" count="757" uniqueCount="257">
  <si>
    <t>Informes sobre la Situación Económica,
las Finanzas Públicas y la Deuda Pública</t>
  </si>
  <si>
    <t>Cuarto Trimestre de 2015</t>
  </si>
  <si>
    <t>ENERO-DICIEMBRE DE 2015</t>
  </si>
  <si>
    <t>MONTO EROGADO SOBRE CONTRATOS PLURIANUALES DE OBRA, ADQUISICIONES Y ARRENDAMIENTOS O SERVICIOS
Enero-diciembre de 2015
(Miles de pesos)</t>
  </si>
  <si>
    <t>Ramo</t>
  </si>
  <si>
    <t>Dependencia / Entidad</t>
  </si>
  <si>
    <t>Monto anual autorizado o modificado
 2015</t>
  </si>
  <si>
    <t>Enero-diciembre</t>
  </si>
  <si>
    <t>Programado</t>
  </si>
  <si>
    <t>Ejercido</t>
  </si>
  <si>
    <t>01 Poder Legislativo</t>
  </si>
  <si>
    <t>H. Cámara de Diputados</t>
  </si>
  <si>
    <t>Gasto Corriente</t>
  </si>
  <si>
    <t>Gasto de Inversión</t>
  </si>
  <si>
    <t>H. Cámara de Senadores</t>
  </si>
  <si>
    <t>Auditoría Superior de la Federación</t>
  </si>
  <si>
    <t>02 Oficina de la Presidencia de la República</t>
  </si>
  <si>
    <t>03 Poder Judicial</t>
  </si>
  <si>
    <t>Suprema Corte de Justicia de la Nación</t>
  </si>
  <si>
    <t>Consejo de la Judicatura Federal</t>
  </si>
  <si>
    <t>Tribunal Electoral del Poder Judicial de la Federación</t>
  </si>
  <si>
    <t>04 Gobernación</t>
  </si>
  <si>
    <t>Sector Central</t>
  </si>
  <si>
    <t>Archivo General de la Nación</t>
  </si>
  <si>
    <t>Consejo Nacional para Prevenir la Discriminación</t>
  </si>
  <si>
    <t>Talleres Gráficos de México</t>
  </si>
  <si>
    <t>05 Relaciones Exteriores</t>
  </si>
  <si>
    <t>06 Hacienda y Crédito Público</t>
  </si>
  <si>
    <t>Comisión Nacional Bancaria y de Valores</t>
  </si>
  <si>
    <t xml:space="preserve">Comisión Nacional de Seguros y Fianzas </t>
  </si>
  <si>
    <t>Comisión Nacional del Sistema de Ahorro para el Retiro</t>
  </si>
  <si>
    <t>Servicio de Administración Tributaria</t>
  </si>
  <si>
    <t>Comisión Nacional para el Desarrollo de los Pueblos Indígenas</t>
  </si>
  <si>
    <t>Notimex, Agencia de Noticias del Estado Mexicano</t>
  </si>
  <si>
    <t xml:space="preserve">Gasto de Inversión
</t>
  </si>
  <si>
    <t>Procuraduría de la Defensa del Contribuyente</t>
  </si>
  <si>
    <t>Comisión Ejecutiva de Atención a Victimas</t>
  </si>
  <si>
    <t>Casa de Moneda de México</t>
  </si>
  <si>
    <t>Comisión Nacional para la Protección y Defensa de los Usuarios de Servicios Financieros</t>
  </si>
  <si>
    <t>Financiera Nacional de Desarrollo Agropecuario, Rural, Forestal y Pesquero</t>
  </si>
  <si>
    <t>Instituto Nacional de las Mujeres</t>
  </si>
  <si>
    <t>Instituto para la Protección del Ahorro Bancario</t>
  </si>
  <si>
    <t>Lotería Nacional para la Asistencia Pública</t>
  </si>
  <si>
    <t>Pronósticos para la Asistencia Pública</t>
  </si>
  <si>
    <t>Servicio de Administración y Enajenación de Bienes</t>
  </si>
  <si>
    <t>Banco Nacional de Comercio Exterior, S.N.C.</t>
  </si>
  <si>
    <t>Banco Nacional de Obras y Servicios Públicos, S.N.C.</t>
  </si>
  <si>
    <t>Nacional Financiera, S.N.C.</t>
  </si>
  <si>
    <t>Banco del Ahorro Nacional y Servicios Financieros, S.N.C.</t>
  </si>
  <si>
    <t>Sociedad Hipotecaria Federal, S.N.C</t>
  </si>
  <si>
    <t>Fondo Especial de Asistencia Técnica y Garantía para Créditos Agropecuarios</t>
  </si>
  <si>
    <t>Fondo de Capitalización e Inversión del Sector Rural</t>
  </si>
  <si>
    <t>Fondo de Garantía y Fomento para la Agricultura, Ganadería y Avicultura</t>
  </si>
  <si>
    <t>Fondo de Garantía y Fomento para las Actividades Pesqueras</t>
  </si>
  <si>
    <t>Fondo Especial para Financiamientos Agropecuarios</t>
  </si>
  <si>
    <t>Sistema Público de Radiodifusión del Estado Mexicano</t>
  </si>
  <si>
    <t>07 Defensa Nacional</t>
  </si>
  <si>
    <t>Instituto de Seguridad Social para las Fuerzas Armadas Mexicanas</t>
  </si>
  <si>
    <t>08 Agricultura, Ganadería, Desarrollo Rural, Pesca y Alimentación</t>
  </si>
  <si>
    <t>Servicio Nacional de Sanidad, Inocuidad y Calidad Agroalimentaria</t>
  </si>
  <si>
    <t>Servicio Nacional de Inspección y Certificación de Semillas</t>
  </si>
  <si>
    <t>Colegio Superior Agropecuario del Estado de Guerrero</t>
  </si>
  <si>
    <t>Agencia de Servicios a la Comercialización y Desarrollo de Mercados Agropecuarios</t>
  </si>
  <si>
    <t>Servicio de Información Agroalimentaria y Pesquera</t>
  </si>
  <si>
    <t>Instituto Nacional de Pesca</t>
  </si>
  <si>
    <t>Comisión Nacional de Acuacultura y Pesca</t>
  </si>
  <si>
    <t>Comité Nacional para el Desarrollo Sustentable de la Caña de Azúcar</t>
  </si>
  <si>
    <t>Colegio de Postgraduados</t>
  </si>
  <si>
    <t>Comisión Nacional de las Zonas Áridas</t>
  </si>
  <si>
    <t>Instituto Nacional de Investigaciones Forestales, Agrícolas y Pecuarias</t>
  </si>
  <si>
    <t>Productora Nacional de Biológicos Veterinarios</t>
  </si>
  <si>
    <t>Instituto Nacional para el Desarrollo de Capacidades del Sector Rural, A.C.</t>
  </si>
  <si>
    <t>Fideicomiso de Riesgo Compartido</t>
  </si>
  <si>
    <t>Fondo de Empresas Expropiadas del Sector Azucarero</t>
  </si>
  <si>
    <t>09 Comunicaciones y Transportes</t>
  </si>
  <si>
    <t>Aeropuertos y Servicios Auxiliares</t>
  </si>
  <si>
    <t>Agencia Espacial Mexicana</t>
  </si>
  <si>
    <t>Caminos y Puentes Federales de Ingresos y Servicios Conexos</t>
  </si>
  <si>
    <t>Administración Portuaria Integral de Dos Bocas, S.A. de C.V.</t>
  </si>
  <si>
    <t>Administración Portuaria Integral de Ensenada, S.A. de C.V.</t>
  </si>
  <si>
    <t>Administración Portuaria Integral de Mazatlán, S.A. de C.V.</t>
  </si>
  <si>
    <t>Administración Portuaria Integral de Progreso, S.A. de C.V.</t>
  </si>
  <si>
    <t>Administración Portuaria Integral de Puerto Vallarta, S.A. de C.V.</t>
  </si>
  <si>
    <t>Administración Portuaria Integral de Topolobampo, S.A. de C.V.</t>
  </si>
  <si>
    <t>Administración Portuaria Integral de Tuxpan, S.A. de C.V.</t>
  </si>
  <si>
    <t>Administración Portuaria Integral de Altamira, S.A. de C.V.</t>
  </si>
  <si>
    <t>Administración Portuaria Integral de Guaymas, S.A. de C.V.</t>
  </si>
  <si>
    <t>Administración Portuaria Integral de Lázaro Cárdenas, S.A. de C.V.</t>
  </si>
  <si>
    <t>Administración Portuaria Integral de Manzanillo, S.A. de C.V.</t>
  </si>
  <si>
    <t>Administración Portuaria Integral de Puerto Madero, S.A. de C.V.</t>
  </si>
  <si>
    <t>Administración Portuaria Integral de Tampico, S.A. de C.V.</t>
  </si>
  <si>
    <t>Administración Portuaria Integral de Veracruz, S.A. de C.V.</t>
  </si>
  <si>
    <t>Administración Portuaria Integral de Coatzacoalcos, S.A. de C.V.</t>
  </si>
  <si>
    <t>Administración Portuaria Integral de Salina Cruz, S.A. de C.V.</t>
  </si>
  <si>
    <t>Servicio Postal Mexicano</t>
  </si>
  <si>
    <t>Instituto Mexicano del Transporte</t>
  </si>
  <si>
    <t>Servicios a la Navegación en el Espacio Aéreo Mexicano</t>
  </si>
  <si>
    <t>Grupo Aeroportuario de la Ciudad de México, S.A. de C.V.</t>
  </si>
  <si>
    <t>Aeropuerto Internacional de la Ciudad de México, S.A. de C.V.</t>
  </si>
  <si>
    <t>10 Economía</t>
  </si>
  <si>
    <t>Centro Nacional de Metrología</t>
  </si>
  <si>
    <t>Fideicomiso de Fomento Minero</t>
  </si>
  <si>
    <t>ProMéxico</t>
  </si>
  <si>
    <t>Instituto Mexicano de la Propiedad Industrial</t>
  </si>
  <si>
    <t>Procuraduría Federal del Consumidor</t>
  </si>
  <si>
    <t>Exportadora de Sal, S.A. de C.V.</t>
  </si>
  <si>
    <t>11 Educación Pública</t>
  </si>
  <si>
    <t>Universidad Nacional Autónoma de México</t>
  </si>
  <si>
    <t>Centro de Capacitación Cinematográfica, A.C.</t>
  </si>
  <si>
    <t>Centro de Enseñanza Técnica Industrial</t>
  </si>
  <si>
    <t>Colegio de Bachilleres</t>
  </si>
  <si>
    <t>Colegio Nacional de Educación Profesional Técnica</t>
  </si>
  <si>
    <t>Comisión de Operación y Fomento de Actividades Académicas del Instituto Politécnico Nacional</t>
  </si>
  <si>
    <t>Comisión Nacional de Cultura Física y Deporte</t>
  </si>
  <si>
    <t>Comisión Nacional de Libros de Texto Gratuitos</t>
  </si>
  <si>
    <t>Consejo Nacional de Fomento Educativo</t>
  </si>
  <si>
    <t>Educal S.A. de C.V.</t>
  </si>
  <si>
    <t>El Colegio de México, A.C.</t>
  </si>
  <si>
    <t>Estudios Churubusco Azteca, S.A.</t>
  </si>
  <si>
    <t>Fideicomiso de los Sistemas Normalizado de Competencia Laboral y de Certificación de Competencia Laboral</t>
  </si>
  <si>
    <t>Fideicomiso para la Cineteca Nacional</t>
  </si>
  <si>
    <t>Impresora y Encuadernadora Progreso, S.A. de C.V.</t>
  </si>
  <si>
    <t>Instituto Nacional para la Educación de los Adultos</t>
  </si>
  <si>
    <t>Instituto Nacional de Lenguas Indígenas</t>
  </si>
  <si>
    <t>Instituto Mexicano de Cinematografía</t>
  </si>
  <si>
    <t>Instituto Nacional de la Infraestructura Física Educativa</t>
  </si>
  <si>
    <t>Instituto Mexicano de la Radio</t>
  </si>
  <si>
    <t>Patronato de Obras e Instalaciones del Instituto Politécnico Nacional</t>
  </si>
  <si>
    <t>Televisión Metropolitana, S.A. de C.V.</t>
  </si>
  <si>
    <t>Centro de Estudios Avanzados del Instituto Politécnico Nacional</t>
  </si>
  <si>
    <t>Fondo de Cultura Económica</t>
  </si>
  <si>
    <t>12 Salud</t>
  </si>
  <si>
    <t>Centro Regional de Alta Especialidad de Chiapas</t>
  </si>
  <si>
    <t>Instituto Nacional de Psiquiatría Ramón de la Fuente Muñiz</t>
  </si>
  <si>
    <t>Centros de Integración Juvenil, A.C.</t>
  </si>
  <si>
    <t>Hospital Juárez de México</t>
  </si>
  <si>
    <t>Hospital General "Dr. Manuel Gea González"</t>
  </si>
  <si>
    <t>Hospital General de México "Dr. Eduardo Liceaga"</t>
  </si>
  <si>
    <t>Hospital Infantil de México Federico Gómez</t>
  </si>
  <si>
    <t>Hospital Regional de Alta Especialidad del Bajío</t>
  </si>
  <si>
    <t>Hospital Regional de Alta Especialidad de Oaxaca</t>
  </si>
  <si>
    <t>Hospital Regional de Alta Especialidad de la Península de Yucatán</t>
  </si>
  <si>
    <t>Hospital Regional de Alta Especialidad de Ciudad Victoria "Bicentenario 2010"</t>
  </si>
  <si>
    <t>Hospital Regional de Alta Especialidad de Ixtapaluca</t>
  </si>
  <si>
    <t>Instituto Nacional de Cancerología</t>
  </si>
  <si>
    <t>Instituto Nacional de Cardiología Ignacio Chávez</t>
  </si>
  <si>
    <t>Instituto Nacional de Enfermedades Respiratorias Ismael Cosío Villegas</t>
  </si>
  <si>
    <t>Instituto Nacional de Geriatría</t>
  </si>
  <si>
    <t>Instituto Nacional de Ciencias Médicas y Nutrición Salvador Zubirán</t>
  </si>
  <si>
    <t>Instituto Nacional de Medicina Genómica</t>
  </si>
  <si>
    <t>Instituto Nacional de Neurología y Neurocirugía Manuel Velasco Suárez</t>
  </si>
  <si>
    <t>Instituto Nacional de Pediatría</t>
  </si>
  <si>
    <t>Instituto Nacional de Perinatología Isidro Espinosa de los Reyes</t>
  </si>
  <si>
    <t>Instituto Nacional de Rehabilitación</t>
  </si>
  <si>
    <t>Instituto Nacional de Salud Pública</t>
  </si>
  <si>
    <t>Sistema Nacional para el Desarrollo Integral de la Familia</t>
  </si>
  <si>
    <t>13 Marina</t>
  </si>
  <si>
    <t>14 Trabajo y Previsión Social</t>
  </si>
  <si>
    <t>Comisión Nacional de los Salarios Mínimos</t>
  </si>
  <si>
    <t>Instituto del Fondo Nacional para el Consumo de los Trabajadores</t>
  </si>
  <si>
    <t>15 Desarrollo Agrario, Territorial y Urbano</t>
  </si>
  <si>
    <t>Registro Agrario Nacional</t>
  </si>
  <si>
    <t>Comisión Nacional de Vivienda</t>
  </si>
  <si>
    <t>Procuraduría Agraria</t>
  </si>
  <si>
    <t>Fideicomiso Fondo Nacional de Habitaciones Populares</t>
  </si>
  <si>
    <t>16 Medio Ambiente y Recursos Naturales</t>
  </si>
  <si>
    <t xml:space="preserve">Comisión Nacional del Agua </t>
  </si>
  <si>
    <t>Instituto Nacional de Ecología y Cambio Climático</t>
  </si>
  <si>
    <t>Procuraduría Federal de Protección al Medio Ambiente</t>
  </si>
  <si>
    <t>Comisión Nacional de Áreas Naturales Protegidas</t>
  </si>
  <si>
    <t xml:space="preserve">Comisión Nacional Forestal </t>
  </si>
  <si>
    <t>Instituto Mexicano de Tecnología del Agua</t>
  </si>
  <si>
    <t>Agencia de Seguridad, Energía y Ambiente</t>
  </si>
  <si>
    <t>17 Procuraduría General de la República</t>
  </si>
  <si>
    <t>Instituto Nacional de Ciencias Penales</t>
  </si>
  <si>
    <t>18 Energía</t>
  </si>
  <si>
    <t>Comisión Nacional de Seguridad Nuclear y Salvaguardias</t>
  </si>
  <si>
    <t>Comisión Nacional para el Uso Eficiente de la Energía</t>
  </si>
  <si>
    <t>Comisión Federal de Electricidad</t>
  </si>
  <si>
    <t>Compañía Mexicana de Exploraciones, S.A. de C.V.</t>
  </si>
  <si>
    <t>I.I.I. Servicios, S.A. de C.V.</t>
  </si>
  <si>
    <t>Instalaciones Inmobiliarias para Industrias, S.A. de C.V.</t>
  </si>
  <si>
    <t>Instituto de Investigaciones Eléctricas</t>
  </si>
  <si>
    <t>Instituto Mexicano del Petróleo</t>
  </si>
  <si>
    <t>Petróleos Mexicanos (Corporativo)</t>
  </si>
  <si>
    <t>Pemex-Exploración y Producción</t>
  </si>
  <si>
    <t>Pemex-Refinación</t>
  </si>
  <si>
    <t>Pemex-Gas y Petroquímica Básica</t>
  </si>
  <si>
    <t>Pemex-Petroquímica</t>
  </si>
  <si>
    <t>Pemex-Transformación Industrial</t>
  </si>
  <si>
    <t>Pemex-Fertilizantes</t>
  </si>
  <si>
    <t>Pemex-Etileno</t>
  </si>
  <si>
    <t>Instituto Nacional de Investigaciones Nucleares</t>
  </si>
  <si>
    <t>Centro Nacional de Control de Energía</t>
  </si>
  <si>
    <t>Centro Nacional de Control del Gas Natural</t>
  </si>
  <si>
    <t>20 Desarrollo Social</t>
  </si>
  <si>
    <t>Instituto Nacional de Desarrollo Social</t>
  </si>
  <si>
    <t>Coordinación Nacional de PROSPERA Programa de Inclusión Social</t>
  </si>
  <si>
    <t>Instituto Mexicano de la Juventud</t>
  </si>
  <si>
    <t>Instituto Nacional de las Personas Adultas Mayores</t>
  </si>
  <si>
    <t>Consejo Nacional de Evaluación de la Política de Desarrollo Social</t>
  </si>
  <si>
    <t>Diconsa, S.A. de C.V.</t>
  </si>
  <si>
    <t>Liconsa, S.A. de C.V.</t>
  </si>
  <si>
    <t>Fondo Nacional para el Fomento de las Artesanías</t>
  </si>
  <si>
    <t>Consejo Nacional para el Desarrollo y la Inclusión de las Personas con Discapacidad</t>
  </si>
  <si>
    <t>21 Turismo</t>
  </si>
  <si>
    <t>FONATUR Constructora, S.A. de C.V.</t>
  </si>
  <si>
    <t>Consejo de Promoción Turística de México, S.A. de C.V.</t>
  </si>
  <si>
    <t>Fondo Nacional de Fomento al Turismo</t>
  </si>
  <si>
    <t>FONATUR Mantenimiento Turístico, S.A. de C.V.</t>
  </si>
  <si>
    <t>FONATUR Operadora Portuaria, S.A. de C.V.</t>
  </si>
  <si>
    <t>22  Instituto Nacional Electoral</t>
  </si>
  <si>
    <t>25 Previsiones y Aportaciones para los Sistemas de Educación Básica, Normal, Tecnológica y de Adultos</t>
  </si>
  <si>
    <t>27 Función Pública</t>
  </si>
  <si>
    <t>31 Tribunales Agrarios</t>
  </si>
  <si>
    <t>32 Tribunal Federal de Justicia Fiscal y Administrativa</t>
  </si>
  <si>
    <t>37 Consejería Jurídica del Ejecutivo Federal</t>
  </si>
  <si>
    <t>38 Consejo Nacional de Ciencia y Tecnología</t>
  </si>
  <si>
    <t>Centro de Investigación en Química Aplicada</t>
  </si>
  <si>
    <t>Centro de Investigaciones y Estudios Superiores en Antropología Social</t>
  </si>
  <si>
    <t>Consejo Nacional de Ciencia y Tecnología</t>
  </si>
  <si>
    <t>El Colegio de la Frontera Sur</t>
  </si>
  <si>
    <t>Instituto de Investigaciones "Dr. José María Luis Mora"</t>
  </si>
  <si>
    <t xml:space="preserve">Instituto Nacional de Astrofísica Óptica y Electrónica </t>
  </si>
  <si>
    <t>Centro de Ingeniería y Desarrollo Industrial</t>
  </si>
  <si>
    <t>Centro de Investigación Científica y de Educación Superior de Ensenada, Baja California</t>
  </si>
  <si>
    <t>Centro de Investigación en Geografía y Geomática "Ing. Jorge L. Tamayo", A.C.</t>
  </si>
  <si>
    <t>Centro de Investigación en Matemáticas</t>
  </si>
  <si>
    <t>Centro de Investigación en Materiales Avanzados, S.C.</t>
  </si>
  <si>
    <t>CIATEC, A.C. "Centro de Innovación Aplicada en Tecnologías Competitivas"</t>
  </si>
  <si>
    <t>Centro de Investigación y Asistencia en Tecnología y Diseño del Estado de Jalisco, A.C.</t>
  </si>
  <si>
    <t>Centro de Investigación y Docencia Económicas, A.C.</t>
  </si>
  <si>
    <t>Centro de Investigaciones Biológicas del Noroeste, S.C.</t>
  </si>
  <si>
    <t>Centro de Investigación Científica de Yucatán, A.C.</t>
  </si>
  <si>
    <t>Centro de Investigaciones en Óptica, A.C.</t>
  </si>
  <si>
    <t>CIATEQ, A.C. Centro de Tecnología Avanzada</t>
  </si>
  <si>
    <t>Corporación Mexicana de Investigación en Materiales, S.A. de C.V.</t>
  </si>
  <si>
    <t xml:space="preserve"> El Colegio de la Frontera Norte, A.C.</t>
  </si>
  <si>
    <t>El Colegio de San Luis, A.C.</t>
  </si>
  <si>
    <t>Instituto de Ecología, A.C.</t>
  </si>
  <si>
    <t>Instituto Potosino de Investigación Científica y Tecnológica, A.C.</t>
  </si>
  <si>
    <t>Centro de Investigación en Alimentación y Desarrollo, A.C.</t>
  </si>
  <si>
    <t>INFOTEC Centro de Investigación e Innovación en Tecnologías de la Información y Comunicación</t>
  </si>
  <si>
    <t>El Colegio de Michoacán, A.C.</t>
  </si>
  <si>
    <t>Centro de Investigación y Desarrollo Tecnológico en Electroquímica, S.C.</t>
  </si>
  <si>
    <t>41 Comisión Federal de Competencia Económica</t>
  </si>
  <si>
    <t>42 Instituto Nacional para la Evaluación de la Educación</t>
  </si>
  <si>
    <t>43 Instituto Federal de Telecomunicaciones</t>
  </si>
  <si>
    <t>44 Instituto Nacional de Transparencia, Acceso a la Información y Protección de Datos Personales</t>
  </si>
  <si>
    <t>45 Comisión Reguladora de Energía</t>
  </si>
  <si>
    <t>46 Comisión Nacional de Hidrocarburos</t>
  </si>
  <si>
    <t>GYR Instituto Mexicano del Seguro Social</t>
  </si>
  <si>
    <t>GYN Instituto de Seguridad y Servicios Sociales de los Trabajadores del Estado</t>
  </si>
  <si>
    <t>Notas: Incluye información revisada del trimestre anterior.</t>
  </si>
  <si>
    <t xml:space="preserve">             En algunos casos los gastos reportados pueden ser menores al periodo inmediato anterior, en virtud de ajustes presupuestarios.</t>
  </si>
  <si>
    <t>Fuente: Dependencias y entidades de la Administración Pública Federal.</t>
  </si>
  <si>
    <t>IV. MONTO EROGADO SOBRE CONTRATOS PLURIANUALES DE OBRA, ADQUISICIONES Y ARRENDAMIENTOS O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</si>
</sst>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.0"/>
    <numFmt numFmtId="165" formatCode="00"/>
  </numFmts>
  <fonts count="14" x14ac:knownFonts="1">
    <font>
      <sz val="11"/>
      <color theme="1"/>
      <name val="Calibri"/>
      <family val="2"/>
      <scheme val="minor"/>
    </font>
    <font>
      <b/>
      <sz val="14"/>
      <name val="Soberana Titular"/>
      <family val="3"/>
    </font>
    <font>
      <b/>
      <sz val="12"/>
      <color rgb="FF808080"/>
      <name val="Soberana Titular"/>
      <family val="3"/>
    </font>
    <font>
      <sz val="10"/>
      <name val="Arial"/>
      <family val="2"/>
    </font>
    <font>
      <b/>
      <sz val="14"/>
      <color rgb="FF000000"/>
      <name val="Soberana Titular"/>
      <family val="3"/>
    </font>
    <font>
      <b/>
      <sz val="12"/>
      <color rgb="FF000000"/>
      <name val="Soberana Titular"/>
      <family val="3"/>
    </font>
    <font>
      <b/>
      <sz val="10"/>
      <name val="Soberana Sans"/>
      <family val="3"/>
    </font>
    <font>
      <sz val="10"/>
      <name val="Soberana Sans"/>
      <family val="3"/>
    </font>
    <font>
      <b/>
      <sz val="8"/>
      <color rgb="FF000000"/>
      <name val="Arial Unicode MS"/>
      <family val="2"/>
    </font>
    <font>
      <sz val="8"/>
      <color rgb="FF000000"/>
      <name val="Arial Unicode MS"/>
      <family val="2"/>
    </font>
    <font>
      <sz val="8"/>
      <name val="Arial Unicode MS"/>
      <family val="2"/>
    </font>
    <font>
      <sz val="8"/>
      <color rgb="FF000000"/>
      <name val="Soberana Sans"/>
      <family val="3"/>
    </font>
    <font>
      <sz val="8"/>
      <name val="Arial"/>
      <family val="2"/>
    </font>
    <font>
      <sz val="8"/>
      <name val="Soberana Sans"/>
      <family val="3"/>
    </font>
  </fonts>
  <fills count="6">
    <fill>
      <patternFill patternType="none"/>
    </fill>
    <fill>
      <patternFill patternType="gray125"/>
    </fill>
    <fill>
      <patternFill patternType="solid">
        <fgColor rgb="FFC4D79B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EEECE1"/>
        <bgColor rgb="FF000000"/>
      </patternFill>
    </fill>
    <fill>
      <patternFill patternType="solid">
        <fgColor rgb="FFEEECE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auto="1"/>
      </top>
      <bottom/>
      <diagonal/>
    </border>
  </borders>
  <cellStyleXfs count="4">
    <xf numFmtId="0" fontId="0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 applyFill="1" applyBorder="1" applyAlignment="1">
      <alignment vertical="center"/>
    </xf>
    <xf numFmtId="164" fontId="3" fillId="0" borderId="0" xfId="1" applyNumberFormat="1" applyFont="1" applyFill="1" applyBorder="1"/>
    <xf numFmtId="164" fontId="7" fillId="3" borderId="1" xfId="1" applyNumberFormat="1" applyFont="1" applyFill="1" applyBorder="1" applyAlignment="1">
      <alignment horizontal="center" vertical="center" wrapText="1"/>
    </xf>
    <xf numFmtId="164" fontId="7" fillId="3" borderId="1" xfId="1" applyNumberFormat="1" applyFont="1" applyFill="1" applyBorder="1" applyAlignment="1">
      <alignment vertical="center"/>
    </xf>
    <xf numFmtId="165" fontId="8" fillId="4" borderId="0" xfId="0" applyNumberFormat="1" applyFont="1" applyFill="1" applyBorder="1" applyAlignment="1">
      <alignment horizontal="left" vertical="top"/>
    </xf>
    <xf numFmtId="49" fontId="8" fillId="4" borderId="0" xfId="0" applyNumberFormat="1" applyFont="1" applyFill="1" applyBorder="1" applyAlignment="1">
      <alignment vertical="top" wrapText="1"/>
    </xf>
    <xf numFmtId="164" fontId="8" fillId="4" borderId="0" xfId="3" applyNumberFormat="1" applyFont="1" applyFill="1" applyBorder="1" applyAlignment="1">
      <alignment horizontal="right" vertical="top"/>
    </xf>
    <xf numFmtId="165" fontId="8" fillId="0" borderId="0" xfId="0" applyNumberFormat="1" applyFont="1" applyFill="1" applyBorder="1" applyAlignment="1">
      <alignment horizontal="left" vertical="top"/>
    </xf>
    <xf numFmtId="49" fontId="8" fillId="0" borderId="0" xfId="0" applyNumberFormat="1" applyFont="1" applyFill="1" applyBorder="1" applyAlignment="1">
      <alignment vertical="top" wrapText="1"/>
    </xf>
    <xf numFmtId="164" fontId="8" fillId="0" borderId="0" xfId="3" applyNumberFormat="1" applyFont="1" applyFill="1" applyBorder="1" applyAlignment="1">
      <alignment horizontal="right" vertical="top"/>
    </xf>
    <xf numFmtId="165" fontId="9" fillId="0" borderId="0" xfId="0" applyNumberFormat="1" applyFont="1" applyFill="1" applyBorder="1" applyAlignment="1">
      <alignment horizontal="left" vertical="top" indent="2"/>
    </xf>
    <xf numFmtId="49" fontId="9" fillId="0" borderId="0" xfId="0" applyNumberFormat="1" applyFont="1" applyFill="1" applyBorder="1" applyAlignment="1">
      <alignment horizontal="left" vertical="top" wrapText="1" indent="3"/>
    </xf>
    <xf numFmtId="164" fontId="9" fillId="0" borderId="0" xfId="3" applyNumberFormat="1" applyFont="1" applyFill="1" applyBorder="1" applyAlignment="1">
      <alignment horizontal="right" vertical="top"/>
    </xf>
    <xf numFmtId="164" fontId="9" fillId="0" borderId="0" xfId="3" applyNumberFormat="1" applyFont="1" applyFill="1" applyBorder="1"/>
    <xf numFmtId="164" fontId="9" fillId="0" borderId="0" xfId="3" applyNumberFormat="1" applyFont="1" applyFill="1" applyBorder="1" applyProtection="1">
      <protection locked="0"/>
    </xf>
    <xf numFmtId="164" fontId="10" fillId="0" borderId="0" xfId="0" applyNumberFormat="1" applyFont="1" applyFill="1" applyBorder="1" applyAlignment="1" applyProtection="1">
      <alignment horizontal="right" wrapText="1"/>
      <protection locked="0"/>
    </xf>
    <xf numFmtId="1" fontId="9" fillId="0" borderId="0" xfId="0" applyNumberFormat="1" applyFont="1" applyFill="1" applyBorder="1" applyAlignment="1">
      <alignment horizontal="left" vertical="top" indent="2"/>
    </xf>
    <xf numFmtId="1" fontId="8" fillId="0" borderId="0" xfId="0" applyNumberFormat="1" applyFont="1" applyFill="1" applyBorder="1" applyAlignment="1">
      <alignment horizontal="left" vertical="top"/>
    </xf>
    <xf numFmtId="1" fontId="8" fillId="4" borderId="0" xfId="0" applyNumberFormat="1" applyFont="1" applyFill="1" applyBorder="1" applyAlignment="1">
      <alignment horizontal="left" vertical="top"/>
    </xf>
    <xf numFmtId="164" fontId="11" fillId="0" borderId="0" xfId="3" applyNumberFormat="1" applyFont="1" applyFill="1" applyBorder="1" applyAlignment="1">
      <alignment horizontal="right" vertical="top"/>
    </xf>
    <xf numFmtId="164" fontId="12" fillId="0" borderId="0" xfId="0" applyNumberFormat="1" applyFont="1" applyFill="1" applyBorder="1" applyAlignment="1">
      <alignment horizontal="right" vertical="top" wrapText="1"/>
    </xf>
    <xf numFmtId="164" fontId="11" fillId="0" borderId="0" xfId="3" applyNumberFormat="1" applyFont="1" applyBorder="1" applyAlignment="1">
      <alignment horizontal="right" vertical="top"/>
    </xf>
    <xf numFmtId="164" fontId="9" fillId="0" borderId="0" xfId="3" applyNumberFormat="1" applyFont="1" applyFill="1" applyBorder="1" applyAlignment="1" applyProtection="1">
      <alignment horizontal="right" vertical="top"/>
      <protection locked="0"/>
    </xf>
    <xf numFmtId="164" fontId="12" fillId="0" borderId="0" xfId="0" applyNumberFormat="1" applyFont="1" applyFill="1" applyBorder="1" applyAlignment="1" applyProtection="1">
      <alignment horizontal="right" vertical="top" wrapText="1"/>
      <protection locked="0"/>
    </xf>
    <xf numFmtId="164" fontId="12" fillId="0" borderId="0" xfId="3" applyNumberFormat="1" applyFont="1" applyFill="1" applyBorder="1" applyAlignment="1">
      <alignment horizontal="right" vertical="top" wrapText="1"/>
    </xf>
    <xf numFmtId="164" fontId="8" fillId="5" borderId="0" xfId="3" applyNumberFormat="1" applyFont="1" applyFill="1" applyBorder="1" applyAlignment="1">
      <alignment horizontal="right" vertical="top"/>
    </xf>
    <xf numFmtId="1" fontId="8" fillId="5" borderId="0" xfId="0" applyNumberFormat="1" applyFont="1" applyFill="1" applyBorder="1" applyAlignment="1">
      <alignment horizontal="left" vertical="top"/>
    </xf>
    <xf numFmtId="49" fontId="8" fillId="5" borderId="0" xfId="0" applyNumberFormat="1" applyFont="1" applyFill="1" applyBorder="1" applyAlignment="1">
      <alignment vertical="top" wrapText="1"/>
    </xf>
    <xf numFmtId="164" fontId="10" fillId="0" borderId="0" xfId="1" applyNumberFormat="1" applyFont="1" applyFill="1" applyBorder="1" applyAlignment="1">
      <alignment horizontal="right" vertical="top" wrapText="1"/>
    </xf>
    <xf numFmtId="0" fontId="13" fillId="0" borderId="2" xfId="0" applyFont="1" applyFill="1" applyBorder="1" applyAlignment="1">
      <alignment horizontal="left"/>
    </xf>
    <xf numFmtId="0" fontId="13" fillId="0" borderId="2" xfId="0" applyFont="1" applyFill="1" applyBorder="1" applyAlignment="1">
      <alignment horizontal="left" wrapText="1"/>
    </xf>
    <xf numFmtId="0" fontId="13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left" wrapText="1"/>
    </xf>
    <xf numFmtId="0" fontId="0" fillId="0" borderId="0" xfId="0" applyFill="1"/>
    <xf numFmtId="165" fontId="8" fillId="0" borderId="1" xfId="0" applyNumberFormat="1" applyFont="1" applyFill="1" applyBorder="1" applyAlignment="1">
      <alignment horizontal="left" vertical="top"/>
    </xf>
    <xf numFmtId="49" fontId="8" fillId="0" borderId="1" xfId="0" applyNumberFormat="1" applyFont="1" applyFill="1" applyBorder="1" applyAlignment="1">
      <alignment vertical="top" wrapText="1"/>
    </xf>
    <xf numFmtId="164" fontId="8" fillId="0" borderId="1" xfId="3" applyNumberFormat="1" applyFont="1" applyFill="1" applyBorder="1" applyAlignment="1">
      <alignment horizontal="right" vertical="top"/>
    </xf>
    <xf numFmtId="165" fontId="9" fillId="0" borderId="1" xfId="0" applyNumberFormat="1" applyFont="1" applyFill="1" applyBorder="1" applyAlignment="1">
      <alignment horizontal="left" vertical="top" indent="2"/>
    </xf>
    <xf numFmtId="49" fontId="9" fillId="0" borderId="1" xfId="0" applyNumberFormat="1" applyFont="1" applyFill="1" applyBorder="1" applyAlignment="1">
      <alignment horizontal="left" vertical="top" wrapText="1" indent="3"/>
    </xf>
    <xf numFmtId="164" fontId="9" fillId="0" borderId="1" xfId="3" applyNumberFormat="1" applyFont="1" applyFill="1" applyBorder="1" applyAlignment="1">
      <alignment horizontal="right" vertical="top"/>
    </xf>
    <xf numFmtId="1" fontId="9" fillId="0" borderId="1" xfId="0" applyNumberFormat="1" applyFont="1" applyFill="1" applyBorder="1" applyAlignment="1">
      <alignment horizontal="left" vertical="top" indent="2"/>
    </xf>
    <xf numFmtId="1" fontId="8" fillId="0" borderId="1" xfId="0" applyNumberFormat="1" applyFont="1" applyFill="1" applyBorder="1" applyAlignment="1">
      <alignment horizontal="left" vertical="top"/>
    </xf>
    <xf numFmtId="0" fontId="0" fillId="0" borderId="0" xfId="0" applyBorder="1"/>
    <xf numFmtId="1" fontId="8" fillId="4" borderId="1" xfId="0" applyNumberFormat="1" applyFont="1" applyFill="1" applyBorder="1" applyAlignment="1">
      <alignment horizontal="left" vertical="top"/>
    </xf>
    <xf numFmtId="49" fontId="8" fillId="4" borderId="1" xfId="0" applyNumberFormat="1" applyFont="1" applyFill="1" applyBorder="1" applyAlignment="1">
      <alignment vertical="top" wrapText="1"/>
    </xf>
    <xf numFmtId="164" fontId="8" fillId="4" borderId="1" xfId="3" applyNumberFormat="1" applyFont="1" applyFill="1" applyBorder="1" applyAlignment="1">
      <alignment horizontal="right" vertical="top"/>
    </xf>
    <xf numFmtId="1" fontId="8" fillId="5" borderId="0" xfId="0" applyNumberFormat="1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wrapText="1"/>
    </xf>
    <xf numFmtId="0" fontId="5" fillId="0" borderId="0" xfId="0" applyFont="1" applyFill="1" applyBorder="1" applyAlignment="1">
      <alignment horizontal="left" wrapText="1"/>
    </xf>
    <xf numFmtId="0" fontId="6" fillId="2" borderId="0" xfId="2" applyFont="1" applyFill="1" applyBorder="1" applyAlignment="1">
      <alignment horizontal="left" vertical="top" wrapText="1"/>
    </xf>
    <xf numFmtId="3" fontId="7" fillId="3" borderId="0" xfId="1" applyNumberFormat="1" applyFont="1" applyFill="1" applyBorder="1" applyAlignment="1">
      <alignment horizontal="center" vertical="center" wrapText="1"/>
    </xf>
    <xf numFmtId="3" fontId="7" fillId="3" borderId="1" xfId="1" applyNumberFormat="1" applyFont="1" applyFill="1" applyBorder="1" applyAlignment="1">
      <alignment horizontal="center" vertical="center" wrapText="1"/>
    </xf>
    <xf numFmtId="164" fontId="7" fillId="3" borderId="0" xfId="1" applyNumberFormat="1" applyFont="1" applyFill="1" applyBorder="1" applyAlignment="1">
      <alignment horizontal="center" vertical="center" wrapText="1"/>
    </xf>
    <xf numFmtId="164" fontId="7" fillId="3" borderId="1" xfId="1" applyNumberFormat="1" applyFont="1" applyFill="1" applyBorder="1" applyAlignment="1">
      <alignment horizontal="center" vertical="center" wrapText="1"/>
    </xf>
    <xf numFmtId="164" fontId="7" fillId="3" borderId="1" xfId="1" applyNumberFormat="1" applyFont="1" applyFill="1" applyBorder="1" applyAlignment="1">
      <alignment horizontal="center" vertical="center"/>
    </xf>
  </cellXfs>
  <cellStyles count="4">
    <cellStyle name="Millares 2 2" xfId="3"/>
    <cellStyle name="Normal" xfId="0" builtinId="0"/>
    <cellStyle name="Normal 11" xfId="1"/>
    <cellStyle name="Normal 2 10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54"/>
  <sheetViews>
    <sheetView showGridLines="0" tabSelected="1" zoomScale="130" zoomScaleNormal="130" workbookViewId="0">
      <selection sqref="A1:C1"/>
    </sheetView>
  </sheetViews>
  <sheetFormatPr baseColWidth="10" defaultRowHeight="15" x14ac:dyDescent="0.25"/>
  <cols>
    <col min="1" max="1" width="7.85546875" customWidth="1"/>
    <col min="2" max="2" width="57.28515625" customWidth="1"/>
    <col min="3" max="4" width="20.28515625" customWidth="1"/>
    <col min="5" max="5" width="2.28515625" customWidth="1"/>
    <col min="6" max="6" width="20.28515625" customWidth="1"/>
    <col min="7" max="16384" width="11.42578125" style="43"/>
  </cols>
  <sheetData>
    <row r="1" spans="1:6" ht="61.5" customHeight="1" x14ac:dyDescent="0.25">
      <c r="A1" s="48" t="s">
        <v>0</v>
      </c>
      <c r="B1" s="48"/>
      <c r="C1" s="48"/>
      <c r="D1" s="1" t="s">
        <v>1</v>
      </c>
      <c r="E1" s="2"/>
      <c r="F1" s="1"/>
    </row>
    <row r="2" spans="1:6" ht="46.5" customHeight="1" x14ac:dyDescent="0.3">
      <c r="A2" s="49" t="s">
        <v>256</v>
      </c>
      <c r="B2" s="49"/>
      <c r="C2" s="49"/>
      <c r="D2" s="49"/>
      <c r="E2" s="49"/>
      <c r="F2" s="49"/>
    </row>
    <row r="3" spans="1:6" ht="21.75" customHeight="1" x14ac:dyDescent="0.25">
      <c r="A3" s="50" t="s">
        <v>2</v>
      </c>
      <c r="B3" s="50"/>
      <c r="C3" s="50"/>
      <c r="D3" s="50"/>
      <c r="E3" s="50"/>
      <c r="F3" s="50"/>
    </row>
    <row r="4" spans="1:6" ht="51.75" customHeight="1" x14ac:dyDescent="0.25">
      <c r="A4" s="51" t="s">
        <v>3</v>
      </c>
      <c r="B4" s="51"/>
      <c r="C4" s="51"/>
      <c r="D4" s="51"/>
      <c r="E4" s="51"/>
      <c r="F4" s="51"/>
    </row>
    <row r="5" spans="1:6" ht="27" customHeight="1" x14ac:dyDescent="0.25">
      <c r="A5" s="52" t="s">
        <v>4</v>
      </c>
      <c r="B5" s="52" t="s">
        <v>5</v>
      </c>
      <c r="C5" s="54" t="s">
        <v>6</v>
      </c>
      <c r="D5" s="56" t="s">
        <v>7</v>
      </c>
      <c r="E5" s="56"/>
      <c r="F5" s="56"/>
    </row>
    <row r="6" spans="1:6" ht="27" customHeight="1" x14ac:dyDescent="0.25">
      <c r="A6" s="53"/>
      <c r="B6" s="53"/>
      <c r="C6" s="55"/>
      <c r="D6" s="3" t="s">
        <v>8</v>
      </c>
      <c r="E6" s="4"/>
      <c r="F6" s="3" t="s">
        <v>9</v>
      </c>
    </row>
    <row r="7" spans="1:6" x14ac:dyDescent="0.25">
      <c r="A7" s="5" t="s">
        <v>10</v>
      </c>
      <c r="B7" s="6"/>
      <c r="C7" s="7">
        <f>+C14+C8+C11</f>
        <v>718016.98695000005</v>
      </c>
      <c r="D7" s="7">
        <f>+D14+D8+D11</f>
        <v>715176.34059000004</v>
      </c>
      <c r="E7" s="7"/>
      <c r="F7" s="7">
        <f>+F14+F8+F11</f>
        <v>691449.20195000002</v>
      </c>
    </row>
    <row r="8" spans="1:6" x14ac:dyDescent="0.25">
      <c r="A8" s="8"/>
      <c r="B8" s="9" t="s">
        <v>11</v>
      </c>
      <c r="C8" s="10">
        <f>+C9+C10</f>
        <v>267000</v>
      </c>
      <c r="D8" s="10">
        <f>+D9+D10</f>
        <v>266727.13864000002</v>
      </c>
      <c r="E8" s="10"/>
      <c r="F8" s="10">
        <f>+F9+F10</f>
        <v>243000</v>
      </c>
    </row>
    <row r="9" spans="1:6" x14ac:dyDescent="0.25">
      <c r="A9" s="11"/>
      <c r="B9" s="12" t="s">
        <v>12</v>
      </c>
      <c r="C9" s="13">
        <v>267000</v>
      </c>
      <c r="D9" s="13">
        <v>266727.13864000002</v>
      </c>
      <c r="E9" s="13"/>
      <c r="F9" s="13">
        <v>243000</v>
      </c>
    </row>
    <row r="10" spans="1:6" x14ac:dyDescent="0.25">
      <c r="A10" s="11"/>
      <c r="B10" s="12" t="s">
        <v>13</v>
      </c>
      <c r="C10" s="13">
        <v>0</v>
      </c>
      <c r="D10" s="13">
        <v>0</v>
      </c>
      <c r="E10" s="13"/>
      <c r="F10" s="13">
        <v>0</v>
      </c>
    </row>
    <row r="11" spans="1:6" x14ac:dyDescent="0.25">
      <c r="A11" s="8"/>
      <c r="B11" s="9" t="s">
        <v>14</v>
      </c>
      <c r="C11" s="10">
        <f>+C12+C13</f>
        <v>39209.870999999999</v>
      </c>
      <c r="D11" s="10">
        <f>+D12+D13</f>
        <v>36642.086000000003</v>
      </c>
      <c r="E11" s="10"/>
      <c r="F11" s="10">
        <f>+F12+F13</f>
        <v>36642.086000000003</v>
      </c>
    </row>
    <row r="12" spans="1:6" x14ac:dyDescent="0.25">
      <c r="A12" s="11"/>
      <c r="B12" s="12" t="s">
        <v>12</v>
      </c>
      <c r="C12" s="13">
        <v>39209.870999999999</v>
      </c>
      <c r="D12" s="13">
        <v>36642.086000000003</v>
      </c>
      <c r="E12" s="13"/>
      <c r="F12" s="13">
        <v>36642.086000000003</v>
      </c>
    </row>
    <row r="13" spans="1:6" x14ac:dyDescent="0.25">
      <c r="A13" s="11"/>
      <c r="B13" s="12" t="s">
        <v>13</v>
      </c>
      <c r="C13" s="13">
        <v>0</v>
      </c>
      <c r="D13" s="13">
        <v>0</v>
      </c>
      <c r="E13" s="13"/>
      <c r="F13" s="13">
        <v>0</v>
      </c>
    </row>
    <row r="14" spans="1:6" x14ac:dyDescent="0.25">
      <c r="A14" s="8"/>
      <c r="B14" s="9" t="s">
        <v>15</v>
      </c>
      <c r="C14" s="10">
        <f>+C15+C16</f>
        <v>411807.11595000001</v>
      </c>
      <c r="D14" s="10">
        <f>+D15+D16</f>
        <v>411807.11595000001</v>
      </c>
      <c r="E14" s="10"/>
      <c r="F14" s="10">
        <f>+F15+F16</f>
        <v>411807.11595000001</v>
      </c>
    </row>
    <row r="15" spans="1:6" x14ac:dyDescent="0.25">
      <c r="A15" s="11"/>
      <c r="B15" s="12" t="s">
        <v>12</v>
      </c>
      <c r="C15" s="13">
        <v>51760.02738</v>
      </c>
      <c r="D15" s="13">
        <v>51760.02738</v>
      </c>
      <c r="E15" s="13"/>
      <c r="F15" s="13">
        <v>51760.02738</v>
      </c>
    </row>
    <row r="16" spans="1:6" x14ac:dyDescent="0.25">
      <c r="A16" s="11"/>
      <c r="B16" s="12" t="s">
        <v>13</v>
      </c>
      <c r="C16" s="13">
        <v>360047.08857000002</v>
      </c>
      <c r="D16" s="13">
        <v>360047.08857000002</v>
      </c>
      <c r="E16" s="13"/>
      <c r="F16" s="13">
        <v>360047.08857000002</v>
      </c>
    </row>
    <row r="17" spans="1:6" x14ac:dyDescent="0.25">
      <c r="A17" s="5" t="s">
        <v>16</v>
      </c>
      <c r="B17" s="6"/>
      <c r="C17" s="7">
        <f>+C18+C19</f>
        <v>513067.78722999996</v>
      </c>
      <c r="D17" s="7">
        <f>+D18+D19</f>
        <v>403579.52799999999</v>
      </c>
      <c r="E17" s="7"/>
      <c r="F17" s="7">
        <f>+F18+F19</f>
        <v>403714.92340999993</v>
      </c>
    </row>
    <row r="18" spans="1:6" x14ac:dyDescent="0.25">
      <c r="A18" s="11"/>
      <c r="B18" s="12" t="s">
        <v>12</v>
      </c>
      <c r="C18" s="13">
        <v>513067.78722999996</v>
      </c>
      <c r="D18" s="13">
        <v>403579.52799999999</v>
      </c>
      <c r="E18" s="13"/>
      <c r="F18" s="13">
        <v>403714.92340999993</v>
      </c>
    </row>
    <row r="19" spans="1:6" x14ac:dyDescent="0.25">
      <c r="A19" s="11"/>
      <c r="B19" s="12" t="s">
        <v>13</v>
      </c>
      <c r="C19" s="13">
        <v>0</v>
      </c>
      <c r="D19" s="13">
        <v>0</v>
      </c>
      <c r="E19" s="13"/>
      <c r="F19" s="13">
        <v>0</v>
      </c>
    </row>
    <row r="20" spans="1:6" x14ac:dyDescent="0.25">
      <c r="A20" s="5" t="s">
        <v>17</v>
      </c>
      <c r="B20" s="6"/>
      <c r="C20" s="7">
        <f>+C27+C24+C21</f>
        <v>1221938.24</v>
      </c>
      <c r="D20" s="7">
        <f>+D27+D24+D21</f>
        <v>1221938.24</v>
      </c>
      <c r="E20" s="7"/>
      <c r="F20" s="7">
        <f>+F27+F24+F21</f>
        <v>1091461.2650499998</v>
      </c>
    </row>
    <row r="21" spans="1:6" x14ac:dyDescent="0.25">
      <c r="A21" s="8"/>
      <c r="B21" s="9" t="s">
        <v>18</v>
      </c>
      <c r="C21" s="10">
        <f>+C22+C23</f>
        <v>268734.875</v>
      </c>
      <c r="D21" s="10">
        <f>+D22+D23</f>
        <v>268734.875</v>
      </c>
      <c r="E21" s="10"/>
      <c r="F21" s="10">
        <f>+F22+F23</f>
        <v>260793.27499999999</v>
      </c>
    </row>
    <row r="22" spans="1:6" x14ac:dyDescent="0.25">
      <c r="A22" s="11"/>
      <c r="B22" s="12" t="s">
        <v>12</v>
      </c>
      <c r="C22" s="13">
        <v>199816.171</v>
      </c>
      <c r="D22" s="13">
        <v>199816.171</v>
      </c>
      <c r="E22" s="13"/>
      <c r="F22" s="13">
        <v>195591.101</v>
      </c>
    </row>
    <row r="23" spans="1:6" x14ac:dyDescent="0.25">
      <c r="A23" s="11"/>
      <c r="B23" s="12" t="s">
        <v>13</v>
      </c>
      <c r="C23" s="13">
        <v>68918.703999999998</v>
      </c>
      <c r="D23" s="13">
        <v>68918.703999999998</v>
      </c>
      <c r="E23" s="13"/>
      <c r="F23" s="13">
        <v>65202.173999999999</v>
      </c>
    </row>
    <row r="24" spans="1:6" x14ac:dyDescent="0.25">
      <c r="A24" s="8"/>
      <c r="B24" s="9" t="s">
        <v>19</v>
      </c>
      <c r="C24" s="10">
        <f>+C25+C26</f>
        <v>847146.29700000002</v>
      </c>
      <c r="D24" s="10">
        <f>+D25+D26</f>
        <v>847146.29700000002</v>
      </c>
      <c r="E24" s="10"/>
      <c r="F24" s="10">
        <f>+F25+F26</f>
        <v>757206.72899999993</v>
      </c>
    </row>
    <row r="25" spans="1:6" x14ac:dyDescent="0.25">
      <c r="A25" s="11"/>
      <c r="B25" s="12" t="s">
        <v>12</v>
      </c>
      <c r="C25" s="13">
        <v>743194.58299999998</v>
      </c>
      <c r="D25" s="13">
        <v>743194.58299999998</v>
      </c>
      <c r="E25" s="13"/>
      <c r="F25" s="13">
        <v>653914.56299999997</v>
      </c>
    </row>
    <row r="26" spans="1:6" x14ac:dyDescent="0.25">
      <c r="A26" s="11"/>
      <c r="B26" s="12" t="s">
        <v>13</v>
      </c>
      <c r="C26" s="13">
        <v>103951.71400000001</v>
      </c>
      <c r="D26" s="13">
        <v>103951.71400000001</v>
      </c>
      <c r="E26" s="13"/>
      <c r="F26" s="13">
        <v>103292.166</v>
      </c>
    </row>
    <row r="27" spans="1:6" x14ac:dyDescent="0.25">
      <c r="A27" s="8"/>
      <c r="B27" s="9" t="s">
        <v>20</v>
      </c>
      <c r="C27" s="10">
        <f>+C28+C29</f>
        <v>106057.068</v>
      </c>
      <c r="D27" s="10">
        <f>+D28+D29</f>
        <v>106057.068</v>
      </c>
      <c r="E27" s="10"/>
      <c r="F27" s="10">
        <f>+F28+F29</f>
        <v>73461.261050000001</v>
      </c>
    </row>
    <row r="28" spans="1:6" x14ac:dyDescent="0.25">
      <c r="A28" s="11"/>
      <c r="B28" s="12" t="s">
        <v>12</v>
      </c>
      <c r="C28" s="13">
        <v>68807.067999999999</v>
      </c>
      <c r="D28" s="13">
        <v>68807.067999999999</v>
      </c>
      <c r="E28" s="13"/>
      <c r="F28" s="13">
        <v>62370.444320000002</v>
      </c>
    </row>
    <row r="29" spans="1:6" x14ac:dyDescent="0.25">
      <c r="A29" s="11"/>
      <c r="B29" s="12" t="s">
        <v>13</v>
      </c>
      <c r="C29" s="13">
        <v>37250</v>
      </c>
      <c r="D29" s="13">
        <v>37250</v>
      </c>
      <c r="E29" s="13"/>
      <c r="F29" s="13">
        <v>11090.81673</v>
      </c>
    </row>
    <row r="30" spans="1:6" x14ac:dyDescent="0.25">
      <c r="A30" s="5" t="s">
        <v>21</v>
      </c>
      <c r="B30" s="6"/>
      <c r="C30" s="7">
        <f>+C31+C34+C37+C40</f>
        <v>11990726.9</v>
      </c>
      <c r="D30" s="7">
        <f>+D31+D34+D37+D40</f>
        <v>11892611.322000001</v>
      </c>
      <c r="E30" s="7"/>
      <c r="F30" s="7">
        <f>+F31+F34+F37+F40</f>
        <v>11872417.612000002</v>
      </c>
    </row>
    <row r="31" spans="1:6" x14ac:dyDescent="0.25">
      <c r="A31" s="8"/>
      <c r="B31" s="9" t="s">
        <v>22</v>
      </c>
      <c r="C31" s="10">
        <f>+C32+C33</f>
        <v>11971643.5</v>
      </c>
      <c r="D31" s="10">
        <f>+D32+D33</f>
        <v>11876971.055</v>
      </c>
      <c r="E31" s="10"/>
      <c r="F31" s="10">
        <f>+F32+F33</f>
        <v>11858361.816</v>
      </c>
    </row>
    <row r="32" spans="1:6" x14ac:dyDescent="0.25">
      <c r="A32" s="11"/>
      <c r="B32" s="12" t="s">
        <v>12</v>
      </c>
      <c r="C32" s="13">
        <v>11971643.5</v>
      </c>
      <c r="D32" s="13">
        <v>11876971.055</v>
      </c>
      <c r="E32" s="13"/>
      <c r="F32" s="13">
        <v>11858361.816</v>
      </c>
    </row>
    <row r="33" spans="1:6" x14ac:dyDescent="0.25">
      <c r="A33" s="11"/>
      <c r="B33" s="12" t="s">
        <v>13</v>
      </c>
      <c r="C33" s="13">
        <v>0</v>
      </c>
      <c r="D33" s="13">
        <v>0</v>
      </c>
      <c r="E33" s="13"/>
      <c r="F33" s="13">
        <v>0</v>
      </c>
    </row>
    <row r="34" spans="1:6" x14ac:dyDescent="0.25">
      <c r="A34" s="8"/>
      <c r="B34" s="9" t="s">
        <v>23</v>
      </c>
      <c r="C34" s="10">
        <f>+C35+C36</f>
        <v>3334.9</v>
      </c>
      <c r="D34" s="10">
        <f>+D35+D36</f>
        <v>2970.3560000000002</v>
      </c>
      <c r="E34" s="10"/>
      <c r="F34" s="10">
        <f>+F35+F36</f>
        <v>2197.5390000000002</v>
      </c>
    </row>
    <row r="35" spans="1:6" x14ac:dyDescent="0.25">
      <c r="A35" s="11"/>
      <c r="B35" s="12" t="s">
        <v>12</v>
      </c>
      <c r="C35" s="13">
        <v>3334.9</v>
      </c>
      <c r="D35" s="13">
        <v>2970.3560000000002</v>
      </c>
      <c r="E35" s="13"/>
      <c r="F35" s="13">
        <v>2197.5390000000002</v>
      </c>
    </row>
    <row r="36" spans="1:6" x14ac:dyDescent="0.25">
      <c r="A36" s="11"/>
      <c r="B36" s="12" t="s">
        <v>13</v>
      </c>
      <c r="C36" s="13">
        <v>0</v>
      </c>
      <c r="D36" s="13">
        <v>0</v>
      </c>
      <c r="E36" s="13"/>
      <c r="F36" s="13">
        <v>0</v>
      </c>
    </row>
    <row r="37" spans="1:6" x14ac:dyDescent="0.25">
      <c r="A37" s="8"/>
      <c r="B37" s="9" t="s">
        <v>24</v>
      </c>
      <c r="C37" s="10">
        <f>+C38+C39</f>
        <v>9642.9</v>
      </c>
      <c r="D37" s="10">
        <f>+D38+D39</f>
        <v>6784.9939999999997</v>
      </c>
      <c r="E37" s="10"/>
      <c r="F37" s="10">
        <f>+F38+F39</f>
        <v>6784.9939999999997</v>
      </c>
    </row>
    <row r="38" spans="1:6" x14ac:dyDescent="0.25">
      <c r="A38" s="11"/>
      <c r="B38" s="12" t="s">
        <v>12</v>
      </c>
      <c r="C38" s="13">
        <v>9642.9</v>
      </c>
      <c r="D38" s="13">
        <v>6784.9939999999997</v>
      </c>
      <c r="E38" s="13"/>
      <c r="F38" s="13">
        <v>6784.9939999999997</v>
      </c>
    </row>
    <row r="39" spans="1:6" x14ac:dyDescent="0.25">
      <c r="A39" s="11"/>
      <c r="B39" s="12" t="s">
        <v>13</v>
      </c>
      <c r="C39" s="13">
        <v>0</v>
      </c>
      <c r="D39" s="13">
        <v>0</v>
      </c>
      <c r="E39" s="13"/>
      <c r="F39" s="13">
        <v>0</v>
      </c>
    </row>
    <row r="40" spans="1:6" x14ac:dyDescent="0.25">
      <c r="A40" s="8"/>
      <c r="B40" s="9" t="s">
        <v>25</v>
      </c>
      <c r="C40" s="10">
        <f>+C41+C42</f>
        <v>6105.6</v>
      </c>
      <c r="D40" s="10">
        <f>+D41+D42</f>
        <v>5884.9170000000004</v>
      </c>
      <c r="E40" s="10"/>
      <c r="F40" s="10">
        <f>+F41+F42</f>
        <v>5073.2629999999999</v>
      </c>
    </row>
    <row r="41" spans="1:6" x14ac:dyDescent="0.25">
      <c r="A41" s="11"/>
      <c r="B41" s="12" t="s">
        <v>12</v>
      </c>
      <c r="C41" s="13">
        <v>6105.6</v>
      </c>
      <c r="D41" s="13">
        <v>5884.9170000000004</v>
      </c>
      <c r="E41" s="13"/>
      <c r="F41" s="13">
        <v>5073.2629999999999</v>
      </c>
    </row>
    <row r="42" spans="1:6" x14ac:dyDescent="0.25">
      <c r="A42" s="11"/>
      <c r="B42" s="12" t="s">
        <v>13</v>
      </c>
      <c r="C42" s="13">
        <v>0</v>
      </c>
      <c r="D42" s="13">
        <v>0</v>
      </c>
      <c r="E42" s="13"/>
      <c r="F42" s="13">
        <v>0</v>
      </c>
    </row>
    <row r="43" spans="1:6" x14ac:dyDescent="0.25">
      <c r="A43" s="5" t="s">
        <v>26</v>
      </c>
      <c r="B43" s="6"/>
      <c r="C43" s="7">
        <f>+C45+C46</f>
        <v>1506517.7</v>
      </c>
      <c r="D43" s="7">
        <f>+D45+D46</f>
        <v>1501699.0326599998</v>
      </c>
      <c r="E43" s="7"/>
      <c r="F43" s="7">
        <f>+F45+F46</f>
        <v>1501699.0326599998</v>
      </c>
    </row>
    <row r="44" spans="1:6" x14ac:dyDescent="0.25">
      <c r="A44" s="8"/>
      <c r="B44" s="9" t="s">
        <v>22</v>
      </c>
      <c r="C44" s="10">
        <f>+C45+C46</f>
        <v>1506517.7</v>
      </c>
      <c r="D44" s="10">
        <f>+D45+D46</f>
        <v>1501699.0326599998</v>
      </c>
      <c r="E44" s="10"/>
      <c r="F44" s="10">
        <f>+F45+F46</f>
        <v>1501699.0326599998</v>
      </c>
    </row>
    <row r="45" spans="1:6" x14ac:dyDescent="0.25">
      <c r="A45" s="11"/>
      <c r="B45" s="12" t="s">
        <v>12</v>
      </c>
      <c r="C45" s="13">
        <v>1406517.7</v>
      </c>
      <c r="D45" s="13">
        <v>1406517.6636199998</v>
      </c>
      <c r="E45" s="13"/>
      <c r="F45" s="13">
        <v>1406517.6636199998</v>
      </c>
    </row>
    <row r="46" spans="1:6" x14ac:dyDescent="0.25">
      <c r="A46" s="11"/>
      <c r="B46" s="12" t="s">
        <v>13</v>
      </c>
      <c r="C46" s="13">
        <v>100000</v>
      </c>
      <c r="D46" s="13">
        <v>95181.36903999999</v>
      </c>
      <c r="E46" s="13"/>
      <c r="F46" s="13">
        <v>95181.36903999999</v>
      </c>
    </row>
    <row r="47" spans="1:6" x14ac:dyDescent="0.25">
      <c r="A47" s="5" t="s">
        <v>27</v>
      </c>
      <c r="B47" s="6"/>
      <c r="C47" s="7">
        <f>+C48+C51+C54+C57+C60+C63+C66+C69+C72+C75+C78+C81+C84+C87+C90+C93+C96+C99+C102+C105+C108+C111+C114+C117+C120+C123+C126+C129</f>
        <v>9870517.2373399995</v>
      </c>
      <c r="D47" s="7">
        <f>+D48+D51+D54+D57+D60+D63+D66+D69+D72+D75+D78+D81+D84+D87+D90+D93+D96+D99+D102+D105+D108+D111+D114+D117+D120+D123+D126+D129</f>
        <v>7654361.8542095013</v>
      </c>
      <c r="E47" s="7"/>
      <c r="F47" s="7">
        <f>+F48+F51+F54+F57+F60+F63+F66+F69+F72+F75+F78+F81+F84+F87+F90+F93+F96+F99+F102+F105+F108+F111+F114+F117+F120+F123+F126+F129</f>
        <v>5642531.4522498064</v>
      </c>
    </row>
    <row r="48" spans="1:6" x14ac:dyDescent="0.25">
      <c r="A48" s="8"/>
      <c r="B48" s="9" t="s">
        <v>22</v>
      </c>
      <c r="C48" s="10">
        <f>+C49+C50</f>
        <v>2335845.7000000002</v>
      </c>
      <c r="D48" s="10">
        <f>+D49+D50</f>
        <v>745461.42272000003</v>
      </c>
      <c r="E48" s="10"/>
      <c r="F48" s="10">
        <f>+F49+F50</f>
        <v>653337.23933999951</v>
      </c>
    </row>
    <row r="49" spans="1:6" x14ac:dyDescent="0.25">
      <c r="A49" s="11"/>
      <c r="B49" s="12" t="s">
        <v>12</v>
      </c>
      <c r="C49" s="13">
        <v>2335845.7000000002</v>
      </c>
      <c r="D49" s="13">
        <v>745461.42272000003</v>
      </c>
      <c r="E49" s="13"/>
      <c r="F49" s="13">
        <v>653337.23933999951</v>
      </c>
    </row>
    <row r="50" spans="1:6" x14ac:dyDescent="0.25">
      <c r="A50" s="11"/>
      <c r="B50" s="12" t="s">
        <v>13</v>
      </c>
      <c r="C50" s="13">
        <v>0</v>
      </c>
      <c r="D50" s="13">
        <v>0</v>
      </c>
      <c r="E50" s="13"/>
      <c r="F50" s="13">
        <v>0</v>
      </c>
    </row>
    <row r="51" spans="1:6" x14ac:dyDescent="0.25">
      <c r="A51" s="8"/>
      <c r="B51" s="9" t="s">
        <v>28</v>
      </c>
      <c r="C51" s="10">
        <f>+C52+C53</f>
        <v>475052.27718999999</v>
      </c>
      <c r="D51" s="10">
        <f>+D52+D53</f>
        <v>378782.73435000004</v>
      </c>
      <c r="E51" s="10"/>
      <c r="F51" s="10">
        <f>+F52+F53</f>
        <v>302582.20558000001</v>
      </c>
    </row>
    <row r="52" spans="1:6" x14ac:dyDescent="0.25">
      <c r="A52" s="11"/>
      <c r="B52" s="12" t="s">
        <v>12</v>
      </c>
      <c r="C52" s="13">
        <v>475052.27718999999</v>
      </c>
      <c r="D52" s="13">
        <v>378782.73435000004</v>
      </c>
      <c r="E52" s="13"/>
      <c r="F52" s="13">
        <v>302582.20558000001</v>
      </c>
    </row>
    <row r="53" spans="1:6" x14ac:dyDescent="0.25">
      <c r="A53" s="11"/>
      <c r="B53" s="12" t="s">
        <v>13</v>
      </c>
      <c r="C53" s="13">
        <v>0</v>
      </c>
      <c r="D53" s="13">
        <v>0</v>
      </c>
      <c r="E53" s="13"/>
      <c r="F53" s="13">
        <v>0</v>
      </c>
    </row>
    <row r="54" spans="1:6" x14ac:dyDescent="0.25">
      <c r="A54" s="8"/>
      <c r="B54" s="9" t="s">
        <v>29</v>
      </c>
      <c r="C54" s="10">
        <f>+C55+C56</f>
        <v>68371.525129999995</v>
      </c>
      <c r="D54" s="10">
        <f>+D55+D56</f>
        <v>68371.525129999995</v>
      </c>
      <c r="E54" s="10"/>
      <c r="F54" s="10">
        <f>+F55+F56</f>
        <v>68167.222529999999</v>
      </c>
    </row>
    <row r="55" spans="1:6" x14ac:dyDescent="0.25">
      <c r="A55" s="11"/>
      <c r="B55" s="12" t="s">
        <v>12</v>
      </c>
      <c r="C55" s="13">
        <v>68371.525129999995</v>
      </c>
      <c r="D55" s="13">
        <v>68371.525129999995</v>
      </c>
      <c r="E55" s="13"/>
      <c r="F55" s="13">
        <v>68167.222529999999</v>
      </c>
    </row>
    <row r="56" spans="1:6" x14ac:dyDescent="0.25">
      <c r="A56" s="11"/>
      <c r="B56" s="12" t="s">
        <v>13</v>
      </c>
      <c r="C56" s="13">
        <v>0</v>
      </c>
      <c r="D56" s="13">
        <v>0</v>
      </c>
      <c r="E56" s="13"/>
      <c r="F56" s="13">
        <v>0</v>
      </c>
    </row>
    <row r="57" spans="1:6" x14ac:dyDescent="0.25">
      <c r="A57" s="35"/>
      <c r="B57" s="36" t="s">
        <v>30</v>
      </c>
      <c r="C57" s="37">
        <f>+C58+C59</f>
        <v>54722.321950000012</v>
      </c>
      <c r="D57" s="37">
        <f>+D58+D59</f>
        <v>54722.321947500008</v>
      </c>
      <c r="E57" s="37"/>
      <c r="F57" s="37">
        <f>+F58+F59</f>
        <v>35302.991155833333</v>
      </c>
    </row>
    <row r="58" spans="1:6" x14ac:dyDescent="0.25">
      <c r="A58" s="11"/>
      <c r="B58" s="12" t="s">
        <v>12</v>
      </c>
      <c r="C58" s="13">
        <v>54722.321950000012</v>
      </c>
      <c r="D58" s="13">
        <v>54722.321947500008</v>
      </c>
      <c r="E58" s="13"/>
      <c r="F58" s="13">
        <v>35302.991155833333</v>
      </c>
    </row>
    <row r="59" spans="1:6" x14ac:dyDescent="0.25">
      <c r="A59" s="11"/>
      <c r="B59" s="12" t="s">
        <v>13</v>
      </c>
      <c r="C59" s="13">
        <v>0</v>
      </c>
      <c r="D59" s="13">
        <v>0</v>
      </c>
      <c r="E59" s="13"/>
      <c r="F59" s="13">
        <v>0</v>
      </c>
    </row>
    <row r="60" spans="1:6" x14ac:dyDescent="0.25">
      <c r="A60" s="8"/>
      <c r="B60" s="9" t="s">
        <v>31</v>
      </c>
      <c r="C60" s="10">
        <f>+C61+C62</f>
        <v>943434.55422000005</v>
      </c>
      <c r="D60" s="10">
        <f>+D61+D62</f>
        <v>424035.38881200005</v>
      </c>
      <c r="E60" s="10"/>
      <c r="F60" s="10">
        <f>+F61+F62</f>
        <v>220597.27948000003</v>
      </c>
    </row>
    <row r="61" spans="1:6" x14ac:dyDescent="0.25">
      <c r="A61" s="11"/>
      <c r="B61" s="12" t="s">
        <v>12</v>
      </c>
      <c r="C61" s="13">
        <v>943434.55422000005</v>
      </c>
      <c r="D61" s="13">
        <v>424035.38881200005</v>
      </c>
      <c r="E61" s="13"/>
      <c r="F61" s="13">
        <v>220597.27948000003</v>
      </c>
    </row>
    <row r="62" spans="1:6" x14ac:dyDescent="0.25">
      <c r="A62" s="11"/>
      <c r="B62" s="12" t="s">
        <v>13</v>
      </c>
      <c r="C62" s="13">
        <v>0</v>
      </c>
      <c r="D62" s="13">
        <v>0</v>
      </c>
      <c r="E62" s="13"/>
      <c r="F62" s="13">
        <v>0</v>
      </c>
    </row>
    <row r="63" spans="1:6" x14ac:dyDescent="0.25">
      <c r="A63" s="8"/>
      <c r="B63" s="9" t="s">
        <v>32</v>
      </c>
      <c r="C63" s="10">
        <f>+C64+C65</f>
        <v>113002.9</v>
      </c>
      <c r="D63" s="10">
        <f>+D64+D65</f>
        <v>92838.3024</v>
      </c>
      <c r="E63" s="10"/>
      <c r="F63" s="10">
        <f>+F64+F65</f>
        <v>92838.3024</v>
      </c>
    </row>
    <row r="64" spans="1:6" x14ac:dyDescent="0.25">
      <c r="A64" s="11"/>
      <c r="B64" s="12" t="s">
        <v>12</v>
      </c>
      <c r="C64" s="13">
        <v>113002.9</v>
      </c>
      <c r="D64" s="13">
        <v>92838.3024</v>
      </c>
      <c r="E64" s="13"/>
      <c r="F64" s="13">
        <v>92838.3024</v>
      </c>
    </row>
    <row r="65" spans="1:6" x14ac:dyDescent="0.25">
      <c r="A65" s="11"/>
      <c r="B65" s="12" t="s">
        <v>13</v>
      </c>
      <c r="C65" s="13">
        <v>0</v>
      </c>
      <c r="D65" s="13">
        <v>0</v>
      </c>
      <c r="E65" s="13"/>
      <c r="F65" s="13">
        <v>0</v>
      </c>
    </row>
    <row r="66" spans="1:6" x14ac:dyDescent="0.25">
      <c r="A66" s="8"/>
      <c r="B66" s="9" t="s">
        <v>33</v>
      </c>
      <c r="C66" s="10">
        <f>+C67+C68</f>
        <v>1772.5</v>
      </c>
      <c r="D66" s="10">
        <f>+D67+D68</f>
        <v>1772.5</v>
      </c>
      <c r="E66" s="10"/>
      <c r="F66" s="10">
        <f>+F67+F68</f>
        <v>1772.5</v>
      </c>
    </row>
    <row r="67" spans="1:6" x14ac:dyDescent="0.25">
      <c r="A67" s="11"/>
      <c r="B67" s="12" t="s">
        <v>12</v>
      </c>
      <c r="C67" s="13">
        <v>1772.5</v>
      </c>
      <c r="D67" s="13">
        <v>1772.5</v>
      </c>
      <c r="E67" s="13"/>
      <c r="F67" s="13">
        <v>1772.5</v>
      </c>
    </row>
    <row r="68" spans="1:6" ht="25.5" x14ac:dyDescent="0.25">
      <c r="A68" s="11"/>
      <c r="B68" s="12" t="s">
        <v>34</v>
      </c>
      <c r="C68" s="13">
        <v>0</v>
      </c>
      <c r="D68" s="13">
        <v>0</v>
      </c>
      <c r="E68" s="13"/>
      <c r="F68" s="13">
        <v>0</v>
      </c>
    </row>
    <row r="69" spans="1:6" x14ac:dyDescent="0.25">
      <c r="A69" s="8"/>
      <c r="B69" s="9" t="s">
        <v>35</v>
      </c>
      <c r="C69" s="10">
        <f>+C70+C71</f>
        <v>174261.12604</v>
      </c>
      <c r="D69" s="10">
        <f>+D70+D71</f>
        <v>184323.32603999999</v>
      </c>
      <c r="E69" s="10"/>
      <c r="F69" s="10">
        <f>+F70+F71</f>
        <v>152053.32069999998</v>
      </c>
    </row>
    <row r="70" spans="1:6" x14ac:dyDescent="0.25">
      <c r="A70" s="11"/>
      <c r="B70" s="12" t="s">
        <v>12</v>
      </c>
      <c r="C70" s="13">
        <v>174261.12604</v>
      </c>
      <c r="D70" s="13">
        <v>184323.32603999999</v>
      </c>
      <c r="E70" s="13"/>
      <c r="F70" s="13">
        <v>152053.32069999998</v>
      </c>
    </row>
    <row r="71" spans="1:6" x14ac:dyDescent="0.25">
      <c r="A71" s="11"/>
      <c r="B71" s="12" t="s">
        <v>13</v>
      </c>
      <c r="C71" s="13">
        <v>0</v>
      </c>
      <c r="D71" s="13">
        <v>0</v>
      </c>
      <c r="E71" s="13"/>
      <c r="F71" s="13">
        <v>0</v>
      </c>
    </row>
    <row r="72" spans="1:6" x14ac:dyDescent="0.25">
      <c r="A72" s="8"/>
      <c r="B72" s="9" t="s">
        <v>36</v>
      </c>
      <c r="C72" s="10">
        <f>+C73+C74</f>
        <v>37922.5</v>
      </c>
      <c r="D72" s="10">
        <f>+D73+D74</f>
        <v>37922.5</v>
      </c>
      <c r="E72" s="10"/>
      <c r="F72" s="10">
        <f>+F73+F74</f>
        <v>36236.243250011998</v>
      </c>
    </row>
    <row r="73" spans="1:6" x14ac:dyDescent="0.25">
      <c r="A73" s="11"/>
      <c r="B73" s="12" t="s">
        <v>12</v>
      </c>
      <c r="C73" s="13">
        <v>37922.5</v>
      </c>
      <c r="D73" s="13">
        <v>37922.5</v>
      </c>
      <c r="E73" s="13"/>
      <c r="F73" s="13">
        <v>36236.243250011998</v>
      </c>
    </row>
    <row r="74" spans="1:6" x14ac:dyDescent="0.25">
      <c r="A74" s="11"/>
      <c r="B74" s="12" t="s">
        <v>13</v>
      </c>
      <c r="C74" s="13">
        <v>0</v>
      </c>
      <c r="D74" s="13">
        <v>0</v>
      </c>
      <c r="E74" s="13"/>
      <c r="F74" s="13">
        <v>0</v>
      </c>
    </row>
    <row r="75" spans="1:6" x14ac:dyDescent="0.25">
      <c r="A75" s="8"/>
      <c r="B75" s="9" t="s">
        <v>37</v>
      </c>
      <c r="C75" s="10">
        <f>+C76+C77</f>
        <v>86821.12917</v>
      </c>
      <c r="D75" s="10">
        <f>+D76+D77</f>
        <v>86821.12917</v>
      </c>
      <c r="E75" s="10"/>
      <c r="F75" s="10">
        <f>+F76+F77</f>
        <v>86821.12917</v>
      </c>
    </row>
    <row r="76" spans="1:6" x14ac:dyDescent="0.25">
      <c r="A76" s="11"/>
      <c r="B76" s="12" t="s">
        <v>12</v>
      </c>
      <c r="C76" s="13">
        <v>65483.021970000009</v>
      </c>
      <c r="D76" s="13">
        <v>65483.021970000009</v>
      </c>
      <c r="E76" s="13"/>
      <c r="F76" s="13">
        <v>65483.021970000009</v>
      </c>
    </row>
    <row r="77" spans="1:6" x14ac:dyDescent="0.25">
      <c r="A77" s="11"/>
      <c r="B77" s="12" t="s">
        <v>13</v>
      </c>
      <c r="C77" s="13">
        <v>21338.107199999999</v>
      </c>
      <c r="D77" s="13">
        <v>21338.107199999999</v>
      </c>
      <c r="E77" s="13"/>
      <c r="F77" s="13">
        <v>21338.107199999999</v>
      </c>
    </row>
    <row r="78" spans="1:6" ht="25.5" x14ac:dyDescent="0.25">
      <c r="A78" s="8"/>
      <c r="B78" s="9" t="s">
        <v>38</v>
      </c>
      <c r="C78" s="10">
        <f>+C79+C80</f>
        <v>44815.48</v>
      </c>
      <c r="D78" s="10">
        <f>+D79+D80</f>
        <v>44815.48</v>
      </c>
      <c r="E78" s="10"/>
      <c r="F78" s="10">
        <f>+F79+F80</f>
        <v>44815.48</v>
      </c>
    </row>
    <row r="79" spans="1:6" x14ac:dyDescent="0.25">
      <c r="A79" s="11"/>
      <c r="B79" s="12" t="s">
        <v>12</v>
      </c>
      <c r="C79" s="13">
        <v>44815.48</v>
      </c>
      <c r="D79" s="13">
        <v>44815.48</v>
      </c>
      <c r="E79" s="13"/>
      <c r="F79" s="13">
        <v>44815.48</v>
      </c>
    </row>
    <row r="80" spans="1:6" x14ac:dyDescent="0.25">
      <c r="A80" s="11"/>
      <c r="B80" s="12" t="s">
        <v>13</v>
      </c>
      <c r="C80" s="13">
        <v>0</v>
      </c>
      <c r="D80" s="13">
        <v>0</v>
      </c>
      <c r="E80" s="13"/>
      <c r="F80" s="13">
        <v>0</v>
      </c>
    </row>
    <row r="81" spans="1:6" ht="25.5" x14ac:dyDescent="0.25">
      <c r="A81" s="8"/>
      <c r="B81" s="9" t="s">
        <v>39</v>
      </c>
      <c r="C81" s="10">
        <f>+C82+C83</f>
        <v>177272.72399999999</v>
      </c>
      <c r="D81" s="10">
        <f>+D82+D83</f>
        <v>177272.72399999999</v>
      </c>
      <c r="E81" s="10"/>
      <c r="F81" s="10">
        <f>+F82+F83</f>
        <v>101570.308</v>
      </c>
    </row>
    <row r="82" spans="1:6" x14ac:dyDescent="0.25">
      <c r="A82" s="11"/>
      <c r="B82" s="12" t="s">
        <v>12</v>
      </c>
      <c r="C82" s="13">
        <v>177272.72399999999</v>
      </c>
      <c r="D82" s="13">
        <v>177272.72399999999</v>
      </c>
      <c r="E82" s="13"/>
      <c r="F82" s="13">
        <v>101570.308</v>
      </c>
    </row>
    <row r="83" spans="1:6" x14ac:dyDescent="0.25">
      <c r="A83" s="11"/>
      <c r="B83" s="12" t="s">
        <v>13</v>
      </c>
      <c r="C83" s="13">
        <v>0</v>
      </c>
      <c r="D83" s="13">
        <v>0</v>
      </c>
      <c r="E83" s="13"/>
      <c r="F83" s="13">
        <v>0</v>
      </c>
    </row>
    <row r="84" spans="1:6" x14ac:dyDescent="0.25">
      <c r="A84" s="8"/>
      <c r="B84" s="9" t="s">
        <v>40</v>
      </c>
      <c r="C84" s="10">
        <f>+C85+C86</f>
        <v>33974.1</v>
      </c>
      <c r="D84" s="10">
        <f>+D85+D86</f>
        <v>33974.1</v>
      </c>
      <c r="E84" s="10"/>
      <c r="F84" s="10">
        <f>+F85+F86</f>
        <v>33427.83771</v>
      </c>
    </row>
    <row r="85" spans="1:6" x14ac:dyDescent="0.25">
      <c r="A85" s="11"/>
      <c r="B85" s="12" t="s">
        <v>12</v>
      </c>
      <c r="C85" s="13">
        <v>33974.1</v>
      </c>
      <c r="D85" s="13">
        <v>33974.1</v>
      </c>
      <c r="E85" s="13"/>
      <c r="F85" s="13">
        <v>33427.83771</v>
      </c>
    </row>
    <row r="86" spans="1:6" x14ac:dyDescent="0.25">
      <c r="A86" s="11"/>
      <c r="B86" s="12" t="s">
        <v>13</v>
      </c>
      <c r="C86" s="13">
        <v>0</v>
      </c>
      <c r="D86" s="13">
        <v>0</v>
      </c>
      <c r="E86" s="13"/>
      <c r="F86" s="13">
        <v>0</v>
      </c>
    </row>
    <row r="87" spans="1:6" x14ac:dyDescent="0.25">
      <c r="A87" s="8"/>
      <c r="B87" s="9" t="s">
        <v>41</v>
      </c>
      <c r="C87" s="10">
        <f>+C88+C89</f>
        <v>96927.365000000005</v>
      </c>
      <c r="D87" s="10">
        <f>+D88+D89</f>
        <v>96927.365000000005</v>
      </c>
      <c r="E87" s="10"/>
      <c r="F87" s="10">
        <f>+F88+F89</f>
        <v>88040.035000000003</v>
      </c>
    </row>
    <row r="88" spans="1:6" x14ac:dyDescent="0.25">
      <c r="A88" s="11"/>
      <c r="B88" s="12" t="s">
        <v>12</v>
      </c>
      <c r="C88" s="13">
        <v>96927.365000000005</v>
      </c>
      <c r="D88" s="13">
        <v>96927.365000000005</v>
      </c>
      <c r="E88" s="13"/>
      <c r="F88" s="13">
        <v>88040.035000000003</v>
      </c>
    </row>
    <row r="89" spans="1:6" x14ac:dyDescent="0.25">
      <c r="A89" s="11"/>
      <c r="B89" s="12" t="s">
        <v>13</v>
      </c>
      <c r="C89" s="13">
        <v>0</v>
      </c>
      <c r="D89" s="13">
        <v>0</v>
      </c>
      <c r="E89" s="13"/>
      <c r="F89" s="13">
        <v>0</v>
      </c>
    </row>
    <row r="90" spans="1:6" x14ac:dyDescent="0.25">
      <c r="A90" s="8"/>
      <c r="B90" s="9" t="s">
        <v>42</v>
      </c>
      <c r="C90" s="10">
        <f>+C91+C92</f>
        <v>175417.68999000001</v>
      </c>
      <c r="D90" s="10">
        <f>+D91+D92</f>
        <v>175417.68999000001</v>
      </c>
      <c r="E90" s="10"/>
      <c r="F90" s="10">
        <f>+F91+F92</f>
        <v>174885.90919999999</v>
      </c>
    </row>
    <row r="91" spans="1:6" x14ac:dyDescent="0.25">
      <c r="A91" s="11"/>
      <c r="B91" s="12" t="s">
        <v>12</v>
      </c>
      <c r="C91" s="13">
        <v>175417.68999000001</v>
      </c>
      <c r="D91" s="13">
        <v>175417.68999000001</v>
      </c>
      <c r="E91" s="13"/>
      <c r="F91" s="13">
        <v>174885.90919999999</v>
      </c>
    </row>
    <row r="92" spans="1:6" x14ac:dyDescent="0.25">
      <c r="A92" s="11"/>
      <c r="B92" s="12" t="s">
        <v>13</v>
      </c>
      <c r="C92" s="13">
        <v>0</v>
      </c>
      <c r="D92" s="13">
        <v>0</v>
      </c>
      <c r="E92" s="13"/>
      <c r="F92" s="13">
        <v>0</v>
      </c>
    </row>
    <row r="93" spans="1:6" x14ac:dyDescent="0.25">
      <c r="A93" s="8"/>
      <c r="B93" s="9" t="s">
        <v>43</v>
      </c>
      <c r="C93" s="10">
        <f>+C94+C95</f>
        <v>198929.6</v>
      </c>
      <c r="D93" s="10">
        <f>+D94+D95</f>
        <v>198929.6</v>
      </c>
      <c r="E93" s="10"/>
      <c r="F93" s="10">
        <f>+F94+F95</f>
        <v>175324.35889999999</v>
      </c>
    </row>
    <row r="94" spans="1:6" x14ac:dyDescent="0.25">
      <c r="A94" s="11"/>
      <c r="B94" s="12" t="s">
        <v>12</v>
      </c>
      <c r="C94" s="13">
        <v>198929.6</v>
      </c>
      <c r="D94" s="13">
        <v>198929.6</v>
      </c>
      <c r="E94" s="13"/>
      <c r="F94" s="13">
        <v>175324.35889999999</v>
      </c>
    </row>
    <row r="95" spans="1:6" x14ac:dyDescent="0.25">
      <c r="A95" s="11"/>
      <c r="B95" s="12" t="s">
        <v>13</v>
      </c>
      <c r="C95" s="13">
        <v>0</v>
      </c>
      <c r="D95" s="13">
        <v>0</v>
      </c>
      <c r="E95" s="13"/>
      <c r="F95" s="13">
        <v>0</v>
      </c>
    </row>
    <row r="96" spans="1:6" x14ac:dyDescent="0.25">
      <c r="A96" s="8"/>
      <c r="B96" s="9" t="s">
        <v>44</v>
      </c>
      <c r="C96" s="10">
        <f>+C97+C98</f>
        <v>1737562.3503499997</v>
      </c>
      <c r="D96" s="10">
        <f>+D97+D98</f>
        <v>1737562.3503499997</v>
      </c>
      <c r="E96" s="10"/>
      <c r="F96" s="10">
        <f>+F97+F98</f>
        <v>848124.28587000002</v>
      </c>
    </row>
    <row r="97" spans="1:6" x14ac:dyDescent="0.25">
      <c r="A97" s="11"/>
      <c r="B97" s="12" t="s">
        <v>12</v>
      </c>
      <c r="C97" s="13">
        <v>1737562.3503499997</v>
      </c>
      <c r="D97" s="13">
        <v>1737562.3503499997</v>
      </c>
      <c r="E97" s="13"/>
      <c r="F97" s="13">
        <v>848124.28587000002</v>
      </c>
    </row>
    <row r="98" spans="1:6" x14ac:dyDescent="0.25">
      <c r="A98" s="11"/>
      <c r="B98" s="12" t="s">
        <v>13</v>
      </c>
      <c r="C98" s="13">
        <v>0</v>
      </c>
      <c r="D98" s="13">
        <v>0</v>
      </c>
      <c r="E98" s="13"/>
      <c r="F98" s="13">
        <v>0</v>
      </c>
    </row>
    <row r="99" spans="1:6" x14ac:dyDescent="0.25">
      <c r="A99" s="8"/>
      <c r="B99" s="9" t="s">
        <v>45</v>
      </c>
      <c r="C99" s="10">
        <f>+C100+C101</f>
        <v>252209.41800000001</v>
      </c>
      <c r="D99" s="10">
        <f>+D100+D101</f>
        <v>252209.41800000001</v>
      </c>
      <c r="E99" s="10"/>
      <c r="F99" s="10">
        <f>+F100+F101</f>
        <v>207972.69899999999</v>
      </c>
    </row>
    <row r="100" spans="1:6" x14ac:dyDescent="0.25">
      <c r="A100" s="11"/>
      <c r="B100" s="12" t="s">
        <v>12</v>
      </c>
      <c r="C100" s="13">
        <v>252209.41800000001</v>
      </c>
      <c r="D100" s="13">
        <v>252209.41800000001</v>
      </c>
      <c r="E100" s="13"/>
      <c r="F100" s="13">
        <v>207972.69899999999</v>
      </c>
    </row>
    <row r="101" spans="1:6" x14ac:dyDescent="0.25">
      <c r="A101" s="11"/>
      <c r="B101" s="12" t="s">
        <v>13</v>
      </c>
      <c r="C101" s="13">
        <v>0</v>
      </c>
      <c r="D101" s="13">
        <v>0</v>
      </c>
      <c r="E101" s="13"/>
      <c r="F101" s="13">
        <v>0</v>
      </c>
    </row>
    <row r="102" spans="1:6" x14ac:dyDescent="0.25">
      <c r="A102" s="8"/>
      <c r="B102" s="9" t="s">
        <v>46</v>
      </c>
      <c r="C102" s="10">
        <f>+C103+C104</f>
        <v>476369.60879999999</v>
      </c>
      <c r="D102" s="10">
        <f>+D103+D104</f>
        <v>476369.60879999999</v>
      </c>
      <c r="E102" s="10"/>
      <c r="F102" s="10">
        <f>+F103+F104</f>
        <v>347325.30524000002</v>
      </c>
    </row>
    <row r="103" spans="1:6" x14ac:dyDescent="0.25">
      <c r="A103" s="11"/>
      <c r="B103" s="12" t="s">
        <v>12</v>
      </c>
      <c r="C103" s="13">
        <v>476369.60879999999</v>
      </c>
      <c r="D103" s="13">
        <v>476369.60879999999</v>
      </c>
      <c r="E103" s="13"/>
      <c r="F103" s="13">
        <v>347325.30524000002</v>
      </c>
    </row>
    <row r="104" spans="1:6" x14ac:dyDescent="0.25">
      <c r="A104" s="11"/>
      <c r="B104" s="12" t="s">
        <v>13</v>
      </c>
      <c r="C104" s="13">
        <v>0</v>
      </c>
      <c r="D104" s="13">
        <v>0</v>
      </c>
      <c r="E104" s="13"/>
      <c r="F104" s="13">
        <v>0</v>
      </c>
    </row>
    <row r="105" spans="1:6" x14ac:dyDescent="0.25">
      <c r="A105" s="8"/>
      <c r="B105" s="9" t="s">
        <v>47</v>
      </c>
      <c r="C105" s="10">
        <f>+C106+C107</f>
        <v>437441.71520000004</v>
      </c>
      <c r="D105" s="10">
        <f>+D106+D107</f>
        <v>437441.71520000004</v>
      </c>
      <c r="E105" s="10"/>
      <c r="F105" s="10">
        <f>+F106+F107</f>
        <v>387337.87763000006</v>
      </c>
    </row>
    <row r="106" spans="1:6" x14ac:dyDescent="0.25">
      <c r="A106" s="38"/>
      <c r="B106" s="39" t="s">
        <v>12</v>
      </c>
      <c r="C106" s="40">
        <v>437441.71520000004</v>
      </c>
      <c r="D106" s="40">
        <v>437441.71520000004</v>
      </c>
      <c r="E106" s="40"/>
      <c r="F106" s="40">
        <v>387337.87763000006</v>
      </c>
    </row>
    <row r="107" spans="1:6" x14ac:dyDescent="0.25">
      <c r="A107" s="11"/>
      <c r="B107" s="12" t="s">
        <v>13</v>
      </c>
      <c r="C107" s="13">
        <v>0</v>
      </c>
      <c r="D107" s="13">
        <v>0</v>
      </c>
      <c r="E107" s="13"/>
      <c r="F107" s="13">
        <v>0</v>
      </c>
    </row>
    <row r="108" spans="1:6" x14ac:dyDescent="0.25">
      <c r="A108" s="8"/>
      <c r="B108" s="9" t="s">
        <v>48</v>
      </c>
      <c r="C108" s="10">
        <f>+C109+C110</f>
        <v>1529061.9350000001</v>
      </c>
      <c r="D108" s="10">
        <f>+D109+D110</f>
        <v>1529061.9350000001</v>
      </c>
      <c r="E108" s="10"/>
      <c r="F108" s="10">
        <f>+F109+F110</f>
        <v>1228808.522555447</v>
      </c>
    </row>
    <row r="109" spans="1:6" x14ac:dyDescent="0.25">
      <c r="A109" s="11"/>
      <c r="B109" s="12" t="s">
        <v>12</v>
      </c>
      <c r="C109" s="13">
        <v>1337753.42</v>
      </c>
      <c r="D109" s="13">
        <v>1337753.42</v>
      </c>
      <c r="E109" s="13"/>
      <c r="F109" s="13">
        <v>1109533.5179849949</v>
      </c>
    </row>
    <row r="110" spans="1:6" x14ac:dyDescent="0.25">
      <c r="A110" s="11"/>
      <c r="B110" s="12" t="s">
        <v>13</v>
      </c>
      <c r="C110" s="13">
        <v>191308.51500000001</v>
      </c>
      <c r="D110" s="13">
        <v>191308.51500000001</v>
      </c>
      <c r="E110" s="13"/>
      <c r="F110" s="13">
        <v>119275.00457045197</v>
      </c>
    </row>
    <row r="111" spans="1:6" x14ac:dyDescent="0.25">
      <c r="A111" s="8"/>
      <c r="B111" s="9" t="s">
        <v>49</v>
      </c>
      <c r="C111" s="10">
        <f>+C112+C113</f>
        <v>137259.5</v>
      </c>
      <c r="D111" s="10">
        <f>+D112+D113</f>
        <v>137259.5</v>
      </c>
      <c r="E111" s="10"/>
      <c r="F111" s="10">
        <f>+F112+F113</f>
        <v>118490.80153851598</v>
      </c>
    </row>
    <row r="112" spans="1:6" x14ac:dyDescent="0.25">
      <c r="A112" s="11"/>
      <c r="B112" s="12" t="s">
        <v>12</v>
      </c>
      <c r="C112" s="13">
        <v>137259.5</v>
      </c>
      <c r="D112" s="13">
        <v>137259.5</v>
      </c>
      <c r="E112" s="13"/>
      <c r="F112" s="13">
        <v>118490.80153851598</v>
      </c>
    </row>
    <row r="113" spans="1:6" x14ac:dyDescent="0.25">
      <c r="A113" s="11"/>
      <c r="B113" s="12" t="s">
        <v>13</v>
      </c>
      <c r="C113" s="13">
        <v>0</v>
      </c>
      <c r="D113" s="13">
        <v>0</v>
      </c>
      <c r="E113" s="13"/>
      <c r="F113" s="13">
        <v>0</v>
      </c>
    </row>
    <row r="114" spans="1:6" ht="25.5" x14ac:dyDescent="0.25">
      <c r="A114" s="8"/>
      <c r="B114" s="9" t="s">
        <v>50</v>
      </c>
      <c r="C114" s="10">
        <f>+C115+C116</f>
        <v>48092.821000000004</v>
      </c>
      <c r="D114" s="10">
        <f>+D115+D116</f>
        <v>48092.821000000004</v>
      </c>
      <c r="E114" s="10"/>
      <c r="F114" s="10">
        <f>+F115+F116</f>
        <v>40058.502999999997</v>
      </c>
    </row>
    <row r="115" spans="1:6" x14ac:dyDescent="0.25">
      <c r="A115" s="11"/>
      <c r="B115" s="12" t="s">
        <v>12</v>
      </c>
      <c r="C115" s="13">
        <v>48092.821000000004</v>
      </c>
      <c r="D115" s="13">
        <v>48092.821000000004</v>
      </c>
      <c r="E115" s="13"/>
      <c r="F115" s="13">
        <v>40058.502999999997</v>
      </c>
    </row>
    <row r="116" spans="1:6" x14ac:dyDescent="0.25">
      <c r="A116" s="11"/>
      <c r="B116" s="12" t="s">
        <v>13</v>
      </c>
      <c r="C116" s="13">
        <v>0</v>
      </c>
      <c r="D116" s="13">
        <v>0</v>
      </c>
      <c r="E116" s="13"/>
      <c r="F116" s="13">
        <v>0</v>
      </c>
    </row>
    <row r="117" spans="1:6" x14ac:dyDescent="0.25">
      <c r="A117" s="8"/>
      <c r="B117" s="9" t="s">
        <v>51</v>
      </c>
      <c r="C117" s="10">
        <f>+C118+C119</f>
        <v>16950.794000000002</v>
      </c>
      <c r="D117" s="10">
        <f>+D118+D119</f>
        <v>16950.794000000002</v>
      </c>
      <c r="E117" s="10"/>
      <c r="F117" s="10">
        <f>+F118+F119</f>
        <v>16950.794000000002</v>
      </c>
    </row>
    <row r="118" spans="1:6" x14ac:dyDescent="0.25">
      <c r="A118" s="11"/>
      <c r="B118" s="12" t="s">
        <v>12</v>
      </c>
      <c r="C118" s="13">
        <v>16950.794000000002</v>
      </c>
      <c r="D118" s="13">
        <v>16950.794000000002</v>
      </c>
      <c r="E118" s="13"/>
      <c r="F118" s="13">
        <v>16950.794000000002</v>
      </c>
    </row>
    <row r="119" spans="1:6" x14ac:dyDescent="0.25">
      <c r="A119" s="11"/>
      <c r="B119" s="12" t="s">
        <v>13</v>
      </c>
      <c r="C119" s="13">
        <v>0</v>
      </c>
      <c r="D119" s="13">
        <v>0</v>
      </c>
      <c r="E119" s="13"/>
      <c r="F119" s="13">
        <v>0</v>
      </c>
    </row>
    <row r="120" spans="1:6" ht="25.5" x14ac:dyDescent="0.25">
      <c r="A120" s="8"/>
      <c r="B120" s="9" t="s">
        <v>52</v>
      </c>
      <c r="C120" s="10">
        <f>+C121+C122</f>
        <v>28418.485000000001</v>
      </c>
      <c r="D120" s="10">
        <f>+D121+D122</f>
        <v>28418.485000000001</v>
      </c>
      <c r="E120" s="10"/>
      <c r="F120" s="10">
        <f>+F121+F122</f>
        <v>23670.933000000001</v>
      </c>
    </row>
    <row r="121" spans="1:6" x14ac:dyDescent="0.25">
      <c r="A121" s="11"/>
      <c r="B121" s="12" t="s">
        <v>12</v>
      </c>
      <c r="C121" s="13">
        <v>28418.485000000001</v>
      </c>
      <c r="D121" s="13">
        <v>28418.485000000001</v>
      </c>
      <c r="E121" s="13"/>
      <c r="F121" s="13">
        <v>23670.933000000001</v>
      </c>
    </row>
    <row r="122" spans="1:6" x14ac:dyDescent="0.25">
      <c r="A122" s="11"/>
      <c r="B122" s="12" t="s">
        <v>13</v>
      </c>
      <c r="C122" s="13">
        <v>0</v>
      </c>
      <c r="D122" s="13">
        <v>0</v>
      </c>
      <c r="E122" s="13"/>
      <c r="F122" s="13">
        <v>0</v>
      </c>
    </row>
    <row r="123" spans="1:6" x14ac:dyDescent="0.25">
      <c r="A123" s="8"/>
      <c r="B123" s="9" t="s">
        <v>53</v>
      </c>
      <c r="C123" s="10">
        <f>+C124+C125</f>
        <v>4372.0749999999998</v>
      </c>
      <c r="D123" s="10">
        <f>+D124+D125</f>
        <v>4372.0749999999998</v>
      </c>
      <c r="E123" s="10"/>
      <c r="F123" s="10">
        <f>+F124+F125</f>
        <v>3641.6819999999998</v>
      </c>
    </row>
    <row r="124" spans="1:6" x14ac:dyDescent="0.25">
      <c r="A124" s="11"/>
      <c r="B124" s="12" t="s">
        <v>12</v>
      </c>
      <c r="C124" s="13">
        <v>4372.0749999999998</v>
      </c>
      <c r="D124" s="13">
        <v>4372.0749999999998</v>
      </c>
      <c r="E124" s="13"/>
      <c r="F124" s="13">
        <v>3641.6819999999998</v>
      </c>
    </row>
    <row r="125" spans="1:6" x14ac:dyDescent="0.25">
      <c r="A125" s="11"/>
      <c r="B125" s="12" t="s">
        <v>13</v>
      </c>
      <c r="C125" s="13">
        <v>0</v>
      </c>
      <c r="D125" s="13">
        <v>0</v>
      </c>
      <c r="E125" s="13"/>
      <c r="F125" s="13">
        <v>0</v>
      </c>
    </row>
    <row r="126" spans="1:6" x14ac:dyDescent="0.25">
      <c r="A126" s="8"/>
      <c r="B126" s="9" t="s">
        <v>54</v>
      </c>
      <c r="C126" s="10">
        <f>+C127+C128</f>
        <v>157315.30900000001</v>
      </c>
      <c r="D126" s="10">
        <f>+D127+D128</f>
        <v>157315.30900000001</v>
      </c>
      <c r="E126" s="10"/>
      <c r="F126" s="10">
        <f>+F127+F128</f>
        <v>129074.986</v>
      </c>
    </row>
    <row r="127" spans="1:6" x14ac:dyDescent="0.25">
      <c r="A127" s="11"/>
      <c r="B127" s="12" t="s">
        <v>12</v>
      </c>
      <c r="C127" s="13">
        <v>157315.30900000001</v>
      </c>
      <c r="D127" s="13">
        <v>157315.30900000001</v>
      </c>
      <c r="E127" s="13"/>
      <c r="F127" s="13">
        <v>129074.986</v>
      </c>
    </row>
    <row r="128" spans="1:6" x14ac:dyDescent="0.25">
      <c r="A128" s="11"/>
      <c r="B128" s="12" t="s">
        <v>13</v>
      </c>
      <c r="C128" s="13">
        <v>0</v>
      </c>
      <c r="D128" s="13">
        <v>0</v>
      </c>
      <c r="E128" s="13"/>
      <c r="F128" s="13">
        <v>0</v>
      </c>
    </row>
    <row r="129" spans="1:6" x14ac:dyDescent="0.25">
      <c r="A129" s="8"/>
      <c r="B129" s="9" t="s">
        <v>55</v>
      </c>
      <c r="C129" s="10">
        <f>+C130+C131</f>
        <v>26919.7333</v>
      </c>
      <c r="D129" s="10">
        <f>+D130+D131</f>
        <v>26919.7333</v>
      </c>
      <c r="E129" s="10"/>
      <c r="F129" s="10">
        <f>+F130+F131</f>
        <v>23302.7</v>
      </c>
    </row>
    <row r="130" spans="1:6" x14ac:dyDescent="0.25">
      <c r="A130" s="11"/>
      <c r="B130" s="12" t="s">
        <v>12</v>
      </c>
      <c r="C130" s="13">
        <v>26919.7333</v>
      </c>
      <c r="D130" s="13">
        <v>26919.7333</v>
      </c>
      <c r="E130" s="13"/>
      <c r="F130" s="13">
        <v>23302.7</v>
      </c>
    </row>
    <row r="131" spans="1:6" x14ac:dyDescent="0.25">
      <c r="A131" s="11"/>
      <c r="B131" s="12" t="s">
        <v>13</v>
      </c>
      <c r="C131" s="13">
        <v>0</v>
      </c>
      <c r="D131" s="13">
        <v>0</v>
      </c>
      <c r="E131" s="13"/>
      <c r="F131" s="13">
        <v>0</v>
      </c>
    </row>
    <row r="132" spans="1:6" x14ac:dyDescent="0.25">
      <c r="A132" s="5" t="s">
        <v>56</v>
      </c>
      <c r="B132" s="6"/>
      <c r="C132" s="7">
        <f>+C133+C136</f>
        <v>10424352.199999999</v>
      </c>
      <c r="D132" s="7">
        <f>+D133+D136</f>
        <v>8627771.3438399974</v>
      </c>
      <c r="E132" s="7"/>
      <c r="F132" s="7">
        <f>+F133+F136</f>
        <v>8582181.2268399969</v>
      </c>
    </row>
    <row r="133" spans="1:6" x14ac:dyDescent="0.25">
      <c r="A133" s="8"/>
      <c r="B133" s="9" t="s">
        <v>22</v>
      </c>
      <c r="C133" s="10">
        <f>+C134+C135</f>
        <v>9759057.0999999996</v>
      </c>
      <c r="D133" s="10">
        <f>+D134+D135</f>
        <v>7962476.2438399978</v>
      </c>
      <c r="E133" s="10"/>
      <c r="F133" s="10">
        <f>+F134+F135</f>
        <v>7962476.2438399978</v>
      </c>
    </row>
    <row r="134" spans="1:6" x14ac:dyDescent="0.25">
      <c r="A134" s="11"/>
      <c r="B134" s="12" t="s">
        <v>12</v>
      </c>
      <c r="C134" s="13">
        <v>3350284.9</v>
      </c>
      <c r="D134" s="13">
        <v>1892160.3848899999</v>
      </c>
      <c r="E134" s="13"/>
      <c r="F134" s="13">
        <v>1892160.3848899999</v>
      </c>
    </row>
    <row r="135" spans="1:6" x14ac:dyDescent="0.25">
      <c r="A135" s="11"/>
      <c r="B135" s="12" t="s">
        <v>13</v>
      </c>
      <c r="C135" s="13">
        <v>6408772.2000000002</v>
      </c>
      <c r="D135" s="13">
        <v>6070315.8589499984</v>
      </c>
      <c r="E135" s="13"/>
      <c r="F135" s="13">
        <v>6070315.8589499984</v>
      </c>
    </row>
    <row r="136" spans="1:6" ht="25.5" x14ac:dyDescent="0.25">
      <c r="A136" s="8"/>
      <c r="B136" s="9" t="s">
        <v>57</v>
      </c>
      <c r="C136" s="10">
        <f>+C137+C138</f>
        <v>665295.10000000009</v>
      </c>
      <c r="D136" s="10">
        <f>+D137+D138</f>
        <v>665295.10000000009</v>
      </c>
      <c r="E136" s="10"/>
      <c r="F136" s="10">
        <f>+F137+F138</f>
        <v>619704.98300000001</v>
      </c>
    </row>
    <row r="137" spans="1:6" x14ac:dyDescent="0.25">
      <c r="A137" s="11"/>
      <c r="B137" s="12" t="s">
        <v>12</v>
      </c>
      <c r="C137" s="13">
        <v>8670.7999999999993</v>
      </c>
      <c r="D137" s="13">
        <v>8670.7999999999993</v>
      </c>
      <c r="E137" s="13"/>
      <c r="F137" s="13">
        <v>7963.7290000000003</v>
      </c>
    </row>
    <row r="138" spans="1:6" x14ac:dyDescent="0.25">
      <c r="A138" s="11"/>
      <c r="B138" s="12" t="s">
        <v>13</v>
      </c>
      <c r="C138" s="13">
        <v>656624.30000000005</v>
      </c>
      <c r="D138" s="13">
        <v>656624.30000000005</v>
      </c>
      <c r="E138" s="13"/>
      <c r="F138" s="13">
        <v>611741.25399999996</v>
      </c>
    </row>
    <row r="139" spans="1:6" x14ac:dyDescent="0.25">
      <c r="A139" s="5" t="s">
        <v>58</v>
      </c>
      <c r="B139" s="6"/>
      <c r="C139" s="7">
        <f>+C140+C143+C146+C149+C152+C155+C158+C161+C164+C167+C170+C173+C176+C179+C182+C185</f>
        <v>5030161.1729228003</v>
      </c>
      <c r="D139" s="7">
        <f>+D140+D143+D146+D149+D152+D155+D158+D161+D164+D167+D170+D173+D176+D179+D182+D185</f>
        <v>4157793.6388168</v>
      </c>
      <c r="E139" s="7"/>
      <c r="F139" s="7">
        <f>+F140+F143+F146+F149+F152+F155+F158+F161+F164+F167+F170+F173+F176+F179+F182+F185</f>
        <v>3694772.7332933331</v>
      </c>
    </row>
    <row r="140" spans="1:6" x14ac:dyDescent="0.25">
      <c r="A140" s="8"/>
      <c r="B140" s="9" t="s">
        <v>22</v>
      </c>
      <c r="C140" s="10">
        <f>+C141+C142</f>
        <v>1129638.02599</v>
      </c>
      <c r="D140" s="10">
        <f>+D141+D142</f>
        <v>275235.41151999997</v>
      </c>
      <c r="E140" s="10"/>
      <c r="F140" s="10">
        <f>+F141+F142</f>
        <v>182659.10485</v>
      </c>
    </row>
    <row r="141" spans="1:6" x14ac:dyDescent="0.25">
      <c r="A141" s="11"/>
      <c r="B141" s="12" t="s">
        <v>12</v>
      </c>
      <c r="C141" s="13">
        <v>1116511.9259899999</v>
      </c>
      <c r="D141" s="13">
        <v>275235.41151999997</v>
      </c>
      <c r="E141" s="13"/>
      <c r="F141" s="13">
        <v>182659.10485</v>
      </c>
    </row>
    <row r="142" spans="1:6" x14ac:dyDescent="0.25">
      <c r="A142" s="11"/>
      <c r="B142" s="12" t="s">
        <v>13</v>
      </c>
      <c r="C142" s="13">
        <v>13126.1</v>
      </c>
      <c r="D142" s="13">
        <v>0</v>
      </c>
      <c r="E142" s="13"/>
      <c r="F142" s="13">
        <v>0</v>
      </c>
    </row>
    <row r="143" spans="1:6" x14ac:dyDescent="0.25">
      <c r="A143" s="8"/>
      <c r="B143" s="9" t="s">
        <v>59</v>
      </c>
      <c r="C143" s="10">
        <f>+C144+C145</f>
        <v>830020</v>
      </c>
      <c r="D143" s="10">
        <f>+D144+D145</f>
        <v>734150</v>
      </c>
      <c r="E143" s="10"/>
      <c r="F143" s="10">
        <f>+F144+F145</f>
        <v>675470</v>
      </c>
    </row>
    <row r="144" spans="1:6" x14ac:dyDescent="0.25">
      <c r="A144" s="11"/>
      <c r="B144" s="12" t="s">
        <v>12</v>
      </c>
      <c r="C144" s="13">
        <v>327940</v>
      </c>
      <c r="D144" s="13">
        <v>233750</v>
      </c>
      <c r="E144" s="13"/>
      <c r="F144" s="13">
        <v>175070</v>
      </c>
    </row>
    <row r="145" spans="1:6" x14ac:dyDescent="0.25">
      <c r="A145" s="11"/>
      <c r="B145" s="12" t="s">
        <v>13</v>
      </c>
      <c r="C145" s="13">
        <v>502080</v>
      </c>
      <c r="D145" s="13">
        <v>500400</v>
      </c>
      <c r="E145" s="13"/>
      <c r="F145" s="13">
        <v>500400</v>
      </c>
    </row>
    <row r="146" spans="1:6" x14ac:dyDescent="0.25">
      <c r="A146" s="8"/>
      <c r="B146" s="9" t="s">
        <v>60</v>
      </c>
      <c r="C146" s="10">
        <f>+C147+C148</f>
        <v>2802.9112</v>
      </c>
      <c r="D146" s="10">
        <f>+D147+D148</f>
        <v>2802.9112</v>
      </c>
      <c r="E146" s="10"/>
      <c r="F146" s="10">
        <f>+F147+F148</f>
        <v>2716.5010499999999</v>
      </c>
    </row>
    <row r="147" spans="1:6" x14ac:dyDescent="0.25">
      <c r="A147" s="11"/>
      <c r="B147" s="12" t="s">
        <v>12</v>
      </c>
      <c r="C147" s="13">
        <v>2802.9112</v>
      </c>
      <c r="D147" s="13">
        <v>2802.9112</v>
      </c>
      <c r="E147" s="13"/>
      <c r="F147" s="13">
        <v>2716.5010499999999</v>
      </c>
    </row>
    <row r="148" spans="1:6" x14ac:dyDescent="0.25">
      <c r="A148" s="11"/>
      <c r="B148" s="12" t="s">
        <v>13</v>
      </c>
      <c r="C148" s="13">
        <v>0</v>
      </c>
      <c r="D148" s="13">
        <v>0</v>
      </c>
      <c r="E148" s="13"/>
      <c r="F148" s="13">
        <v>0</v>
      </c>
    </row>
    <row r="149" spans="1:6" x14ac:dyDescent="0.25">
      <c r="A149" s="8"/>
      <c r="B149" s="9" t="s">
        <v>61</v>
      </c>
      <c r="C149" s="10">
        <f>+C150+C151</f>
        <v>5348.9120000000003</v>
      </c>
      <c r="D149" s="10">
        <f>+D150+D151</f>
        <v>4607.3479499999994</v>
      </c>
      <c r="E149" s="10"/>
      <c r="F149" s="10">
        <f>+F150+F151</f>
        <v>4354.72822</v>
      </c>
    </row>
    <row r="150" spans="1:6" x14ac:dyDescent="0.25">
      <c r="A150" s="11"/>
      <c r="B150" s="12" t="s">
        <v>12</v>
      </c>
      <c r="C150" s="13">
        <v>5348.9120000000003</v>
      </c>
      <c r="D150" s="13">
        <v>4607.3479499999994</v>
      </c>
      <c r="E150" s="13"/>
      <c r="F150" s="13">
        <v>4354.72822</v>
      </c>
    </row>
    <row r="151" spans="1:6" x14ac:dyDescent="0.25">
      <c r="A151" s="11"/>
      <c r="B151" s="12" t="s">
        <v>13</v>
      </c>
      <c r="C151" s="13">
        <v>0</v>
      </c>
      <c r="D151" s="13">
        <v>0</v>
      </c>
      <c r="E151" s="13"/>
      <c r="F151" s="13">
        <v>0</v>
      </c>
    </row>
    <row r="152" spans="1:6" ht="25.5" x14ac:dyDescent="0.25">
      <c r="A152" s="8"/>
      <c r="B152" s="9" t="s">
        <v>62</v>
      </c>
      <c r="C152" s="10">
        <f>+C153+C154</f>
        <v>46279.221009999994</v>
      </c>
      <c r="D152" s="10">
        <f>+D153+D154</f>
        <v>46279.221010000008</v>
      </c>
      <c r="E152" s="10"/>
      <c r="F152" s="10">
        <f>+F153+F154</f>
        <v>44967.036780000002</v>
      </c>
    </row>
    <row r="153" spans="1:6" x14ac:dyDescent="0.25">
      <c r="A153" s="11"/>
      <c r="B153" s="12" t="s">
        <v>12</v>
      </c>
      <c r="C153" s="13">
        <v>46279.221009999994</v>
      </c>
      <c r="D153" s="13">
        <v>46279.221010000008</v>
      </c>
      <c r="E153" s="13"/>
      <c r="F153" s="13">
        <v>44967.036780000002</v>
      </c>
    </row>
    <row r="154" spans="1:6" x14ac:dyDescent="0.25">
      <c r="A154" s="38"/>
      <c r="B154" s="39" t="s">
        <v>13</v>
      </c>
      <c r="C154" s="40">
        <v>0</v>
      </c>
      <c r="D154" s="40">
        <v>0</v>
      </c>
      <c r="E154" s="40"/>
      <c r="F154" s="40">
        <v>0</v>
      </c>
    </row>
    <row r="155" spans="1:6" x14ac:dyDescent="0.25">
      <c r="A155" s="8"/>
      <c r="B155" s="9" t="s">
        <v>63</v>
      </c>
      <c r="C155" s="10">
        <f>+C156+C157</f>
        <v>8806.3877647999998</v>
      </c>
      <c r="D155" s="10">
        <f>+D156+D157</f>
        <v>8806.3877647999998</v>
      </c>
      <c r="E155" s="10"/>
      <c r="F155" s="10">
        <f>+F156+F157</f>
        <v>8220.8693133333327</v>
      </c>
    </row>
    <row r="156" spans="1:6" x14ac:dyDescent="0.25">
      <c r="A156" s="11"/>
      <c r="B156" s="12" t="s">
        <v>12</v>
      </c>
      <c r="C156" s="13">
        <v>8806.3877647999998</v>
      </c>
      <c r="D156" s="13">
        <v>8806.3877647999998</v>
      </c>
      <c r="E156" s="13"/>
      <c r="F156" s="13">
        <v>8220.8693133333327</v>
      </c>
    </row>
    <row r="157" spans="1:6" x14ac:dyDescent="0.25">
      <c r="A157" s="11"/>
      <c r="B157" s="12" t="s">
        <v>13</v>
      </c>
      <c r="C157" s="13">
        <v>0</v>
      </c>
      <c r="D157" s="13">
        <v>0</v>
      </c>
      <c r="E157" s="13"/>
      <c r="F157" s="13">
        <v>0</v>
      </c>
    </row>
    <row r="158" spans="1:6" x14ac:dyDescent="0.25">
      <c r="A158" s="8"/>
      <c r="B158" s="9" t="s">
        <v>64</v>
      </c>
      <c r="C158" s="10">
        <f>+C159+C160</f>
        <v>160218.70000000001</v>
      </c>
      <c r="D158" s="10">
        <f>+D159+D160</f>
        <v>120360.95299999999</v>
      </c>
      <c r="E158" s="10"/>
      <c r="F158" s="10">
        <f>+F159+F160</f>
        <v>12275.793190000004</v>
      </c>
    </row>
    <row r="159" spans="1:6" x14ac:dyDescent="0.25">
      <c r="A159" s="11"/>
      <c r="B159" s="12" t="s">
        <v>12</v>
      </c>
      <c r="C159" s="14">
        <v>160218.70000000001</v>
      </c>
      <c r="D159" s="15">
        <v>120360.95299999999</v>
      </c>
      <c r="E159" s="16"/>
      <c r="F159" s="15">
        <v>12275.793190000004</v>
      </c>
    </row>
    <row r="160" spans="1:6" x14ac:dyDescent="0.25">
      <c r="A160" s="11"/>
      <c r="B160" s="12" t="s">
        <v>13</v>
      </c>
      <c r="C160" s="16">
        <v>0</v>
      </c>
      <c r="D160" s="16">
        <v>0</v>
      </c>
      <c r="E160" s="16"/>
      <c r="F160" s="16">
        <v>0</v>
      </c>
    </row>
    <row r="161" spans="1:6" x14ac:dyDescent="0.25">
      <c r="A161" s="8"/>
      <c r="B161" s="9" t="s">
        <v>65</v>
      </c>
      <c r="C161" s="10">
        <f>+C162+C163</f>
        <v>174487.52989999999</v>
      </c>
      <c r="D161" s="10">
        <f>+D162+D163</f>
        <v>302373.99193999998</v>
      </c>
      <c r="E161" s="10"/>
      <c r="F161" s="10">
        <f>+F162+F163</f>
        <v>273048.20123000001</v>
      </c>
    </row>
    <row r="162" spans="1:6" x14ac:dyDescent="0.25">
      <c r="A162" s="11"/>
      <c r="B162" s="12" t="s">
        <v>12</v>
      </c>
      <c r="C162" s="13">
        <v>4772.9799000000003</v>
      </c>
      <c r="D162" s="13">
        <v>119533.32965</v>
      </c>
      <c r="E162" s="13"/>
      <c r="F162" s="13">
        <v>90207.540420000005</v>
      </c>
    </row>
    <row r="163" spans="1:6" x14ac:dyDescent="0.25">
      <c r="A163" s="11"/>
      <c r="B163" s="12" t="s">
        <v>13</v>
      </c>
      <c r="C163" s="13">
        <v>169714.55</v>
      </c>
      <c r="D163" s="13">
        <v>182840.66229000001</v>
      </c>
      <c r="E163" s="13"/>
      <c r="F163" s="13">
        <v>182840.66081</v>
      </c>
    </row>
    <row r="164" spans="1:6" ht="25.5" x14ac:dyDescent="0.25">
      <c r="A164" s="8"/>
      <c r="B164" s="9" t="s">
        <v>66</v>
      </c>
      <c r="C164" s="10">
        <f>+C165+C166</f>
        <v>533.80399999999997</v>
      </c>
      <c r="D164" s="10">
        <f>+D165+D166</f>
        <v>533.80399999999997</v>
      </c>
      <c r="E164" s="10"/>
      <c r="F164" s="10">
        <f>+F165+F166</f>
        <v>533.80399999999997</v>
      </c>
    </row>
    <row r="165" spans="1:6" x14ac:dyDescent="0.25">
      <c r="A165" s="11"/>
      <c r="B165" s="12" t="s">
        <v>12</v>
      </c>
      <c r="C165" s="13">
        <v>533.80399999999997</v>
      </c>
      <c r="D165" s="13">
        <v>533.80399999999997</v>
      </c>
      <c r="E165" s="13"/>
      <c r="F165" s="13">
        <v>533.80399999999997</v>
      </c>
    </row>
    <row r="166" spans="1:6" x14ac:dyDescent="0.25">
      <c r="A166" s="11"/>
      <c r="B166" s="12" t="s">
        <v>13</v>
      </c>
      <c r="C166" s="13">
        <v>0</v>
      </c>
      <c r="D166" s="13">
        <v>0</v>
      </c>
      <c r="E166" s="13"/>
      <c r="F166" s="13">
        <v>0</v>
      </c>
    </row>
    <row r="167" spans="1:6" x14ac:dyDescent="0.25">
      <c r="A167" s="8"/>
      <c r="B167" s="9" t="s">
        <v>67</v>
      </c>
      <c r="C167" s="10">
        <f>+C168+C169</f>
        <v>113660.829098</v>
      </c>
      <c r="D167" s="10">
        <f>+D168+D169</f>
        <v>104278.75847199999</v>
      </c>
      <c r="E167" s="10"/>
      <c r="F167" s="10">
        <f>+F168+F169</f>
        <v>80084.74930000001</v>
      </c>
    </row>
    <row r="168" spans="1:6" x14ac:dyDescent="0.25">
      <c r="A168" s="11"/>
      <c r="B168" s="12" t="s">
        <v>12</v>
      </c>
      <c r="C168" s="13">
        <v>113660.829098</v>
      </c>
      <c r="D168" s="13">
        <v>104278.75847199999</v>
      </c>
      <c r="E168" s="13"/>
      <c r="F168" s="13">
        <v>80084.74930000001</v>
      </c>
    </row>
    <row r="169" spans="1:6" x14ac:dyDescent="0.25">
      <c r="A169" s="11"/>
      <c r="B169" s="12" t="s">
        <v>13</v>
      </c>
      <c r="C169" s="13">
        <v>0</v>
      </c>
      <c r="D169" s="13">
        <v>0</v>
      </c>
      <c r="E169" s="13"/>
      <c r="F169" s="13">
        <v>0</v>
      </c>
    </row>
    <row r="170" spans="1:6" x14ac:dyDescent="0.25">
      <c r="A170" s="8"/>
      <c r="B170" s="9" t="s">
        <v>68</v>
      </c>
      <c r="C170" s="10">
        <f>+C171+C172</f>
        <v>3039</v>
      </c>
      <c r="D170" s="10">
        <f>+D171+D172</f>
        <v>3039</v>
      </c>
      <c r="E170" s="10"/>
      <c r="F170" s="10">
        <f>+F171+F172</f>
        <v>2836.4</v>
      </c>
    </row>
    <row r="171" spans="1:6" x14ac:dyDescent="0.25">
      <c r="A171" s="11"/>
      <c r="B171" s="12" t="s">
        <v>12</v>
      </c>
      <c r="C171" s="13">
        <v>3039</v>
      </c>
      <c r="D171" s="13">
        <v>3039</v>
      </c>
      <c r="E171" s="13"/>
      <c r="F171" s="13">
        <v>2836.4</v>
      </c>
    </row>
    <row r="172" spans="1:6" x14ac:dyDescent="0.25">
      <c r="A172" s="11"/>
      <c r="B172" s="12" t="s">
        <v>13</v>
      </c>
      <c r="C172" s="13">
        <v>0</v>
      </c>
      <c r="D172" s="13">
        <v>0</v>
      </c>
      <c r="E172" s="13"/>
      <c r="F172" s="13">
        <v>0</v>
      </c>
    </row>
    <row r="173" spans="1:6" ht="25.5" x14ac:dyDescent="0.25">
      <c r="A173" s="8"/>
      <c r="B173" s="9" t="s">
        <v>69</v>
      </c>
      <c r="C173" s="10">
        <f>+C174+C175</f>
        <v>155850.05744</v>
      </c>
      <c r="D173" s="10">
        <f>+D174+D175</f>
        <v>155850.05744</v>
      </c>
      <c r="E173" s="10"/>
      <c r="F173" s="10">
        <f>+F174+F175</f>
        <v>106076.96463</v>
      </c>
    </row>
    <row r="174" spans="1:6" x14ac:dyDescent="0.25">
      <c r="A174" s="11"/>
      <c r="B174" s="12" t="s">
        <v>12</v>
      </c>
      <c r="C174" s="13">
        <v>155850.05744</v>
      </c>
      <c r="D174" s="13">
        <v>155850.05744</v>
      </c>
      <c r="E174" s="13"/>
      <c r="F174" s="13">
        <v>106076.96463</v>
      </c>
    </row>
    <row r="175" spans="1:6" x14ac:dyDescent="0.25">
      <c r="A175" s="11"/>
      <c r="B175" s="12" t="s">
        <v>13</v>
      </c>
      <c r="C175" s="13">
        <v>0</v>
      </c>
      <c r="D175" s="13">
        <v>0</v>
      </c>
      <c r="E175" s="13"/>
      <c r="F175" s="13">
        <v>0</v>
      </c>
    </row>
    <row r="176" spans="1:6" x14ac:dyDescent="0.25">
      <c r="A176" s="8"/>
      <c r="B176" s="9" t="s">
        <v>70</v>
      </c>
      <c r="C176" s="10">
        <f>+C177+C178</f>
        <v>2378447.46</v>
      </c>
      <c r="D176" s="10">
        <f>+D177+D178</f>
        <v>2378447.46</v>
      </c>
      <c r="E176" s="10"/>
      <c r="F176" s="10">
        <f>+F177+F178</f>
        <v>2284668.23</v>
      </c>
    </row>
    <row r="177" spans="1:6" x14ac:dyDescent="0.25">
      <c r="A177" s="11"/>
      <c r="B177" s="12" t="s">
        <v>12</v>
      </c>
      <c r="C177" s="13">
        <v>2378447.46</v>
      </c>
      <c r="D177" s="13">
        <v>2378447.46</v>
      </c>
      <c r="E177" s="13"/>
      <c r="F177" s="13">
        <v>2284668.23</v>
      </c>
    </row>
    <row r="178" spans="1:6" x14ac:dyDescent="0.25">
      <c r="A178" s="11"/>
      <c r="B178" s="12" t="s">
        <v>13</v>
      </c>
      <c r="C178" s="13">
        <v>0</v>
      </c>
      <c r="D178" s="13">
        <v>0</v>
      </c>
      <c r="E178" s="13"/>
      <c r="F178" s="13">
        <v>0</v>
      </c>
    </row>
    <row r="179" spans="1:6" ht="25.5" x14ac:dyDescent="0.25">
      <c r="A179" s="8"/>
      <c r="B179" s="9" t="s">
        <v>71</v>
      </c>
      <c r="C179" s="10">
        <f>+C180+C181</f>
        <v>3936.4839999999999</v>
      </c>
      <c r="D179" s="10">
        <f>+D180+D181</f>
        <v>3936.4839999999999</v>
      </c>
      <c r="E179" s="10"/>
      <c r="F179" s="10">
        <f>+F180+F181</f>
        <v>2527.873</v>
      </c>
    </row>
    <row r="180" spans="1:6" x14ac:dyDescent="0.25">
      <c r="A180" s="11"/>
      <c r="B180" s="12" t="s">
        <v>12</v>
      </c>
      <c r="C180" s="13">
        <v>3936.4839999999999</v>
      </c>
      <c r="D180" s="13">
        <v>3936.4839999999999</v>
      </c>
      <c r="E180" s="13"/>
      <c r="F180" s="13">
        <v>2527.873</v>
      </c>
    </row>
    <row r="181" spans="1:6" x14ac:dyDescent="0.25">
      <c r="A181" s="11"/>
      <c r="B181" s="12" t="s">
        <v>13</v>
      </c>
      <c r="C181" s="13">
        <v>0</v>
      </c>
      <c r="D181" s="13">
        <v>0</v>
      </c>
      <c r="E181" s="13"/>
      <c r="F181" s="13">
        <v>0</v>
      </c>
    </row>
    <row r="182" spans="1:6" x14ac:dyDescent="0.25">
      <c r="A182" s="8"/>
      <c r="B182" s="9" t="s">
        <v>72</v>
      </c>
      <c r="C182" s="10">
        <f>+C183+C184</f>
        <v>16893.550520000001</v>
      </c>
      <c r="D182" s="10">
        <f>+D183+D184</f>
        <v>16893.550520000001</v>
      </c>
      <c r="E182" s="10"/>
      <c r="F182" s="10">
        <f>+F183+F184</f>
        <v>14141.743</v>
      </c>
    </row>
    <row r="183" spans="1:6" x14ac:dyDescent="0.25">
      <c r="A183" s="11"/>
      <c r="B183" s="12" t="s">
        <v>12</v>
      </c>
      <c r="C183" s="13">
        <v>16893.550520000001</v>
      </c>
      <c r="D183" s="13">
        <v>16893.550520000001</v>
      </c>
      <c r="E183" s="13"/>
      <c r="F183" s="13">
        <v>14141.743</v>
      </c>
    </row>
    <row r="184" spans="1:6" x14ac:dyDescent="0.25">
      <c r="A184" s="11"/>
      <c r="B184" s="12" t="s">
        <v>13</v>
      </c>
      <c r="C184" s="13">
        <v>0</v>
      </c>
      <c r="D184" s="13">
        <v>0</v>
      </c>
      <c r="E184" s="13"/>
      <c r="F184" s="13">
        <v>0</v>
      </c>
    </row>
    <row r="185" spans="1:6" x14ac:dyDescent="0.25">
      <c r="A185" s="8"/>
      <c r="B185" s="9" t="s">
        <v>73</v>
      </c>
      <c r="C185" s="10">
        <f>+C186+C187</f>
        <v>198.3</v>
      </c>
      <c r="D185" s="10">
        <f>+D186+D187</f>
        <v>198.3</v>
      </c>
      <c r="E185" s="10"/>
      <c r="F185" s="10">
        <f>+F186+F187</f>
        <v>190.73473000000001</v>
      </c>
    </row>
    <row r="186" spans="1:6" x14ac:dyDescent="0.25">
      <c r="A186" s="11"/>
      <c r="B186" s="12" t="s">
        <v>12</v>
      </c>
      <c r="C186" s="13">
        <v>198.3</v>
      </c>
      <c r="D186" s="13">
        <v>198.3</v>
      </c>
      <c r="E186" s="13"/>
      <c r="F186" s="13">
        <v>190.73473000000001</v>
      </c>
    </row>
    <row r="187" spans="1:6" x14ac:dyDescent="0.25">
      <c r="A187" s="11"/>
      <c r="B187" s="12" t="s">
        <v>13</v>
      </c>
      <c r="C187" s="13">
        <v>0</v>
      </c>
      <c r="D187" s="13">
        <v>0</v>
      </c>
      <c r="E187" s="13"/>
      <c r="F187" s="13">
        <v>0</v>
      </c>
    </row>
    <row r="188" spans="1:6" x14ac:dyDescent="0.25">
      <c r="A188" s="5" t="s">
        <v>74</v>
      </c>
      <c r="B188" s="6"/>
      <c r="C188" s="7">
        <f>+C189+C192+C195+C198+C201+C204+C207+C210+C213+C216+C219+C222+C225+C228+C231+C234+C237+C240+C243+C246+C249+C252+C255+C258+C261</f>
        <v>14190004.482610002</v>
      </c>
      <c r="D188" s="7">
        <f>+D189+D192+D195+D198+D201+D204+D207+D210+D213+D216+D219+D222+D225+D228+D231+D234+D237+D240+D243+D246+D249+D252+D255+D258+D261</f>
        <v>14190004.482610002</v>
      </c>
      <c r="E188" s="7"/>
      <c r="F188" s="7">
        <f>+F189+F192+F195+F198+F201+F204+F207+F210+F213+F216+F219+F222+F225+F228+F231+F234+F237+F240+F243+F246+F249+F252+F255+F258+F261</f>
        <v>13097884.80583</v>
      </c>
    </row>
    <row r="189" spans="1:6" x14ac:dyDescent="0.25">
      <c r="A189" s="8"/>
      <c r="B189" s="9" t="s">
        <v>22</v>
      </c>
      <c r="C189" s="10">
        <f>+C190+C191</f>
        <v>7762708.8051500013</v>
      </c>
      <c r="D189" s="10">
        <f>+D190+D191</f>
        <v>7762708.8051500013</v>
      </c>
      <c r="E189" s="10"/>
      <c r="F189" s="10">
        <f>+F190+F191</f>
        <v>7592927.1024700012</v>
      </c>
    </row>
    <row r="190" spans="1:6" x14ac:dyDescent="0.25">
      <c r="A190" s="11"/>
      <c r="B190" s="12" t="s">
        <v>12</v>
      </c>
      <c r="C190" s="13">
        <v>102024.17978999999</v>
      </c>
      <c r="D190" s="13">
        <v>102024.17978999999</v>
      </c>
      <c r="E190" s="13"/>
      <c r="F190" s="13">
        <v>88039.90625</v>
      </c>
    </row>
    <row r="191" spans="1:6" x14ac:dyDescent="0.25">
      <c r="A191" s="11"/>
      <c r="B191" s="12" t="s">
        <v>13</v>
      </c>
      <c r="C191" s="13">
        <v>7660684.6253600009</v>
      </c>
      <c r="D191" s="13">
        <v>7660684.6253600009</v>
      </c>
      <c r="E191" s="13"/>
      <c r="F191" s="13">
        <v>7504887.1962200012</v>
      </c>
    </row>
    <row r="192" spans="1:6" x14ac:dyDescent="0.25">
      <c r="A192" s="8"/>
      <c r="B192" s="9" t="s">
        <v>75</v>
      </c>
      <c r="C192" s="10">
        <f>+C193+C194</f>
        <v>473304.21299999999</v>
      </c>
      <c r="D192" s="10">
        <f>+D193+D194</f>
        <v>473304.21299999999</v>
      </c>
      <c r="E192" s="10"/>
      <c r="F192" s="10">
        <f>+F193+F194</f>
        <v>425264.91000000003</v>
      </c>
    </row>
    <row r="193" spans="1:6" x14ac:dyDescent="0.25">
      <c r="A193" s="11"/>
      <c r="B193" s="12" t="s">
        <v>12</v>
      </c>
      <c r="C193" s="13">
        <v>230621.99299999999</v>
      </c>
      <c r="D193" s="13">
        <v>230621.99299999999</v>
      </c>
      <c r="E193" s="13"/>
      <c r="F193" s="13">
        <v>197442.633</v>
      </c>
    </row>
    <row r="194" spans="1:6" x14ac:dyDescent="0.25">
      <c r="A194" s="11"/>
      <c r="B194" s="12" t="s">
        <v>13</v>
      </c>
      <c r="C194" s="13">
        <v>242682.22</v>
      </c>
      <c r="D194" s="13">
        <v>242682.22</v>
      </c>
      <c r="E194" s="13"/>
      <c r="F194" s="13">
        <v>227822.277</v>
      </c>
    </row>
    <row r="195" spans="1:6" x14ac:dyDescent="0.25">
      <c r="A195" s="8"/>
      <c r="B195" s="9" t="s">
        <v>76</v>
      </c>
      <c r="C195" s="10">
        <f>+C196+C197</f>
        <v>19577.399359999999</v>
      </c>
      <c r="D195" s="10">
        <f>+D196+D197</f>
        <v>19577.399359999999</v>
      </c>
      <c r="E195" s="10"/>
      <c r="F195" s="10">
        <f>+F196+F197</f>
        <v>19577.399359999999</v>
      </c>
    </row>
    <row r="196" spans="1:6" x14ac:dyDescent="0.25">
      <c r="A196" s="11"/>
      <c r="B196" s="12" t="s">
        <v>12</v>
      </c>
      <c r="C196" s="13">
        <v>19577.399359999999</v>
      </c>
      <c r="D196" s="13">
        <v>19577.399359999999</v>
      </c>
      <c r="E196" s="13"/>
      <c r="F196" s="13">
        <v>19577.399359999999</v>
      </c>
    </row>
    <row r="197" spans="1:6" x14ac:dyDescent="0.25">
      <c r="A197" s="11"/>
      <c r="B197" s="12" t="s">
        <v>13</v>
      </c>
      <c r="C197" s="13">
        <v>0</v>
      </c>
      <c r="D197" s="13">
        <v>0</v>
      </c>
      <c r="E197" s="13"/>
      <c r="F197" s="13">
        <v>0</v>
      </c>
    </row>
    <row r="198" spans="1:6" x14ac:dyDescent="0.25">
      <c r="A198" s="8"/>
      <c r="B198" s="9" t="s">
        <v>77</v>
      </c>
      <c r="C198" s="10">
        <f>+C199+C200</f>
        <v>236360.47700000001</v>
      </c>
      <c r="D198" s="10">
        <f>+D199+D200</f>
        <v>236360.47700000001</v>
      </c>
      <c r="E198" s="10"/>
      <c r="F198" s="10">
        <f>+F199+F200</f>
        <v>192404.36</v>
      </c>
    </row>
    <row r="199" spans="1:6" x14ac:dyDescent="0.25">
      <c r="A199" s="11"/>
      <c r="B199" s="12" t="s">
        <v>12</v>
      </c>
      <c r="C199" s="13">
        <v>236360.47700000001</v>
      </c>
      <c r="D199" s="13">
        <v>236360.47700000001</v>
      </c>
      <c r="E199" s="13"/>
      <c r="F199" s="13">
        <v>192404.36</v>
      </c>
    </row>
    <row r="200" spans="1:6" x14ac:dyDescent="0.25">
      <c r="A200" s="11"/>
      <c r="B200" s="12" t="s">
        <v>13</v>
      </c>
      <c r="C200" s="13">
        <v>0</v>
      </c>
      <c r="D200" s="13">
        <v>0</v>
      </c>
      <c r="E200" s="13"/>
      <c r="F200" s="13">
        <v>0</v>
      </c>
    </row>
    <row r="201" spans="1:6" x14ac:dyDescent="0.25">
      <c r="A201" s="8"/>
      <c r="B201" s="9" t="s">
        <v>78</v>
      </c>
      <c r="C201" s="10">
        <f>+C202+C203</f>
        <v>11341.816000000001</v>
      </c>
      <c r="D201" s="10">
        <f>+D202+D203</f>
        <v>11341.816000000001</v>
      </c>
      <c r="E201" s="10"/>
      <c r="F201" s="10">
        <f>+F202+F203</f>
        <v>11341.816000000001</v>
      </c>
    </row>
    <row r="202" spans="1:6" x14ac:dyDescent="0.25">
      <c r="A202" s="11"/>
      <c r="B202" s="12" t="s">
        <v>12</v>
      </c>
      <c r="C202" s="13">
        <v>11341.816000000001</v>
      </c>
      <c r="D202" s="13">
        <v>11341.816000000001</v>
      </c>
      <c r="E202" s="13"/>
      <c r="F202" s="13">
        <v>11341.816000000001</v>
      </c>
    </row>
    <row r="203" spans="1:6" x14ac:dyDescent="0.25">
      <c r="A203" s="38"/>
      <c r="B203" s="39" t="s">
        <v>13</v>
      </c>
      <c r="C203" s="40">
        <v>0</v>
      </c>
      <c r="D203" s="40">
        <v>0</v>
      </c>
      <c r="E203" s="40"/>
      <c r="F203" s="40">
        <v>0</v>
      </c>
    </row>
    <row r="204" spans="1:6" x14ac:dyDescent="0.25">
      <c r="A204" s="8"/>
      <c r="B204" s="9" t="s">
        <v>79</v>
      </c>
      <c r="C204" s="10">
        <f>+C205+C206</f>
        <v>79140.118000000002</v>
      </c>
      <c r="D204" s="10">
        <f>+D205+D206</f>
        <v>79140.118000000002</v>
      </c>
      <c r="E204" s="10"/>
      <c r="F204" s="10">
        <f>+F205+F206</f>
        <v>78181.248999999996</v>
      </c>
    </row>
    <row r="205" spans="1:6" x14ac:dyDescent="0.25">
      <c r="A205" s="11"/>
      <c r="B205" s="12" t="s">
        <v>12</v>
      </c>
      <c r="C205" s="13">
        <v>24140.117999999999</v>
      </c>
      <c r="D205" s="13">
        <v>24140.117999999999</v>
      </c>
      <c r="E205" s="13"/>
      <c r="F205" s="13">
        <v>23181.249</v>
      </c>
    </row>
    <row r="206" spans="1:6" x14ac:dyDescent="0.25">
      <c r="A206" s="11"/>
      <c r="B206" s="12" t="s">
        <v>13</v>
      </c>
      <c r="C206" s="13">
        <v>55000</v>
      </c>
      <c r="D206" s="13">
        <v>55000</v>
      </c>
      <c r="E206" s="13"/>
      <c r="F206" s="13">
        <v>55000</v>
      </c>
    </row>
    <row r="207" spans="1:6" x14ac:dyDescent="0.25">
      <c r="A207" s="8"/>
      <c r="B207" s="9" t="s">
        <v>80</v>
      </c>
      <c r="C207" s="10">
        <f>+C208+C209</f>
        <v>9668.0380000000005</v>
      </c>
      <c r="D207" s="10">
        <f>+D208+D209</f>
        <v>9668.0380000000005</v>
      </c>
      <c r="E207" s="10"/>
      <c r="F207" s="10">
        <f>+F208+F209</f>
        <v>7599.473</v>
      </c>
    </row>
    <row r="208" spans="1:6" x14ac:dyDescent="0.25">
      <c r="A208" s="11"/>
      <c r="B208" s="12" t="s">
        <v>12</v>
      </c>
      <c r="C208" s="13">
        <v>9668.0380000000005</v>
      </c>
      <c r="D208" s="13">
        <v>9668.0380000000005</v>
      </c>
      <c r="E208" s="13"/>
      <c r="F208" s="13">
        <v>7599.473</v>
      </c>
    </row>
    <row r="209" spans="1:6" x14ac:dyDescent="0.25">
      <c r="A209" s="11"/>
      <c r="B209" s="12" t="s">
        <v>13</v>
      </c>
      <c r="C209" s="13">
        <v>0</v>
      </c>
      <c r="D209" s="13">
        <v>0</v>
      </c>
      <c r="E209" s="13"/>
      <c r="F209" s="13">
        <v>0</v>
      </c>
    </row>
    <row r="210" spans="1:6" x14ac:dyDescent="0.25">
      <c r="A210" s="8"/>
      <c r="B210" s="9" t="s">
        <v>81</v>
      </c>
      <c r="C210" s="10">
        <f>+C211+C212</f>
        <v>241932.55900000001</v>
      </c>
      <c r="D210" s="10">
        <f>+D211+D212</f>
        <v>241932.55900000001</v>
      </c>
      <c r="E210" s="10"/>
      <c r="F210" s="10">
        <f>+F211+F212</f>
        <v>231861.902</v>
      </c>
    </row>
    <row r="211" spans="1:6" x14ac:dyDescent="0.25">
      <c r="A211" s="11"/>
      <c r="B211" s="12" t="s">
        <v>12</v>
      </c>
      <c r="C211" s="13">
        <v>16426.062999999998</v>
      </c>
      <c r="D211" s="13">
        <v>16426.062999999998</v>
      </c>
      <c r="E211" s="13"/>
      <c r="F211" s="13">
        <v>15198.178</v>
      </c>
    </row>
    <row r="212" spans="1:6" x14ac:dyDescent="0.25">
      <c r="A212" s="11"/>
      <c r="B212" s="12" t="s">
        <v>13</v>
      </c>
      <c r="C212" s="13">
        <v>225506.49600000001</v>
      </c>
      <c r="D212" s="13">
        <v>225506.49600000001</v>
      </c>
      <c r="E212" s="13"/>
      <c r="F212" s="13">
        <v>216663.72399999999</v>
      </c>
    </row>
    <row r="213" spans="1:6" x14ac:dyDescent="0.25">
      <c r="A213" s="8"/>
      <c r="B213" s="9" t="s">
        <v>82</v>
      </c>
      <c r="C213" s="10">
        <f>+C214+C215</f>
        <v>12259.798000000001</v>
      </c>
      <c r="D213" s="10">
        <f>+D214+D215</f>
        <v>12259.798000000001</v>
      </c>
      <c r="E213" s="10"/>
      <c r="F213" s="10">
        <f>+F214+F215</f>
        <v>11466.127</v>
      </c>
    </row>
    <row r="214" spans="1:6" x14ac:dyDescent="0.25">
      <c r="A214" s="11"/>
      <c r="B214" s="12" t="s">
        <v>12</v>
      </c>
      <c r="C214" s="13">
        <v>12259.798000000001</v>
      </c>
      <c r="D214" s="13">
        <v>12259.798000000001</v>
      </c>
      <c r="E214" s="13"/>
      <c r="F214" s="13">
        <v>11466.127</v>
      </c>
    </row>
    <row r="215" spans="1:6" x14ac:dyDescent="0.25">
      <c r="A215" s="11"/>
      <c r="B215" s="12" t="s">
        <v>13</v>
      </c>
      <c r="C215" s="13">
        <v>0</v>
      </c>
      <c r="D215" s="13">
        <v>0</v>
      </c>
      <c r="E215" s="13"/>
      <c r="F215" s="13">
        <v>0</v>
      </c>
    </row>
    <row r="216" spans="1:6" x14ac:dyDescent="0.25">
      <c r="A216" s="8"/>
      <c r="B216" s="9" t="s">
        <v>83</v>
      </c>
      <c r="C216" s="10">
        <f>+C217+C218</f>
        <v>43327.430999999997</v>
      </c>
      <c r="D216" s="10">
        <f>+D217+D218</f>
        <v>43327.430999999997</v>
      </c>
      <c r="E216" s="10"/>
      <c r="F216" s="10">
        <f>+F217+F218</f>
        <v>9370.9419999999991</v>
      </c>
    </row>
    <row r="217" spans="1:6" x14ac:dyDescent="0.25">
      <c r="A217" s="11"/>
      <c r="B217" s="12" t="s">
        <v>12</v>
      </c>
      <c r="C217" s="13">
        <v>43327.430999999997</v>
      </c>
      <c r="D217" s="13">
        <v>43327.430999999997</v>
      </c>
      <c r="E217" s="13"/>
      <c r="F217" s="13">
        <v>9370.9419999999991</v>
      </c>
    </row>
    <row r="218" spans="1:6" x14ac:dyDescent="0.25">
      <c r="A218" s="11"/>
      <c r="B218" s="12" t="s">
        <v>13</v>
      </c>
      <c r="C218" s="13">
        <v>0</v>
      </c>
      <c r="D218" s="13">
        <v>0</v>
      </c>
      <c r="E218" s="13"/>
      <c r="F218" s="13">
        <v>0</v>
      </c>
    </row>
    <row r="219" spans="1:6" x14ac:dyDescent="0.25">
      <c r="A219" s="8"/>
      <c r="B219" s="9" t="s">
        <v>84</v>
      </c>
      <c r="C219" s="10">
        <f>+C220+C221</f>
        <v>8345.94</v>
      </c>
      <c r="D219" s="10">
        <f>+D220+D221</f>
        <v>8345.94</v>
      </c>
      <c r="E219" s="10"/>
      <c r="F219" s="10">
        <f>+F220+F221</f>
        <v>8080.2479999999996</v>
      </c>
    </row>
    <row r="220" spans="1:6" x14ac:dyDescent="0.25">
      <c r="A220" s="11"/>
      <c r="B220" s="12" t="s">
        <v>12</v>
      </c>
      <c r="C220" s="13">
        <v>8345.94</v>
      </c>
      <c r="D220" s="13">
        <v>8345.94</v>
      </c>
      <c r="E220" s="13"/>
      <c r="F220" s="13">
        <v>8080.2479999999996</v>
      </c>
    </row>
    <row r="221" spans="1:6" x14ac:dyDescent="0.25">
      <c r="A221" s="11"/>
      <c r="B221" s="12" t="s">
        <v>13</v>
      </c>
      <c r="C221" s="13">
        <v>0</v>
      </c>
      <c r="D221" s="13">
        <v>0</v>
      </c>
      <c r="E221" s="13"/>
      <c r="F221" s="13">
        <v>0</v>
      </c>
    </row>
    <row r="222" spans="1:6" x14ac:dyDescent="0.25">
      <c r="A222" s="8"/>
      <c r="B222" s="9" t="s">
        <v>85</v>
      </c>
      <c r="C222" s="10">
        <f>+C223+C224</f>
        <v>511005.77799999999</v>
      </c>
      <c r="D222" s="10">
        <f>+D223+D224</f>
        <v>511005.77799999999</v>
      </c>
      <c r="E222" s="10"/>
      <c r="F222" s="10">
        <f>+F223+F224</f>
        <v>479293.31</v>
      </c>
    </row>
    <row r="223" spans="1:6" x14ac:dyDescent="0.25">
      <c r="A223" s="11"/>
      <c r="B223" s="12" t="s">
        <v>12</v>
      </c>
      <c r="C223" s="13">
        <v>38481.521000000001</v>
      </c>
      <c r="D223" s="13">
        <v>38481.521000000001</v>
      </c>
      <c r="E223" s="13"/>
      <c r="F223" s="13">
        <v>31336.005000000001</v>
      </c>
    </row>
    <row r="224" spans="1:6" x14ac:dyDescent="0.25">
      <c r="A224" s="11"/>
      <c r="B224" s="12" t="s">
        <v>13</v>
      </c>
      <c r="C224" s="13">
        <v>472524.25699999998</v>
      </c>
      <c r="D224" s="13">
        <v>472524.25699999998</v>
      </c>
      <c r="E224" s="13"/>
      <c r="F224" s="13">
        <v>447957.30499999999</v>
      </c>
    </row>
    <row r="225" spans="1:6" x14ac:dyDescent="0.25">
      <c r="A225" s="8"/>
      <c r="B225" s="9" t="s">
        <v>86</v>
      </c>
      <c r="C225" s="10">
        <f>+C226+C227</f>
        <v>2806.1909999999998</v>
      </c>
      <c r="D225" s="10">
        <f>+D226+D227</f>
        <v>2806.1909999999998</v>
      </c>
      <c r="E225" s="10"/>
      <c r="F225" s="10">
        <f>+F226+F227</f>
        <v>1513.723</v>
      </c>
    </row>
    <row r="226" spans="1:6" x14ac:dyDescent="0.25">
      <c r="A226" s="11"/>
      <c r="B226" s="12" t="s">
        <v>12</v>
      </c>
      <c r="C226" s="13">
        <v>2806.1909999999998</v>
      </c>
      <c r="D226" s="13">
        <v>2806.1909999999998</v>
      </c>
      <c r="E226" s="13"/>
      <c r="F226" s="13">
        <v>1513.723</v>
      </c>
    </row>
    <row r="227" spans="1:6" x14ac:dyDescent="0.25">
      <c r="A227" s="11"/>
      <c r="B227" s="12" t="s">
        <v>13</v>
      </c>
      <c r="C227" s="13">
        <v>0</v>
      </c>
      <c r="D227" s="13">
        <v>0</v>
      </c>
      <c r="E227" s="13"/>
      <c r="F227" s="13">
        <v>0</v>
      </c>
    </row>
    <row r="228" spans="1:6" ht="13.5" customHeight="1" x14ac:dyDescent="0.25">
      <c r="A228" s="8"/>
      <c r="B228" s="9" t="s">
        <v>87</v>
      </c>
      <c r="C228" s="10">
        <f>+C229+C230</f>
        <v>266258.95299999998</v>
      </c>
      <c r="D228" s="10">
        <f>+D229+D230</f>
        <v>266258.95299999998</v>
      </c>
      <c r="E228" s="10"/>
      <c r="F228" s="10">
        <f>+F229+F230</f>
        <v>211472.17599999998</v>
      </c>
    </row>
    <row r="229" spans="1:6" x14ac:dyDescent="0.25">
      <c r="A229" s="11"/>
      <c r="B229" s="12" t="s">
        <v>12</v>
      </c>
      <c r="C229" s="13">
        <v>81479.381999999998</v>
      </c>
      <c r="D229" s="13">
        <v>81479.381999999998</v>
      </c>
      <c r="E229" s="13"/>
      <c r="F229" s="13">
        <v>80604.267999999996</v>
      </c>
    </row>
    <row r="230" spans="1:6" x14ac:dyDescent="0.25">
      <c r="A230" s="11"/>
      <c r="B230" s="12" t="s">
        <v>13</v>
      </c>
      <c r="C230" s="13">
        <v>184779.571</v>
      </c>
      <c r="D230" s="13">
        <v>184779.571</v>
      </c>
      <c r="E230" s="13"/>
      <c r="F230" s="13">
        <v>130867.908</v>
      </c>
    </row>
    <row r="231" spans="1:6" x14ac:dyDescent="0.25">
      <c r="A231" s="8"/>
      <c r="B231" s="9" t="s">
        <v>88</v>
      </c>
      <c r="C231" s="10">
        <f>+C232+C233</f>
        <v>5375.4709999999995</v>
      </c>
      <c r="D231" s="10">
        <f>+D232+D233</f>
        <v>5375.4709999999995</v>
      </c>
      <c r="E231" s="10"/>
      <c r="F231" s="10">
        <f>+F232+F233</f>
        <v>4487.0680000000002</v>
      </c>
    </row>
    <row r="232" spans="1:6" x14ac:dyDescent="0.25">
      <c r="A232" s="11"/>
      <c r="B232" s="12" t="s">
        <v>12</v>
      </c>
      <c r="C232" s="13">
        <v>5375.4709999999995</v>
      </c>
      <c r="D232" s="13">
        <v>5375.4709999999995</v>
      </c>
      <c r="E232" s="13"/>
      <c r="F232" s="13">
        <v>4487.0680000000002</v>
      </c>
    </row>
    <row r="233" spans="1:6" x14ac:dyDescent="0.25">
      <c r="A233" s="11"/>
      <c r="B233" s="12" t="s">
        <v>13</v>
      </c>
      <c r="C233" s="13">
        <v>0</v>
      </c>
      <c r="D233" s="13">
        <v>0</v>
      </c>
      <c r="E233" s="13"/>
      <c r="F233" s="13">
        <v>0</v>
      </c>
    </row>
    <row r="234" spans="1:6" x14ac:dyDescent="0.25">
      <c r="A234" s="8"/>
      <c r="B234" s="9" t="s">
        <v>89</v>
      </c>
      <c r="C234" s="10">
        <f>+C235+C236</f>
        <v>456.63299999999998</v>
      </c>
      <c r="D234" s="10">
        <f>+D235+D236</f>
        <v>456.63299999999998</v>
      </c>
      <c r="E234" s="10"/>
      <c r="F234" s="10">
        <f>+F235+F236</f>
        <v>456.63299999999998</v>
      </c>
    </row>
    <row r="235" spans="1:6" x14ac:dyDescent="0.25">
      <c r="A235" s="11"/>
      <c r="B235" s="12" t="s">
        <v>12</v>
      </c>
      <c r="C235" s="13">
        <v>456.63299999999998</v>
      </c>
      <c r="D235" s="13">
        <v>456.63299999999998</v>
      </c>
      <c r="E235" s="13"/>
      <c r="F235" s="13">
        <v>456.63299999999998</v>
      </c>
    </row>
    <row r="236" spans="1:6" x14ac:dyDescent="0.25">
      <c r="A236" s="11"/>
      <c r="B236" s="12" t="s">
        <v>13</v>
      </c>
      <c r="C236" s="13">
        <v>0</v>
      </c>
      <c r="D236" s="13">
        <v>0</v>
      </c>
      <c r="E236" s="13"/>
      <c r="F236" s="13">
        <v>0</v>
      </c>
    </row>
    <row r="237" spans="1:6" x14ac:dyDescent="0.25">
      <c r="A237" s="8"/>
      <c r="B237" s="9" t="s">
        <v>90</v>
      </c>
      <c r="C237" s="10">
        <f>+C238+C239</f>
        <v>20679.552</v>
      </c>
      <c r="D237" s="10">
        <f>+D238+D239</f>
        <v>20679.552</v>
      </c>
      <c r="E237" s="10"/>
      <c r="F237" s="10">
        <f>+F238+F239</f>
        <v>20473.710999999999</v>
      </c>
    </row>
    <row r="238" spans="1:6" x14ac:dyDescent="0.25">
      <c r="A238" s="11"/>
      <c r="B238" s="12" t="s">
        <v>12</v>
      </c>
      <c r="C238" s="13">
        <v>20679.552</v>
      </c>
      <c r="D238" s="13">
        <v>20679.552</v>
      </c>
      <c r="E238" s="13"/>
      <c r="F238" s="13">
        <v>20473.710999999999</v>
      </c>
    </row>
    <row r="239" spans="1:6" x14ac:dyDescent="0.25">
      <c r="A239" s="11"/>
      <c r="B239" s="12" t="s">
        <v>13</v>
      </c>
      <c r="C239" s="13">
        <v>0</v>
      </c>
      <c r="D239" s="13">
        <v>0</v>
      </c>
      <c r="E239" s="13"/>
      <c r="F239" s="13">
        <v>0</v>
      </c>
    </row>
    <row r="240" spans="1:6" x14ac:dyDescent="0.25">
      <c r="A240" s="8"/>
      <c r="B240" s="9" t="s">
        <v>91</v>
      </c>
      <c r="C240" s="10">
        <f>+C241+C242</f>
        <v>1454636.365</v>
      </c>
      <c r="D240" s="10">
        <f>+D241+D242</f>
        <v>1454636.365</v>
      </c>
      <c r="E240" s="10"/>
      <c r="F240" s="10">
        <f>+F241+F242</f>
        <v>926807.33400000003</v>
      </c>
    </row>
    <row r="241" spans="1:6" x14ac:dyDescent="0.25">
      <c r="A241" s="11"/>
      <c r="B241" s="12" t="s">
        <v>12</v>
      </c>
      <c r="C241" s="13">
        <v>97769.460999999996</v>
      </c>
      <c r="D241" s="13">
        <v>97769.460999999996</v>
      </c>
      <c r="E241" s="13"/>
      <c r="F241" s="13">
        <v>95807.334000000003</v>
      </c>
    </row>
    <row r="242" spans="1:6" x14ac:dyDescent="0.25">
      <c r="A242" s="11"/>
      <c r="B242" s="12" t="s">
        <v>13</v>
      </c>
      <c r="C242" s="13">
        <v>1356866.9040000001</v>
      </c>
      <c r="D242" s="13">
        <v>1356866.9040000001</v>
      </c>
      <c r="E242" s="13"/>
      <c r="F242" s="13">
        <v>831000</v>
      </c>
    </row>
    <row r="243" spans="1:6" x14ac:dyDescent="0.25">
      <c r="A243" s="8"/>
      <c r="B243" s="9" t="s">
        <v>92</v>
      </c>
      <c r="C243" s="10">
        <f>+C244+C245</f>
        <v>967.88699999999994</v>
      </c>
      <c r="D243" s="10">
        <f>+D244+D245</f>
        <v>967.88699999999994</v>
      </c>
      <c r="E243" s="10"/>
      <c r="F243" s="10">
        <f>+F244+F245</f>
        <v>967.88699999999994</v>
      </c>
    </row>
    <row r="244" spans="1:6" x14ac:dyDescent="0.25">
      <c r="A244" s="11"/>
      <c r="B244" s="12" t="s">
        <v>12</v>
      </c>
      <c r="C244" s="13">
        <v>967.88699999999994</v>
      </c>
      <c r="D244" s="13">
        <v>967.88699999999994</v>
      </c>
      <c r="E244" s="13"/>
      <c r="F244" s="13">
        <v>967.88699999999994</v>
      </c>
    </row>
    <row r="245" spans="1:6" x14ac:dyDescent="0.25">
      <c r="A245" s="11"/>
      <c r="B245" s="12" t="s">
        <v>13</v>
      </c>
      <c r="C245" s="13">
        <v>0</v>
      </c>
      <c r="D245" s="13">
        <v>0</v>
      </c>
      <c r="E245" s="13"/>
      <c r="F245" s="13">
        <v>0</v>
      </c>
    </row>
    <row r="246" spans="1:6" x14ac:dyDescent="0.25">
      <c r="A246" s="8"/>
      <c r="B246" s="9" t="s">
        <v>93</v>
      </c>
      <c r="C246" s="10">
        <f>+C247+C248</f>
        <v>7932.15</v>
      </c>
      <c r="D246" s="10">
        <f>+D247+D248</f>
        <v>7932.15</v>
      </c>
      <c r="E246" s="10"/>
      <c r="F246" s="10">
        <f>+F247+F248</f>
        <v>7870.0510000000004</v>
      </c>
    </row>
    <row r="247" spans="1:6" x14ac:dyDescent="0.25">
      <c r="A247" s="11"/>
      <c r="B247" s="12" t="s">
        <v>12</v>
      </c>
      <c r="C247" s="13">
        <v>7932.15</v>
      </c>
      <c r="D247" s="13">
        <v>7932.15</v>
      </c>
      <c r="E247" s="13"/>
      <c r="F247" s="13">
        <v>7870.0510000000004</v>
      </c>
    </row>
    <row r="248" spans="1:6" x14ac:dyDescent="0.25">
      <c r="A248" s="11"/>
      <c r="B248" s="12" t="s">
        <v>13</v>
      </c>
      <c r="C248" s="13">
        <v>0</v>
      </c>
      <c r="D248" s="13">
        <v>0</v>
      </c>
      <c r="E248" s="13"/>
      <c r="F248" s="13">
        <v>0</v>
      </c>
    </row>
    <row r="249" spans="1:6" x14ac:dyDescent="0.25">
      <c r="A249" s="8"/>
      <c r="B249" s="9" t="s">
        <v>94</v>
      </c>
      <c r="C249" s="10">
        <f>+C250+C251</f>
        <v>299257.58110000001</v>
      </c>
      <c r="D249" s="10">
        <f>+D250+D251</f>
        <v>299257.58110000001</v>
      </c>
      <c r="E249" s="10"/>
      <c r="F249" s="10">
        <f>+F250+F251</f>
        <v>290401.5</v>
      </c>
    </row>
    <row r="250" spans="1:6" x14ac:dyDescent="0.25">
      <c r="A250" s="11"/>
      <c r="B250" s="12" t="s">
        <v>12</v>
      </c>
      <c r="C250" s="13">
        <v>299257.58110000001</v>
      </c>
      <c r="D250" s="13">
        <v>299257.58110000001</v>
      </c>
      <c r="E250" s="13"/>
      <c r="F250" s="13">
        <v>290401.5</v>
      </c>
    </row>
    <row r="251" spans="1:6" x14ac:dyDescent="0.25">
      <c r="A251" s="11"/>
      <c r="B251" s="12" t="s">
        <v>13</v>
      </c>
      <c r="C251" s="13">
        <v>0</v>
      </c>
      <c r="D251" s="13">
        <v>0</v>
      </c>
      <c r="E251" s="13"/>
      <c r="F251" s="13">
        <v>0</v>
      </c>
    </row>
    <row r="252" spans="1:6" x14ac:dyDescent="0.25">
      <c r="A252" s="8"/>
      <c r="B252" s="9" t="s">
        <v>95</v>
      </c>
      <c r="C252" s="10">
        <f>+C253+C254</f>
        <v>42637.2</v>
      </c>
      <c r="D252" s="10">
        <f>+D253+D254</f>
        <v>42637.2</v>
      </c>
      <c r="E252" s="10"/>
      <c r="F252" s="10">
        <f>+F253+F254</f>
        <v>42637.2</v>
      </c>
    </row>
    <row r="253" spans="1:6" x14ac:dyDescent="0.25">
      <c r="A253" s="11"/>
      <c r="B253" s="12" t="s">
        <v>12</v>
      </c>
      <c r="C253" s="13">
        <v>20990.2</v>
      </c>
      <c r="D253" s="13">
        <v>20990.2</v>
      </c>
      <c r="E253" s="13"/>
      <c r="F253" s="13">
        <v>20990.2</v>
      </c>
    </row>
    <row r="254" spans="1:6" x14ac:dyDescent="0.25">
      <c r="A254" s="38"/>
      <c r="B254" s="39" t="s">
        <v>13</v>
      </c>
      <c r="C254" s="40">
        <v>21647</v>
      </c>
      <c r="D254" s="40">
        <v>21647</v>
      </c>
      <c r="E254" s="40"/>
      <c r="F254" s="40">
        <v>21647</v>
      </c>
    </row>
    <row r="255" spans="1:6" x14ac:dyDescent="0.25">
      <c r="A255" s="8"/>
      <c r="B255" s="9" t="s">
        <v>96</v>
      </c>
      <c r="C255" s="10">
        <f>+C256+C257</f>
        <v>97452.7</v>
      </c>
      <c r="D255" s="10">
        <f>+D256+D257</f>
        <v>97452.7</v>
      </c>
      <c r="E255" s="10"/>
      <c r="F255" s="10">
        <f>+F256+F257</f>
        <v>97452.7</v>
      </c>
    </row>
    <row r="256" spans="1:6" x14ac:dyDescent="0.25">
      <c r="A256" s="11"/>
      <c r="B256" s="12" t="s">
        <v>12</v>
      </c>
      <c r="C256" s="13">
        <v>67244.399999999994</v>
      </c>
      <c r="D256" s="13">
        <v>67244.399999999994</v>
      </c>
      <c r="E256" s="13"/>
      <c r="F256" s="13">
        <v>67244.399999999994</v>
      </c>
    </row>
    <row r="257" spans="1:6" x14ac:dyDescent="0.25">
      <c r="A257" s="11"/>
      <c r="B257" s="12" t="s">
        <v>13</v>
      </c>
      <c r="C257" s="13">
        <v>30208.3</v>
      </c>
      <c r="D257" s="13">
        <v>30208.3</v>
      </c>
      <c r="E257" s="13"/>
      <c r="F257" s="13">
        <v>30208.3</v>
      </c>
    </row>
    <row r="258" spans="1:6" x14ac:dyDescent="0.25">
      <c r="A258" s="8"/>
      <c r="B258" s="9" t="s">
        <v>97</v>
      </c>
      <c r="C258" s="10">
        <f>+C259+C260</f>
        <v>82276.566000000006</v>
      </c>
      <c r="D258" s="10">
        <f>+D259+D260</f>
        <v>82276.566000000006</v>
      </c>
      <c r="E258" s="10"/>
      <c r="F258" s="10">
        <f>+F259+F260</f>
        <v>67416.735000000001</v>
      </c>
    </row>
    <row r="259" spans="1:6" x14ac:dyDescent="0.25">
      <c r="A259" s="11"/>
      <c r="B259" s="12" t="s">
        <v>12</v>
      </c>
      <c r="C259" s="13">
        <v>82276.566000000006</v>
      </c>
      <c r="D259" s="13">
        <v>82276.566000000006</v>
      </c>
      <c r="E259" s="13"/>
      <c r="F259" s="13">
        <v>67416.735000000001</v>
      </c>
    </row>
    <row r="260" spans="1:6" x14ac:dyDescent="0.25">
      <c r="A260" s="11"/>
      <c r="B260" s="12" t="s">
        <v>13</v>
      </c>
      <c r="C260" s="13">
        <v>0</v>
      </c>
      <c r="D260" s="13">
        <v>0</v>
      </c>
      <c r="E260" s="13"/>
      <c r="F260" s="13">
        <v>0</v>
      </c>
    </row>
    <row r="261" spans="1:6" x14ac:dyDescent="0.25">
      <c r="A261" s="8"/>
      <c r="B261" s="9" t="s">
        <v>98</v>
      </c>
      <c r="C261" s="10">
        <f>+C262+C263</f>
        <v>2500294.861</v>
      </c>
      <c r="D261" s="10">
        <f>+D262+D263</f>
        <v>2500294.861</v>
      </c>
      <c r="E261" s="10"/>
      <c r="F261" s="10">
        <f>+F262+F263</f>
        <v>2358559.2489999998</v>
      </c>
    </row>
    <row r="262" spans="1:6" x14ac:dyDescent="0.25">
      <c r="A262" s="11"/>
      <c r="B262" s="12" t="s">
        <v>12</v>
      </c>
      <c r="C262" s="13">
        <v>2500294.861</v>
      </c>
      <c r="D262" s="13">
        <v>2500294.861</v>
      </c>
      <c r="E262" s="13"/>
      <c r="F262" s="13">
        <v>2358559.2489999998</v>
      </c>
    </row>
    <row r="263" spans="1:6" x14ac:dyDescent="0.25">
      <c r="A263" s="11"/>
      <c r="B263" s="12" t="s">
        <v>13</v>
      </c>
      <c r="C263" s="13">
        <v>0</v>
      </c>
      <c r="D263" s="13">
        <v>0</v>
      </c>
      <c r="E263" s="13"/>
      <c r="F263" s="13">
        <v>0</v>
      </c>
    </row>
    <row r="264" spans="1:6" x14ac:dyDescent="0.25">
      <c r="A264" s="5" t="s">
        <v>99</v>
      </c>
      <c r="B264" s="6"/>
      <c r="C264" s="7">
        <f>+C265+C268+C271+C274+C277+C280+C283</f>
        <v>1010807.59353</v>
      </c>
      <c r="D264" s="7">
        <f t="shared" ref="D264:F264" si="0">+D265+D268+D271+D274+D277+D280+D283</f>
        <v>794521.38347080001</v>
      </c>
      <c r="E264" s="7"/>
      <c r="F264" s="7">
        <f t="shared" si="0"/>
        <v>757988.86835240014</v>
      </c>
    </row>
    <row r="265" spans="1:6" x14ac:dyDescent="0.25">
      <c r="A265" s="8"/>
      <c r="B265" s="9" t="s">
        <v>22</v>
      </c>
      <c r="C265" s="10">
        <f>+C266+C267</f>
        <v>526641.19999999995</v>
      </c>
      <c r="D265" s="10">
        <f>+D266+D267</f>
        <v>321145.98694999999</v>
      </c>
      <c r="E265" s="10"/>
      <c r="F265" s="10">
        <f>+F266+F267</f>
        <v>321145.98694999999</v>
      </c>
    </row>
    <row r="266" spans="1:6" x14ac:dyDescent="0.25">
      <c r="A266" s="11"/>
      <c r="B266" s="12" t="s">
        <v>12</v>
      </c>
      <c r="C266" s="13">
        <v>399043.5</v>
      </c>
      <c r="D266" s="13">
        <v>307829.24742999999</v>
      </c>
      <c r="E266" s="13"/>
      <c r="F266" s="13">
        <v>307829.24742999999</v>
      </c>
    </row>
    <row r="267" spans="1:6" x14ac:dyDescent="0.25">
      <c r="A267" s="11"/>
      <c r="B267" s="12" t="s">
        <v>13</v>
      </c>
      <c r="C267" s="13">
        <v>127597.7</v>
      </c>
      <c r="D267" s="13">
        <v>13316.739519999999</v>
      </c>
      <c r="E267" s="13"/>
      <c r="F267" s="13">
        <v>13316.739519999999</v>
      </c>
    </row>
    <row r="268" spans="1:6" x14ac:dyDescent="0.25">
      <c r="A268" s="8"/>
      <c r="B268" s="9" t="s">
        <v>100</v>
      </c>
      <c r="C268" s="10">
        <f>+C269+C270</f>
        <v>15049.766129999998</v>
      </c>
      <c r="D268" s="10">
        <f>+D269+D270</f>
        <v>15049.766129999998</v>
      </c>
      <c r="E268" s="10"/>
      <c r="F268" s="10">
        <f>+F269+F270</f>
        <v>14860.582039999999</v>
      </c>
    </row>
    <row r="269" spans="1:6" x14ac:dyDescent="0.25">
      <c r="A269" s="11"/>
      <c r="B269" s="12" t="s">
        <v>12</v>
      </c>
      <c r="C269" s="13">
        <v>15049.766129999998</v>
      </c>
      <c r="D269" s="13">
        <v>15049.766129999998</v>
      </c>
      <c r="E269" s="13"/>
      <c r="F269" s="13">
        <v>14860.582039999999</v>
      </c>
    </row>
    <row r="270" spans="1:6" x14ac:dyDescent="0.25">
      <c r="A270" s="11"/>
      <c r="B270" s="12" t="s">
        <v>13</v>
      </c>
      <c r="C270" s="13">
        <v>0</v>
      </c>
      <c r="D270" s="13">
        <v>0</v>
      </c>
      <c r="E270" s="13"/>
      <c r="F270" s="13">
        <v>0</v>
      </c>
    </row>
    <row r="271" spans="1:6" x14ac:dyDescent="0.25">
      <c r="A271" s="8"/>
      <c r="B271" s="9" t="s">
        <v>101</v>
      </c>
      <c r="C271" s="10">
        <f>+C272+C273</f>
        <v>11883.8</v>
      </c>
      <c r="D271" s="10">
        <f>+D272+D273</f>
        <v>11695.9768</v>
      </c>
      <c r="E271" s="10"/>
      <c r="F271" s="10">
        <f>+F272+F273</f>
        <v>8900.9180899999992</v>
      </c>
    </row>
    <row r="272" spans="1:6" x14ac:dyDescent="0.25">
      <c r="A272" s="11"/>
      <c r="B272" s="12" t="s">
        <v>12</v>
      </c>
      <c r="C272" s="13">
        <v>11883.8</v>
      </c>
      <c r="D272" s="13">
        <v>11695.9768</v>
      </c>
      <c r="E272" s="13"/>
      <c r="F272" s="13">
        <v>8900.9180899999992</v>
      </c>
    </row>
    <row r="273" spans="1:6" x14ac:dyDescent="0.25">
      <c r="A273" s="11"/>
      <c r="B273" s="12" t="s">
        <v>13</v>
      </c>
      <c r="C273" s="13">
        <v>0</v>
      </c>
      <c r="D273" s="13">
        <v>0</v>
      </c>
      <c r="E273" s="13"/>
      <c r="F273" s="13">
        <v>0</v>
      </c>
    </row>
    <row r="274" spans="1:6" x14ac:dyDescent="0.25">
      <c r="A274" s="8"/>
      <c r="B274" s="9" t="s">
        <v>102</v>
      </c>
      <c r="C274" s="10">
        <f>+C275+C276</f>
        <v>259849</v>
      </c>
      <c r="D274" s="10">
        <f>+D275+D276</f>
        <v>259849</v>
      </c>
      <c r="E274" s="10"/>
      <c r="F274" s="10">
        <f>+F275+F276</f>
        <v>226355.77406160004</v>
      </c>
    </row>
    <row r="275" spans="1:6" x14ac:dyDescent="0.25">
      <c r="A275" s="11"/>
      <c r="B275" s="12" t="s">
        <v>12</v>
      </c>
      <c r="C275" s="13">
        <v>259849</v>
      </c>
      <c r="D275" s="13">
        <v>259849</v>
      </c>
      <c r="E275" s="13"/>
      <c r="F275" s="13">
        <v>226355.77406160004</v>
      </c>
    </row>
    <row r="276" spans="1:6" x14ac:dyDescent="0.25">
      <c r="A276" s="11"/>
      <c r="B276" s="12" t="s">
        <v>13</v>
      </c>
      <c r="C276" s="13">
        <v>0</v>
      </c>
      <c r="D276" s="13">
        <v>0</v>
      </c>
      <c r="E276" s="13"/>
      <c r="F276" s="13">
        <v>0</v>
      </c>
    </row>
    <row r="277" spans="1:6" x14ac:dyDescent="0.25">
      <c r="A277" s="8"/>
      <c r="B277" s="9" t="s">
        <v>103</v>
      </c>
      <c r="C277" s="10">
        <f>+C278+C279</f>
        <v>73962.600000000006</v>
      </c>
      <c r="D277" s="10">
        <f>+D278+D279</f>
        <v>63359.42619079999</v>
      </c>
      <c r="E277" s="10"/>
      <c r="F277" s="10">
        <f>+F278+F279</f>
        <v>63359.42619079999</v>
      </c>
    </row>
    <row r="278" spans="1:6" x14ac:dyDescent="0.25">
      <c r="A278" s="11"/>
      <c r="B278" s="12" t="s">
        <v>12</v>
      </c>
      <c r="C278" s="13">
        <v>73962.600000000006</v>
      </c>
      <c r="D278" s="13">
        <v>63359.42619079999</v>
      </c>
      <c r="E278" s="13"/>
      <c r="F278" s="13">
        <v>63359.42619079999</v>
      </c>
    </row>
    <row r="279" spans="1:6" x14ac:dyDescent="0.25">
      <c r="A279" s="11"/>
      <c r="B279" s="12" t="s">
        <v>13</v>
      </c>
      <c r="C279" s="13">
        <v>0</v>
      </c>
      <c r="D279" s="13">
        <v>0</v>
      </c>
      <c r="E279" s="13"/>
      <c r="F279" s="13">
        <v>0</v>
      </c>
    </row>
    <row r="280" spans="1:6" x14ac:dyDescent="0.25">
      <c r="A280" s="8"/>
      <c r="B280" s="9" t="s">
        <v>104</v>
      </c>
      <c r="C280" s="10">
        <f>+C281+C282</f>
        <v>116801.2274</v>
      </c>
      <c r="D280" s="10">
        <f>+D281+D282</f>
        <v>116801.22739999999</v>
      </c>
      <c r="E280" s="10"/>
      <c r="F280" s="10">
        <f>+F281+F282</f>
        <v>116801.22739999999</v>
      </c>
    </row>
    <row r="281" spans="1:6" x14ac:dyDescent="0.25">
      <c r="A281" s="11"/>
      <c r="B281" s="12" t="s">
        <v>12</v>
      </c>
      <c r="C281" s="13">
        <v>116801.2274</v>
      </c>
      <c r="D281" s="13">
        <v>116801.22739999999</v>
      </c>
      <c r="E281" s="13"/>
      <c r="F281" s="13">
        <v>116801.22739999999</v>
      </c>
    </row>
    <row r="282" spans="1:6" x14ac:dyDescent="0.25">
      <c r="A282" s="11"/>
      <c r="B282" s="12" t="s">
        <v>13</v>
      </c>
      <c r="C282" s="13">
        <v>0</v>
      </c>
      <c r="D282" s="13">
        <v>0</v>
      </c>
      <c r="E282" s="13"/>
      <c r="F282" s="13">
        <v>0</v>
      </c>
    </row>
    <row r="283" spans="1:6" x14ac:dyDescent="0.25">
      <c r="A283" s="8"/>
      <c r="B283" s="9" t="s">
        <v>105</v>
      </c>
      <c r="C283" s="10">
        <f>+C284+C285</f>
        <v>6620</v>
      </c>
      <c r="D283" s="10">
        <f>+D284+D285</f>
        <v>6620</v>
      </c>
      <c r="E283" s="10"/>
      <c r="F283" s="10">
        <f>+F284+F285</f>
        <v>6564.9536199999993</v>
      </c>
    </row>
    <row r="284" spans="1:6" x14ac:dyDescent="0.25">
      <c r="A284" s="11"/>
      <c r="B284" s="12" t="s">
        <v>12</v>
      </c>
      <c r="C284" s="13">
        <v>6620</v>
      </c>
      <c r="D284" s="13">
        <v>6620</v>
      </c>
      <c r="E284" s="13"/>
      <c r="F284" s="13">
        <v>6564.9536199999993</v>
      </c>
    </row>
    <row r="285" spans="1:6" x14ac:dyDescent="0.25">
      <c r="A285" s="11"/>
      <c r="B285" s="12" t="s">
        <v>13</v>
      </c>
      <c r="C285" s="13">
        <v>0</v>
      </c>
      <c r="D285" s="13">
        <v>0</v>
      </c>
      <c r="E285" s="13"/>
      <c r="F285" s="13">
        <v>0</v>
      </c>
    </row>
    <row r="286" spans="1:6" x14ac:dyDescent="0.25">
      <c r="A286" s="5" t="s">
        <v>106</v>
      </c>
      <c r="B286" s="6"/>
      <c r="C286" s="7">
        <f>+C287+C290+C293+C296+C299+C302+C305+C308+C311+C314+C320+C323+C326+C329+C332+C335+C338+C341+C344+C347+C350+C353+C356+C359+C317</f>
        <v>2181996.0449827998</v>
      </c>
      <c r="D286" s="7">
        <f>+D287+D290+D293+D296+D299+D302+D305+D308+D311+D314+D320+D323+D326+D329+D332+D335+D338+D341+D344+D347+D350+D353+D356+D359+D317</f>
        <v>1696805.9296484003</v>
      </c>
      <c r="E286" s="7"/>
      <c r="F286" s="7">
        <f>+F287+F290+F293+F296+F299+F302+F305+F308+F311+F314+F320+F323+F326+F329+F332+F335+F338+F341+F344+F347+F350+F353+F356+F359+F317</f>
        <v>1618798.6120380005</v>
      </c>
    </row>
    <row r="287" spans="1:6" x14ac:dyDescent="0.25">
      <c r="A287" s="8"/>
      <c r="B287" s="9" t="s">
        <v>22</v>
      </c>
      <c r="C287" s="10">
        <f>+C288+C289</f>
        <v>1491009.1569599994</v>
      </c>
      <c r="D287" s="10">
        <f>+D288+D289</f>
        <v>1024125.1085500004</v>
      </c>
      <c r="E287" s="10"/>
      <c r="F287" s="10">
        <f>+F288+F289</f>
        <v>1024125.1085500004</v>
      </c>
    </row>
    <row r="288" spans="1:6" x14ac:dyDescent="0.25">
      <c r="A288" s="11"/>
      <c r="B288" s="12" t="s">
        <v>12</v>
      </c>
      <c r="C288" s="13">
        <v>1490743.7549599994</v>
      </c>
      <c r="D288" s="13">
        <v>1023859.7065500004</v>
      </c>
      <c r="E288" s="13"/>
      <c r="F288" s="13">
        <v>1023859.7065500004</v>
      </c>
    </row>
    <row r="289" spans="1:6" x14ac:dyDescent="0.25">
      <c r="A289" s="11"/>
      <c r="B289" s="12" t="s">
        <v>13</v>
      </c>
      <c r="C289" s="13">
        <v>265.40199999999999</v>
      </c>
      <c r="D289" s="13">
        <v>265.40199999999999</v>
      </c>
      <c r="E289" s="13"/>
      <c r="F289" s="13">
        <v>265.40199999999999</v>
      </c>
    </row>
    <row r="290" spans="1:6" x14ac:dyDescent="0.25">
      <c r="A290" s="8"/>
      <c r="B290" s="9" t="s">
        <v>107</v>
      </c>
      <c r="C290" s="10">
        <f>+C291+C292</f>
        <v>4394.4579999999996</v>
      </c>
      <c r="D290" s="10">
        <f>+D291+D292</f>
        <v>4394.4579999999996</v>
      </c>
      <c r="E290" s="10"/>
      <c r="F290" s="10">
        <f>+F291+F292</f>
        <v>4394.4579999999996</v>
      </c>
    </row>
    <row r="291" spans="1:6" x14ac:dyDescent="0.25">
      <c r="A291" s="11"/>
      <c r="B291" s="12" t="s">
        <v>12</v>
      </c>
      <c r="C291" s="13">
        <v>4394.4579999999996</v>
      </c>
      <c r="D291" s="13">
        <v>4394.4579999999996</v>
      </c>
      <c r="E291" s="13"/>
      <c r="F291" s="13">
        <v>4394.4579999999996</v>
      </c>
    </row>
    <row r="292" spans="1:6" x14ac:dyDescent="0.25">
      <c r="A292" s="11"/>
      <c r="B292" s="12" t="s">
        <v>13</v>
      </c>
      <c r="C292" s="13">
        <v>0</v>
      </c>
      <c r="D292" s="13">
        <v>0</v>
      </c>
      <c r="E292" s="13"/>
      <c r="F292" s="13">
        <v>0</v>
      </c>
    </row>
    <row r="293" spans="1:6" x14ac:dyDescent="0.25">
      <c r="A293" s="8"/>
      <c r="B293" s="9" t="s">
        <v>108</v>
      </c>
      <c r="C293" s="10">
        <f>+C294+C295</f>
        <v>644.07375999999999</v>
      </c>
      <c r="D293" s="10">
        <f>+D294+D295</f>
        <v>644.07375999999999</v>
      </c>
      <c r="E293" s="10"/>
      <c r="F293" s="10">
        <f>+F294+F295</f>
        <v>644.07375999999999</v>
      </c>
    </row>
    <row r="294" spans="1:6" x14ac:dyDescent="0.25">
      <c r="A294" s="11"/>
      <c r="B294" s="12" t="s">
        <v>12</v>
      </c>
      <c r="C294" s="13">
        <v>644.07375999999999</v>
      </c>
      <c r="D294" s="13">
        <v>644.07375999999999</v>
      </c>
      <c r="E294" s="13"/>
      <c r="F294" s="13">
        <v>644.07375999999999</v>
      </c>
    </row>
    <row r="295" spans="1:6" x14ac:dyDescent="0.25">
      <c r="A295" s="11"/>
      <c r="B295" s="12" t="s">
        <v>13</v>
      </c>
      <c r="C295" s="13">
        <v>0</v>
      </c>
      <c r="D295" s="13">
        <v>0</v>
      </c>
      <c r="E295" s="13"/>
      <c r="F295" s="13">
        <v>0</v>
      </c>
    </row>
    <row r="296" spans="1:6" x14ac:dyDescent="0.25">
      <c r="A296" s="8"/>
      <c r="B296" s="9" t="s">
        <v>109</v>
      </c>
      <c r="C296" s="10">
        <f>+C297+C298</f>
        <v>4824.9328700000005</v>
      </c>
      <c r="D296" s="10">
        <f>+D297+D298</f>
        <v>4875.9449500000001</v>
      </c>
      <c r="E296" s="10"/>
      <c r="F296" s="10">
        <f>+F297+F298</f>
        <v>4875.9449500000001</v>
      </c>
    </row>
    <row r="297" spans="1:6" x14ac:dyDescent="0.25">
      <c r="A297" s="11"/>
      <c r="B297" s="12" t="s">
        <v>12</v>
      </c>
      <c r="C297" s="13">
        <v>4824.9328700000005</v>
      </c>
      <c r="D297" s="13">
        <v>4875.9449500000001</v>
      </c>
      <c r="E297" s="13"/>
      <c r="F297" s="13">
        <v>4875.9449500000001</v>
      </c>
    </row>
    <row r="298" spans="1:6" x14ac:dyDescent="0.25">
      <c r="A298" s="11"/>
      <c r="B298" s="12" t="s">
        <v>13</v>
      </c>
      <c r="C298" s="13">
        <v>0</v>
      </c>
      <c r="D298" s="13">
        <v>0</v>
      </c>
      <c r="E298" s="13"/>
      <c r="F298" s="13">
        <v>0</v>
      </c>
    </row>
    <row r="299" spans="1:6" x14ac:dyDescent="0.25">
      <c r="A299" s="8"/>
      <c r="B299" s="9" t="s">
        <v>110</v>
      </c>
      <c r="C299" s="10">
        <f>+C300+C301</f>
        <v>8566.8711899999998</v>
      </c>
      <c r="D299" s="10">
        <f>+D300+D301</f>
        <v>7116.3329999999996</v>
      </c>
      <c r="E299" s="10"/>
      <c r="F299" s="10">
        <f>+F300+F301</f>
        <v>7116.3332</v>
      </c>
    </row>
    <row r="300" spans="1:6" x14ac:dyDescent="0.25">
      <c r="A300" s="11"/>
      <c r="B300" s="12" t="s">
        <v>12</v>
      </c>
      <c r="C300" s="13">
        <v>8566.8711899999998</v>
      </c>
      <c r="D300" s="13">
        <v>7116.3329999999996</v>
      </c>
      <c r="E300" s="13"/>
      <c r="F300" s="13">
        <v>7116.3332</v>
      </c>
    </row>
    <row r="301" spans="1:6" x14ac:dyDescent="0.25">
      <c r="A301" s="11"/>
      <c r="B301" s="12" t="s">
        <v>13</v>
      </c>
      <c r="C301" s="13">
        <v>0</v>
      </c>
      <c r="D301" s="13">
        <v>0</v>
      </c>
      <c r="E301" s="13"/>
      <c r="F301" s="13">
        <v>0</v>
      </c>
    </row>
    <row r="302" spans="1:6" x14ac:dyDescent="0.25">
      <c r="A302" s="8"/>
      <c r="B302" s="9" t="s">
        <v>111</v>
      </c>
      <c r="C302" s="10">
        <f>+C303+C304</f>
        <v>63653.946499999998</v>
      </c>
      <c r="D302" s="10">
        <f>+D303+D304</f>
        <v>54585.052000000003</v>
      </c>
      <c r="E302" s="10"/>
      <c r="F302" s="10">
        <f>+F303+F304</f>
        <v>42774.892999999996</v>
      </c>
    </row>
    <row r="303" spans="1:6" x14ac:dyDescent="0.25">
      <c r="A303" s="11"/>
      <c r="B303" s="12" t="s">
        <v>12</v>
      </c>
      <c r="C303" s="13">
        <v>63653.946499999998</v>
      </c>
      <c r="D303" s="13">
        <v>54585.052000000003</v>
      </c>
      <c r="E303" s="13"/>
      <c r="F303" s="13">
        <v>42774.892999999996</v>
      </c>
    </row>
    <row r="304" spans="1:6" x14ac:dyDescent="0.25">
      <c r="A304" s="38"/>
      <c r="B304" s="39" t="s">
        <v>13</v>
      </c>
      <c r="C304" s="40">
        <v>0</v>
      </c>
      <c r="D304" s="40">
        <v>0</v>
      </c>
      <c r="E304" s="40"/>
      <c r="F304" s="40">
        <v>0</v>
      </c>
    </row>
    <row r="305" spans="1:6" ht="25.5" x14ac:dyDescent="0.25">
      <c r="A305" s="8"/>
      <c r="B305" s="9" t="s">
        <v>112</v>
      </c>
      <c r="C305" s="10">
        <f>+C306+C307</f>
        <v>171.773</v>
      </c>
      <c r="D305" s="10">
        <f>+D306+D307</f>
        <v>171.773</v>
      </c>
      <c r="E305" s="10"/>
      <c r="F305" s="10">
        <f>+F306+F307</f>
        <v>171.773</v>
      </c>
    </row>
    <row r="306" spans="1:6" x14ac:dyDescent="0.25">
      <c r="A306" s="17"/>
      <c r="B306" s="12" t="s">
        <v>12</v>
      </c>
      <c r="C306" s="13">
        <v>171.773</v>
      </c>
      <c r="D306" s="13">
        <v>171.773</v>
      </c>
      <c r="E306" s="13"/>
      <c r="F306" s="13">
        <v>171.773</v>
      </c>
    </row>
    <row r="307" spans="1:6" x14ac:dyDescent="0.25">
      <c r="A307" s="17"/>
      <c r="B307" s="12" t="s">
        <v>13</v>
      </c>
      <c r="C307" s="13">
        <v>0</v>
      </c>
      <c r="D307" s="13">
        <v>0</v>
      </c>
      <c r="E307" s="13"/>
      <c r="F307" s="13">
        <v>0</v>
      </c>
    </row>
    <row r="308" spans="1:6" x14ac:dyDescent="0.25">
      <c r="A308" s="18"/>
      <c r="B308" s="9" t="s">
        <v>113</v>
      </c>
      <c r="C308" s="10">
        <f>+C309+C310</f>
        <v>65825.764500000005</v>
      </c>
      <c r="D308" s="10">
        <f>+D309+D310</f>
        <v>65825.764500000005</v>
      </c>
      <c r="E308" s="10"/>
      <c r="F308" s="10">
        <f>+F309+F310</f>
        <v>65825.764500000005</v>
      </c>
    </row>
    <row r="309" spans="1:6" x14ac:dyDescent="0.25">
      <c r="A309" s="17"/>
      <c r="B309" s="12" t="s">
        <v>12</v>
      </c>
      <c r="C309" s="13">
        <v>65825.764500000005</v>
      </c>
      <c r="D309" s="13">
        <v>65825.764500000005</v>
      </c>
      <c r="E309" s="13"/>
      <c r="F309" s="13">
        <v>65825.764500000005</v>
      </c>
    </row>
    <row r="310" spans="1:6" x14ac:dyDescent="0.25">
      <c r="A310" s="17"/>
      <c r="B310" s="12" t="s">
        <v>13</v>
      </c>
      <c r="C310" s="13">
        <v>0</v>
      </c>
      <c r="D310" s="13">
        <v>0</v>
      </c>
      <c r="E310" s="13"/>
      <c r="F310" s="13">
        <v>0</v>
      </c>
    </row>
    <row r="311" spans="1:6" x14ac:dyDescent="0.25">
      <c r="A311" s="18"/>
      <c r="B311" s="9" t="s">
        <v>114</v>
      </c>
      <c r="C311" s="10">
        <f>+C312+C313</f>
        <v>11616.945</v>
      </c>
      <c r="D311" s="10">
        <f>+D312+D313</f>
        <v>9050.2369999999992</v>
      </c>
      <c r="E311" s="10"/>
      <c r="F311" s="10">
        <f>+F312+F313</f>
        <v>9050.2369999999992</v>
      </c>
    </row>
    <row r="312" spans="1:6" x14ac:dyDescent="0.25">
      <c r="A312" s="17"/>
      <c r="B312" s="12" t="s">
        <v>12</v>
      </c>
      <c r="C312" s="13">
        <v>11616.945</v>
      </c>
      <c r="D312" s="13">
        <v>9050.2369999999992</v>
      </c>
      <c r="E312" s="13"/>
      <c r="F312" s="13">
        <v>9050.2369999999992</v>
      </c>
    </row>
    <row r="313" spans="1:6" x14ac:dyDescent="0.25">
      <c r="A313" s="17"/>
      <c r="B313" s="12" t="s">
        <v>13</v>
      </c>
      <c r="C313" s="13">
        <v>0</v>
      </c>
      <c r="D313" s="13">
        <v>0</v>
      </c>
      <c r="E313" s="13"/>
      <c r="F313" s="13">
        <v>0</v>
      </c>
    </row>
    <row r="314" spans="1:6" x14ac:dyDescent="0.25">
      <c r="A314" s="18"/>
      <c r="B314" s="9" t="s">
        <v>115</v>
      </c>
      <c r="C314" s="10">
        <f>+C315+C316</f>
        <v>22129.548070000001</v>
      </c>
      <c r="D314" s="10">
        <f>+D315+D316</f>
        <v>22129.54797</v>
      </c>
      <c r="E314" s="10"/>
      <c r="F314" s="10">
        <f>+F315+F316</f>
        <v>22129.54797</v>
      </c>
    </row>
    <row r="315" spans="1:6" x14ac:dyDescent="0.25">
      <c r="A315" s="17"/>
      <c r="B315" s="12" t="s">
        <v>12</v>
      </c>
      <c r="C315" s="13">
        <v>22129.548070000001</v>
      </c>
      <c r="D315" s="13">
        <v>22129.54797</v>
      </c>
      <c r="E315" s="13"/>
      <c r="F315" s="13">
        <v>22129.54797</v>
      </c>
    </row>
    <row r="316" spans="1:6" x14ac:dyDescent="0.25">
      <c r="A316" s="17"/>
      <c r="B316" s="12" t="s">
        <v>13</v>
      </c>
      <c r="C316" s="13">
        <v>0</v>
      </c>
      <c r="D316" s="13">
        <v>0</v>
      </c>
      <c r="E316" s="13"/>
      <c r="F316" s="13">
        <v>0</v>
      </c>
    </row>
    <row r="317" spans="1:6" x14ac:dyDescent="0.25">
      <c r="A317" s="18"/>
      <c r="B317" s="9" t="s">
        <v>116</v>
      </c>
      <c r="C317" s="10">
        <f>+C318+C319</f>
        <v>7494.1884904000008</v>
      </c>
      <c r="D317" s="10">
        <f>+D318+D319</f>
        <v>7494.1884904000008</v>
      </c>
      <c r="E317" s="10"/>
      <c r="F317" s="10">
        <f>+F318+F319</f>
        <v>5871.6085879999991</v>
      </c>
    </row>
    <row r="318" spans="1:6" x14ac:dyDescent="0.25">
      <c r="A318" s="17"/>
      <c r="B318" s="12" t="s">
        <v>12</v>
      </c>
      <c r="C318" s="13">
        <v>7494.1884904000008</v>
      </c>
      <c r="D318" s="13">
        <v>7494.1884904000008</v>
      </c>
      <c r="E318" s="13"/>
      <c r="F318" s="13">
        <v>5871.6085879999991</v>
      </c>
    </row>
    <row r="319" spans="1:6" x14ac:dyDescent="0.25">
      <c r="A319" s="17"/>
      <c r="B319" s="12" t="s">
        <v>13</v>
      </c>
      <c r="C319" s="13">
        <v>0</v>
      </c>
      <c r="D319" s="13">
        <v>0</v>
      </c>
      <c r="E319" s="13"/>
      <c r="F319" s="13">
        <v>0</v>
      </c>
    </row>
    <row r="320" spans="1:6" x14ac:dyDescent="0.25">
      <c r="A320" s="18"/>
      <c r="B320" s="9" t="s">
        <v>117</v>
      </c>
      <c r="C320" s="10">
        <f>+C321+C322</f>
        <v>80123.846579999998</v>
      </c>
      <c r="D320" s="10">
        <f>+D321+D322</f>
        <v>80123.846579999998</v>
      </c>
      <c r="E320" s="10"/>
      <c r="F320" s="10">
        <f>+F321+F322</f>
        <v>77071.702750000011</v>
      </c>
    </row>
    <row r="321" spans="1:6" x14ac:dyDescent="0.25">
      <c r="A321" s="17"/>
      <c r="B321" s="12" t="s">
        <v>12</v>
      </c>
      <c r="C321" s="13">
        <v>172.80257999999998</v>
      </c>
      <c r="D321" s="13">
        <v>172.80257999999998</v>
      </c>
      <c r="E321" s="13"/>
      <c r="F321" s="13">
        <v>172.80257999999998</v>
      </c>
    </row>
    <row r="322" spans="1:6" x14ac:dyDescent="0.25">
      <c r="A322" s="17"/>
      <c r="B322" s="12" t="s">
        <v>13</v>
      </c>
      <c r="C322" s="13">
        <v>79951.043999999994</v>
      </c>
      <c r="D322" s="13">
        <v>79951.043999999994</v>
      </c>
      <c r="E322" s="13"/>
      <c r="F322" s="13">
        <v>76898.900170000008</v>
      </c>
    </row>
    <row r="323" spans="1:6" x14ac:dyDescent="0.25">
      <c r="A323" s="18"/>
      <c r="B323" s="9" t="s">
        <v>118</v>
      </c>
      <c r="C323" s="10">
        <f>+C324+C325</f>
        <v>3145.3130000000001</v>
      </c>
      <c r="D323" s="10">
        <f>+D324+D325</f>
        <v>3145.3130000000001</v>
      </c>
      <c r="E323" s="10"/>
      <c r="F323" s="10">
        <f>+F324+F325</f>
        <v>3145.3130000000001</v>
      </c>
    </row>
    <row r="324" spans="1:6" x14ac:dyDescent="0.25">
      <c r="A324" s="17"/>
      <c r="B324" s="12" t="s">
        <v>12</v>
      </c>
      <c r="C324" s="13">
        <v>3145.3130000000001</v>
      </c>
      <c r="D324" s="13">
        <v>3145.3130000000001</v>
      </c>
      <c r="E324" s="13"/>
      <c r="F324" s="13">
        <v>3145.3130000000001</v>
      </c>
    </row>
    <row r="325" spans="1:6" x14ac:dyDescent="0.25">
      <c r="A325" s="17"/>
      <c r="B325" s="12" t="s">
        <v>13</v>
      </c>
      <c r="C325" s="13">
        <v>0</v>
      </c>
      <c r="D325" s="13">
        <v>0</v>
      </c>
      <c r="E325" s="13"/>
      <c r="F325" s="13">
        <v>0</v>
      </c>
    </row>
    <row r="326" spans="1:6" ht="25.5" x14ac:dyDescent="0.25">
      <c r="A326" s="18"/>
      <c r="B326" s="9" t="s">
        <v>119</v>
      </c>
      <c r="C326" s="10">
        <f>+C327+C328</f>
        <v>24852.703000000001</v>
      </c>
      <c r="D326" s="10">
        <f>+D327+D328</f>
        <v>19699.649000000001</v>
      </c>
      <c r="E326" s="10"/>
      <c r="F326" s="10">
        <f>+F327+F328</f>
        <v>24852.703000000001</v>
      </c>
    </row>
    <row r="327" spans="1:6" x14ac:dyDescent="0.25">
      <c r="A327" s="17"/>
      <c r="B327" s="12" t="s">
        <v>12</v>
      </c>
      <c r="C327" s="13">
        <v>24852.703000000001</v>
      </c>
      <c r="D327" s="13">
        <v>19699.649000000001</v>
      </c>
      <c r="E327" s="13"/>
      <c r="F327" s="13">
        <v>24852.703000000001</v>
      </c>
    </row>
    <row r="328" spans="1:6" x14ac:dyDescent="0.25">
      <c r="A328" s="17"/>
      <c r="B328" s="12" t="s">
        <v>13</v>
      </c>
      <c r="C328" s="13">
        <v>0</v>
      </c>
      <c r="D328" s="13">
        <v>0</v>
      </c>
      <c r="E328" s="13"/>
      <c r="F328" s="13">
        <v>0</v>
      </c>
    </row>
    <row r="329" spans="1:6" x14ac:dyDescent="0.25">
      <c r="A329" s="18"/>
      <c r="B329" s="9" t="s">
        <v>120</v>
      </c>
      <c r="C329" s="10">
        <f>+C330+C331</f>
        <v>2435.4325724</v>
      </c>
      <c r="D329" s="10">
        <f>+D330+D331</f>
        <v>2344.3602879999999</v>
      </c>
      <c r="E329" s="10"/>
      <c r="F329" s="10">
        <f>+F330+F331</f>
        <v>2344.3602879999999</v>
      </c>
    </row>
    <row r="330" spans="1:6" x14ac:dyDescent="0.25">
      <c r="A330" s="17"/>
      <c r="B330" s="12" t="s">
        <v>12</v>
      </c>
      <c r="C330" s="13">
        <v>2435.4325724</v>
      </c>
      <c r="D330" s="13">
        <v>2344.3602879999999</v>
      </c>
      <c r="E330" s="13"/>
      <c r="F330" s="13">
        <v>2344.3602879999999</v>
      </c>
    </row>
    <row r="331" spans="1:6" x14ac:dyDescent="0.25">
      <c r="A331" s="17"/>
      <c r="B331" s="12" t="s">
        <v>13</v>
      </c>
      <c r="C331" s="13">
        <v>0</v>
      </c>
      <c r="D331" s="13">
        <v>0</v>
      </c>
      <c r="E331" s="13"/>
      <c r="F331" s="13">
        <v>0</v>
      </c>
    </row>
    <row r="332" spans="1:6" x14ac:dyDescent="0.25">
      <c r="A332" s="18"/>
      <c r="B332" s="9" t="s">
        <v>121</v>
      </c>
      <c r="C332" s="10">
        <f>+C333+C334</f>
        <v>3161.2820000000002</v>
      </c>
      <c r="D332" s="10">
        <f>+D333+D334</f>
        <v>3161.2820000000002</v>
      </c>
      <c r="E332" s="10"/>
      <c r="F332" s="10">
        <f>+F333+F334</f>
        <v>2678.6990000000001</v>
      </c>
    </row>
    <row r="333" spans="1:6" x14ac:dyDescent="0.25">
      <c r="A333" s="17"/>
      <c r="B333" s="12" t="s">
        <v>12</v>
      </c>
      <c r="C333" s="13">
        <v>3161.2820000000002</v>
      </c>
      <c r="D333" s="13">
        <v>3161.2820000000002</v>
      </c>
      <c r="E333" s="13"/>
      <c r="F333" s="13">
        <v>2678.6990000000001</v>
      </c>
    </row>
    <row r="334" spans="1:6" x14ac:dyDescent="0.25">
      <c r="A334" s="17"/>
      <c r="B334" s="12" t="s">
        <v>13</v>
      </c>
      <c r="C334" s="13">
        <v>0</v>
      </c>
      <c r="D334" s="13">
        <v>0</v>
      </c>
      <c r="E334" s="13"/>
      <c r="F334" s="13">
        <v>0</v>
      </c>
    </row>
    <row r="335" spans="1:6" x14ac:dyDescent="0.25">
      <c r="A335" s="18"/>
      <c r="B335" s="9" t="s">
        <v>122</v>
      </c>
      <c r="C335" s="10">
        <f>+C336+C337</f>
        <v>282593.47314999998</v>
      </c>
      <c r="D335" s="10">
        <f>+D336+D337</f>
        <v>282593.473</v>
      </c>
      <c r="E335" s="10"/>
      <c r="F335" s="10">
        <f>+F336+F337</f>
        <v>237815.291</v>
      </c>
    </row>
    <row r="336" spans="1:6" x14ac:dyDescent="0.25">
      <c r="A336" s="17"/>
      <c r="B336" s="12" t="s">
        <v>12</v>
      </c>
      <c r="C336" s="13">
        <v>282593.47314999998</v>
      </c>
      <c r="D336" s="13">
        <v>282593.473</v>
      </c>
      <c r="E336" s="13"/>
      <c r="F336" s="13">
        <v>237815.291</v>
      </c>
    </row>
    <row r="337" spans="1:6" x14ac:dyDescent="0.25">
      <c r="A337" s="17"/>
      <c r="B337" s="12" t="s">
        <v>13</v>
      </c>
      <c r="C337" s="13">
        <v>0</v>
      </c>
      <c r="D337" s="13">
        <v>0</v>
      </c>
      <c r="E337" s="13"/>
      <c r="F337" s="13">
        <v>0</v>
      </c>
    </row>
    <row r="338" spans="1:6" x14ac:dyDescent="0.25">
      <c r="A338" s="18"/>
      <c r="B338" s="9" t="s">
        <v>123</v>
      </c>
      <c r="C338" s="10">
        <f>+C339+C340</f>
        <v>4607.8201799999997</v>
      </c>
      <c r="D338" s="10">
        <f>+D339+D340</f>
        <v>4607.82</v>
      </c>
      <c r="E338" s="10"/>
      <c r="F338" s="10">
        <f>+F339+F340</f>
        <v>4607.82</v>
      </c>
    </row>
    <row r="339" spans="1:6" x14ac:dyDescent="0.25">
      <c r="A339" s="17"/>
      <c r="B339" s="12" t="s">
        <v>12</v>
      </c>
      <c r="C339" s="13">
        <v>4607.8201799999997</v>
      </c>
      <c r="D339" s="13">
        <v>4607.82</v>
      </c>
      <c r="E339" s="13"/>
      <c r="F339" s="13">
        <v>4607.82</v>
      </c>
    </row>
    <row r="340" spans="1:6" x14ac:dyDescent="0.25">
      <c r="A340" s="17"/>
      <c r="B340" s="12" t="s">
        <v>13</v>
      </c>
      <c r="C340" s="13">
        <v>0</v>
      </c>
      <c r="D340" s="13">
        <v>0</v>
      </c>
      <c r="E340" s="13"/>
      <c r="F340" s="13">
        <v>0</v>
      </c>
    </row>
    <row r="341" spans="1:6" x14ac:dyDescent="0.25">
      <c r="A341" s="18"/>
      <c r="B341" s="9" t="s">
        <v>124</v>
      </c>
      <c r="C341" s="10">
        <f>+C342+C343</f>
        <v>11063.22</v>
      </c>
      <c r="D341" s="10">
        <f>+D342+D343</f>
        <v>11063.22</v>
      </c>
      <c r="E341" s="10"/>
      <c r="F341" s="10">
        <f>+F342+F343</f>
        <v>10983.700999999999</v>
      </c>
    </row>
    <row r="342" spans="1:6" x14ac:dyDescent="0.25">
      <c r="A342" s="17"/>
      <c r="B342" s="12" t="s">
        <v>12</v>
      </c>
      <c r="C342" s="13">
        <v>11063.22</v>
      </c>
      <c r="D342" s="13">
        <v>11063.22</v>
      </c>
      <c r="E342" s="13"/>
      <c r="F342" s="13">
        <v>10983.700999999999</v>
      </c>
    </row>
    <row r="343" spans="1:6" x14ac:dyDescent="0.25">
      <c r="A343" s="17"/>
      <c r="B343" s="12" t="s">
        <v>13</v>
      </c>
      <c r="C343" s="13">
        <v>0</v>
      </c>
      <c r="D343" s="13">
        <v>0</v>
      </c>
      <c r="E343" s="13"/>
      <c r="F343" s="13">
        <v>0</v>
      </c>
    </row>
    <row r="344" spans="1:6" x14ac:dyDescent="0.25">
      <c r="A344" s="18"/>
      <c r="B344" s="9" t="s">
        <v>125</v>
      </c>
      <c r="C344" s="10">
        <f>+C345+C346</f>
        <v>1025.3525999999999</v>
      </c>
      <c r="D344" s="10">
        <f>+D345+D346</f>
        <v>998.54100000000005</v>
      </c>
      <c r="E344" s="10"/>
      <c r="F344" s="10">
        <f>+F345+F346</f>
        <v>738</v>
      </c>
    </row>
    <row r="345" spans="1:6" x14ac:dyDescent="0.25">
      <c r="A345" s="17"/>
      <c r="B345" s="12" t="s">
        <v>12</v>
      </c>
      <c r="C345" s="13">
        <v>1025.3525999999999</v>
      </c>
      <c r="D345" s="13">
        <v>998.54100000000005</v>
      </c>
      <c r="E345" s="13"/>
      <c r="F345" s="13">
        <v>738</v>
      </c>
    </row>
    <row r="346" spans="1:6" x14ac:dyDescent="0.25">
      <c r="A346" s="17"/>
      <c r="B346" s="12" t="s">
        <v>13</v>
      </c>
      <c r="C346" s="13">
        <v>0</v>
      </c>
      <c r="D346" s="13">
        <v>0</v>
      </c>
      <c r="E346" s="13"/>
      <c r="F346" s="13">
        <v>0</v>
      </c>
    </row>
    <row r="347" spans="1:6" x14ac:dyDescent="0.25">
      <c r="A347" s="18"/>
      <c r="B347" s="9" t="s">
        <v>126</v>
      </c>
      <c r="C347" s="10">
        <f>+C348+C349</f>
        <v>4809.8270000000002</v>
      </c>
      <c r="D347" s="10">
        <f>+D348+D349</f>
        <v>4809.8270000000002</v>
      </c>
      <c r="E347" s="10"/>
      <c r="F347" s="10">
        <f>+F348+F349</f>
        <v>4591.1426500000007</v>
      </c>
    </row>
    <row r="348" spans="1:6" x14ac:dyDescent="0.25">
      <c r="A348" s="17"/>
      <c r="B348" s="12" t="s">
        <v>12</v>
      </c>
      <c r="C348" s="13">
        <v>4809.8270000000002</v>
      </c>
      <c r="D348" s="13">
        <v>4809.8270000000002</v>
      </c>
      <c r="E348" s="13"/>
      <c r="F348" s="13">
        <v>4591.1426500000007</v>
      </c>
    </row>
    <row r="349" spans="1:6" x14ac:dyDescent="0.25">
      <c r="A349" s="17"/>
      <c r="B349" s="12" t="s">
        <v>13</v>
      </c>
      <c r="C349" s="13">
        <v>0</v>
      </c>
      <c r="D349" s="13">
        <v>0</v>
      </c>
      <c r="E349" s="13"/>
      <c r="F349" s="13">
        <v>0</v>
      </c>
    </row>
    <row r="350" spans="1:6" ht="25.5" x14ac:dyDescent="0.25">
      <c r="A350" s="18"/>
      <c r="B350" s="9" t="s">
        <v>127</v>
      </c>
      <c r="C350" s="10">
        <f>+C351+C352</f>
        <v>165.78700000000001</v>
      </c>
      <c r="D350" s="10">
        <f>+D351+D352</f>
        <v>165.78700000000001</v>
      </c>
      <c r="E350" s="10"/>
      <c r="F350" s="10">
        <f>+F351+F352</f>
        <v>165.78700000000001</v>
      </c>
    </row>
    <row r="351" spans="1:6" x14ac:dyDescent="0.25">
      <c r="A351" s="17"/>
      <c r="B351" s="12" t="s">
        <v>12</v>
      </c>
      <c r="C351" s="13">
        <v>165.78700000000001</v>
      </c>
      <c r="D351" s="13">
        <v>165.78700000000001</v>
      </c>
      <c r="E351" s="13"/>
      <c r="F351" s="13">
        <v>165.78700000000001</v>
      </c>
    </row>
    <row r="352" spans="1:6" x14ac:dyDescent="0.25">
      <c r="A352" s="17"/>
      <c r="B352" s="12" t="s">
        <v>13</v>
      </c>
      <c r="C352" s="13">
        <v>0</v>
      </c>
      <c r="D352" s="13">
        <v>0</v>
      </c>
      <c r="E352" s="13"/>
      <c r="F352" s="13">
        <v>0</v>
      </c>
    </row>
    <row r="353" spans="1:6" x14ac:dyDescent="0.25">
      <c r="A353" s="42"/>
      <c r="B353" s="36" t="s">
        <v>128</v>
      </c>
      <c r="C353" s="37">
        <f>+C354+C355</f>
        <v>11097.102000000001</v>
      </c>
      <c r="D353" s="37">
        <f>+D354+D355</f>
        <v>11097.102000000001</v>
      </c>
      <c r="E353" s="37"/>
      <c r="F353" s="37">
        <f>+F354+F355</f>
        <v>11015.243</v>
      </c>
    </row>
    <row r="354" spans="1:6" x14ac:dyDescent="0.25">
      <c r="A354" s="17"/>
      <c r="B354" s="12" t="s">
        <v>12</v>
      </c>
      <c r="C354" s="13">
        <v>11097.102000000001</v>
      </c>
      <c r="D354" s="13">
        <v>11097.102000000001</v>
      </c>
      <c r="E354" s="13"/>
      <c r="F354" s="13">
        <v>11015.243</v>
      </c>
    </row>
    <row r="355" spans="1:6" x14ac:dyDescent="0.25">
      <c r="A355" s="17"/>
      <c r="B355" s="12" t="s">
        <v>13</v>
      </c>
      <c r="C355" s="13">
        <v>0</v>
      </c>
      <c r="D355" s="13">
        <v>0</v>
      </c>
      <c r="E355" s="13"/>
      <c r="F355" s="13">
        <v>0</v>
      </c>
    </row>
    <row r="356" spans="1:6" x14ac:dyDescent="0.25">
      <c r="A356" s="18"/>
      <c r="B356" s="9" t="s">
        <v>129</v>
      </c>
      <c r="C356" s="10">
        <f>+C357+C358</f>
        <v>58225.365100000003</v>
      </c>
      <c r="D356" s="10">
        <f>+D357+D358</f>
        <v>58225.365100000003</v>
      </c>
      <c r="E356" s="10"/>
      <c r="F356" s="10">
        <f>+F357+F358</f>
        <v>37795.894700000004</v>
      </c>
    </row>
    <row r="357" spans="1:6" x14ac:dyDescent="0.25">
      <c r="A357" s="17"/>
      <c r="B357" s="12" t="s">
        <v>12</v>
      </c>
      <c r="C357" s="13">
        <v>58225.365100000003</v>
      </c>
      <c r="D357" s="13">
        <v>58225.365100000003</v>
      </c>
      <c r="E357" s="13"/>
      <c r="F357" s="13">
        <v>37795.894700000004</v>
      </c>
    </row>
    <row r="358" spans="1:6" x14ac:dyDescent="0.25">
      <c r="A358" s="17"/>
      <c r="B358" s="12" t="s">
        <v>13</v>
      </c>
      <c r="C358" s="13">
        <v>0</v>
      </c>
      <c r="D358" s="13">
        <v>0</v>
      </c>
      <c r="E358" s="13"/>
      <c r="F358" s="13">
        <v>0</v>
      </c>
    </row>
    <row r="359" spans="1:6" x14ac:dyDescent="0.25">
      <c r="A359" s="18"/>
      <c r="B359" s="9" t="s">
        <v>130</v>
      </c>
      <c r="C359" s="10">
        <f>+C360+C361</f>
        <v>14357.86246</v>
      </c>
      <c r="D359" s="10">
        <f>+D360+D361</f>
        <v>14357.86246</v>
      </c>
      <c r="E359" s="10"/>
      <c r="F359" s="10">
        <f>+F360+F361</f>
        <v>14013.212132000001</v>
      </c>
    </row>
    <row r="360" spans="1:6" x14ac:dyDescent="0.25">
      <c r="A360" s="17"/>
      <c r="B360" s="12" t="s">
        <v>12</v>
      </c>
      <c r="C360" s="13">
        <v>14357.86246</v>
      </c>
      <c r="D360" s="13">
        <v>14357.86246</v>
      </c>
      <c r="E360" s="13"/>
      <c r="F360" s="13">
        <v>14013.212132000001</v>
      </c>
    </row>
    <row r="361" spans="1:6" x14ac:dyDescent="0.25">
      <c r="A361" s="17"/>
      <c r="B361" s="12" t="s">
        <v>13</v>
      </c>
      <c r="C361" s="13">
        <v>0</v>
      </c>
      <c r="D361" s="13">
        <v>0</v>
      </c>
      <c r="E361" s="13"/>
      <c r="F361" s="13">
        <v>0</v>
      </c>
    </row>
    <row r="362" spans="1:6" x14ac:dyDescent="0.25">
      <c r="A362" s="19" t="s">
        <v>131</v>
      </c>
      <c r="B362" s="6"/>
      <c r="C362" s="7">
        <f>+C363+C366+C369+C372+C375+C378+C381+C384+C387+C390+C393+C396+C399+C402+C405+C408+C411+C414+C417+C420+C423+C426+C429+C432+C435</f>
        <v>5213187.0980000002</v>
      </c>
      <c r="D362" s="7">
        <f>+D363+D366+D369+D372+D375+D378+D381+D384+D387+D390+D393+D396+D399+D402+D405+D408+D411+D414+D417+D420+D423+D426+D429+D432+D435</f>
        <v>4228692.3698800001</v>
      </c>
      <c r="E362" s="7"/>
      <c r="F362" s="7">
        <f>+F363+F366+F369+F372+F375+F378+F381+F384+F387+F390+F393+F396+F399+F402+F405+F408+F411+F414+F417+F420+F423+F426+F429+F432+F435</f>
        <v>3882407.015709999</v>
      </c>
    </row>
    <row r="363" spans="1:6" x14ac:dyDescent="0.25">
      <c r="A363" s="18"/>
      <c r="B363" s="9" t="s">
        <v>22</v>
      </c>
      <c r="C363" s="10">
        <f>+C364+C365</f>
        <v>1223767</v>
      </c>
      <c r="D363" s="10">
        <f>+D364+D365</f>
        <v>674327.29688000004</v>
      </c>
      <c r="E363" s="10"/>
      <c r="F363" s="10">
        <f>+F364+F365</f>
        <v>564870.07270999998</v>
      </c>
    </row>
    <row r="364" spans="1:6" x14ac:dyDescent="0.25">
      <c r="A364" s="17"/>
      <c r="B364" s="12" t="s">
        <v>12</v>
      </c>
      <c r="C364" s="13">
        <v>1160072.8999999999</v>
      </c>
      <c r="D364" s="13">
        <v>613593.28023999999</v>
      </c>
      <c r="E364" s="13"/>
      <c r="F364" s="13">
        <v>548370.80007</v>
      </c>
    </row>
    <row r="365" spans="1:6" x14ac:dyDescent="0.25">
      <c r="A365" s="17"/>
      <c r="B365" s="12" t="s">
        <v>13</v>
      </c>
      <c r="C365" s="13">
        <v>63694.1</v>
      </c>
      <c r="D365" s="13">
        <v>60734.016640000002</v>
      </c>
      <c r="E365" s="13"/>
      <c r="F365" s="13">
        <v>16499.272639999999</v>
      </c>
    </row>
    <row r="366" spans="1:6" x14ac:dyDescent="0.25">
      <c r="A366" s="18"/>
      <c r="B366" s="9" t="s">
        <v>132</v>
      </c>
      <c r="C366" s="10">
        <f>+C367+C368</f>
        <v>5864.3</v>
      </c>
      <c r="D366" s="10">
        <f>+D367+D368</f>
        <v>3590.674</v>
      </c>
      <c r="E366" s="10"/>
      <c r="F366" s="10">
        <f>+F367+F368</f>
        <v>3590.674</v>
      </c>
    </row>
    <row r="367" spans="1:6" x14ac:dyDescent="0.25">
      <c r="A367" s="17"/>
      <c r="B367" s="12" t="s">
        <v>12</v>
      </c>
      <c r="C367" s="13">
        <v>5864.3</v>
      </c>
      <c r="D367" s="13">
        <v>3590.674</v>
      </c>
      <c r="E367" s="13"/>
      <c r="F367" s="13">
        <v>3590.674</v>
      </c>
    </row>
    <row r="368" spans="1:6" x14ac:dyDescent="0.25">
      <c r="A368" s="17"/>
      <c r="B368" s="12" t="s">
        <v>13</v>
      </c>
      <c r="C368" s="13">
        <v>0</v>
      </c>
      <c r="D368" s="13">
        <v>0</v>
      </c>
      <c r="E368" s="13"/>
      <c r="F368" s="13">
        <v>0</v>
      </c>
    </row>
    <row r="369" spans="1:6" x14ac:dyDescent="0.25">
      <c r="A369" s="18"/>
      <c r="B369" s="9" t="s">
        <v>133</v>
      </c>
      <c r="C369" s="10">
        <f>+C370+C371</f>
        <v>26318.400000000001</v>
      </c>
      <c r="D369" s="10">
        <f>+D370+D371</f>
        <v>25180.1</v>
      </c>
      <c r="E369" s="10"/>
      <c r="F369" s="10">
        <f>+F370+F371</f>
        <v>23997.9</v>
      </c>
    </row>
    <row r="370" spans="1:6" x14ac:dyDescent="0.25">
      <c r="A370" s="17"/>
      <c r="B370" s="12" t="s">
        <v>12</v>
      </c>
      <c r="C370" s="13">
        <v>26318.400000000001</v>
      </c>
      <c r="D370" s="13">
        <v>25180.1</v>
      </c>
      <c r="E370" s="13"/>
      <c r="F370" s="13">
        <v>23997.9</v>
      </c>
    </row>
    <row r="371" spans="1:6" x14ac:dyDescent="0.25">
      <c r="A371" s="17"/>
      <c r="B371" s="12" t="s">
        <v>13</v>
      </c>
      <c r="C371" s="13">
        <v>0</v>
      </c>
      <c r="D371" s="13">
        <v>0</v>
      </c>
      <c r="E371" s="13"/>
      <c r="F371" s="13">
        <v>0</v>
      </c>
    </row>
    <row r="372" spans="1:6" x14ac:dyDescent="0.25">
      <c r="A372" s="18"/>
      <c r="B372" s="9" t="s">
        <v>134</v>
      </c>
      <c r="C372" s="10">
        <f>+C373+C374</f>
        <v>3122.5</v>
      </c>
      <c r="D372" s="10">
        <f>+D373+D374</f>
        <v>3960.4</v>
      </c>
      <c r="E372" s="10"/>
      <c r="F372" s="10">
        <f>+F373+F374</f>
        <v>3960.4</v>
      </c>
    </row>
    <row r="373" spans="1:6" x14ac:dyDescent="0.25">
      <c r="A373" s="17"/>
      <c r="B373" s="12" t="s">
        <v>12</v>
      </c>
      <c r="C373" s="20">
        <v>3122.5</v>
      </c>
      <c r="D373" s="21">
        <v>3960.4</v>
      </c>
      <c r="E373" s="21"/>
      <c r="F373" s="21">
        <v>3960.4</v>
      </c>
    </row>
    <row r="374" spans="1:6" x14ac:dyDescent="0.25">
      <c r="A374" s="17"/>
      <c r="B374" s="12" t="s">
        <v>13</v>
      </c>
      <c r="C374" s="22">
        <v>0</v>
      </c>
      <c r="D374" s="21">
        <v>0</v>
      </c>
      <c r="E374" s="21"/>
      <c r="F374" s="21">
        <v>0</v>
      </c>
    </row>
    <row r="375" spans="1:6" x14ac:dyDescent="0.25">
      <c r="A375" s="18"/>
      <c r="B375" s="9" t="s">
        <v>135</v>
      </c>
      <c r="C375" s="10">
        <f>+C376+C377</f>
        <v>236913.9</v>
      </c>
      <c r="D375" s="10">
        <f>+D376+D377</f>
        <v>236913.9</v>
      </c>
      <c r="E375" s="10"/>
      <c r="F375" s="10">
        <f>+F376+F377</f>
        <v>236913</v>
      </c>
    </row>
    <row r="376" spans="1:6" x14ac:dyDescent="0.25">
      <c r="A376" s="17"/>
      <c r="B376" s="12" t="s">
        <v>12</v>
      </c>
      <c r="C376" s="13">
        <v>236913.9</v>
      </c>
      <c r="D376" s="13">
        <v>236913.9</v>
      </c>
      <c r="E376" s="13"/>
      <c r="F376" s="13">
        <v>236913</v>
      </c>
    </row>
    <row r="377" spans="1:6" x14ac:dyDescent="0.25">
      <c r="A377" s="17"/>
      <c r="B377" s="12" t="s">
        <v>13</v>
      </c>
      <c r="C377" s="13">
        <v>0</v>
      </c>
      <c r="D377" s="13">
        <v>0</v>
      </c>
      <c r="E377" s="13"/>
      <c r="F377" s="13">
        <v>0</v>
      </c>
    </row>
    <row r="378" spans="1:6" x14ac:dyDescent="0.25">
      <c r="A378" s="18"/>
      <c r="B378" s="9" t="s">
        <v>136</v>
      </c>
      <c r="C378" s="10">
        <f>+C379+C380</f>
        <v>81335.8</v>
      </c>
      <c r="D378" s="10">
        <f>+D379+D380</f>
        <v>54265.589</v>
      </c>
      <c r="E378" s="10"/>
      <c r="F378" s="10">
        <f>+F379+F380</f>
        <v>53234.966</v>
      </c>
    </row>
    <row r="379" spans="1:6" x14ac:dyDescent="0.25">
      <c r="A379" s="17"/>
      <c r="B379" s="12" t="s">
        <v>12</v>
      </c>
      <c r="C379" s="13">
        <v>81335.8</v>
      </c>
      <c r="D379" s="13">
        <v>54265.589</v>
      </c>
      <c r="E379" s="13"/>
      <c r="F379" s="13">
        <v>53234.966</v>
      </c>
    </row>
    <row r="380" spans="1:6" x14ac:dyDescent="0.25">
      <c r="A380" s="17"/>
      <c r="B380" s="12" t="s">
        <v>13</v>
      </c>
      <c r="C380" s="13">
        <v>0</v>
      </c>
      <c r="D380" s="13">
        <v>0</v>
      </c>
      <c r="E380" s="13"/>
      <c r="F380" s="13">
        <v>0</v>
      </c>
    </row>
    <row r="381" spans="1:6" x14ac:dyDescent="0.25">
      <c r="A381" s="18"/>
      <c r="B381" s="9" t="s">
        <v>137</v>
      </c>
      <c r="C381" s="10">
        <f>+C382+C383</f>
        <v>798594.88100000005</v>
      </c>
      <c r="D381" s="10">
        <f>+D382+D383</f>
        <v>798594.88100000005</v>
      </c>
      <c r="E381" s="10"/>
      <c r="F381" s="10">
        <f>+F382+F383</f>
        <v>792661.3459999999</v>
      </c>
    </row>
    <row r="382" spans="1:6" x14ac:dyDescent="0.25">
      <c r="A382" s="17"/>
      <c r="B382" s="12" t="s">
        <v>12</v>
      </c>
      <c r="C382" s="13">
        <v>429122.255</v>
      </c>
      <c r="D382" s="13">
        <v>429122.255</v>
      </c>
      <c r="E382" s="13"/>
      <c r="F382" s="13">
        <v>423188.72</v>
      </c>
    </row>
    <row r="383" spans="1:6" x14ac:dyDescent="0.25">
      <c r="A383" s="17"/>
      <c r="B383" s="12" t="s">
        <v>13</v>
      </c>
      <c r="C383" s="13">
        <v>369472.62599999999</v>
      </c>
      <c r="D383" s="13">
        <v>369472.62599999999</v>
      </c>
      <c r="E383" s="13"/>
      <c r="F383" s="13">
        <v>369472.62599999999</v>
      </c>
    </row>
    <row r="384" spans="1:6" x14ac:dyDescent="0.25">
      <c r="A384" s="18"/>
      <c r="B384" s="9" t="s">
        <v>138</v>
      </c>
      <c r="C384" s="10">
        <f>+C385+C386</f>
        <v>245446.5</v>
      </c>
      <c r="D384" s="10">
        <f>+D385+D386</f>
        <v>245446.5</v>
      </c>
      <c r="E384" s="10"/>
      <c r="F384" s="10">
        <f>+F385+F386</f>
        <v>207801.622</v>
      </c>
    </row>
    <row r="385" spans="1:6" x14ac:dyDescent="0.25">
      <c r="A385" s="17"/>
      <c r="B385" s="12" t="s">
        <v>12</v>
      </c>
      <c r="C385" s="13">
        <v>245446.5</v>
      </c>
      <c r="D385" s="13">
        <v>245446.5</v>
      </c>
      <c r="E385" s="13"/>
      <c r="F385" s="13">
        <v>207801.622</v>
      </c>
    </row>
    <row r="386" spans="1:6" x14ac:dyDescent="0.25">
      <c r="A386" s="17"/>
      <c r="B386" s="12" t="s">
        <v>13</v>
      </c>
      <c r="C386" s="13">
        <v>0</v>
      </c>
      <c r="D386" s="13">
        <v>0</v>
      </c>
      <c r="E386" s="13"/>
      <c r="F386" s="13">
        <v>0</v>
      </c>
    </row>
    <row r="387" spans="1:6" x14ac:dyDescent="0.25">
      <c r="A387" s="18"/>
      <c r="B387" s="9" t="s">
        <v>139</v>
      </c>
      <c r="C387" s="10">
        <f>+C388+C389</f>
        <v>346582.7</v>
      </c>
      <c r="D387" s="10">
        <f>+D388+D389</f>
        <v>91799.93</v>
      </c>
      <c r="E387" s="10"/>
      <c r="F387" s="10">
        <f>+F388+F389</f>
        <v>91799.93</v>
      </c>
    </row>
    <row r="388" spans="1:6" x14ac:dyDescent="0.25">
      <c r="A388" s="17"/>
      <c r="B388" s="12" t="s">
        <v>12</v>
      </c>
      <c r="C388" s="13">
        <v>46436.7</v>
      </c>
      <c r="D388" s="13">
        <v>25686.71</v>
      </c>
      <c r="E388" s="13"/>
      <c r="F388" s="13">
        <v>25686.71</v>
      </c>
    </row>
    <row r="389" spans="1:6" x14ac:dyDescent="0.25">
      <c r="A389" s="17"/>
      <c r="B389" s="12" t="s">
        <v>13</v>
      </c>
      <c r="C389" s="13">
        <v>300146</v>
      </c>
      <c r="D389" s="13">
        <v>66113.22</v>
      </c>
      <c r="E389" s="13"/>
      <c r="F389" s="13">
        <v>66113.22</v>
      </c>
    </row>
    <row r="390" spans="1:6" x14ac:dyDescent="0.25">
      <c r="A390" s="18"/>
      <c r="B390" s="9" t="s">
        <v>140</v>
      </c>
      <c r="C390" s="10">
        <f>+C391+C392</f>
        <v>84989.9</v>
      </c>
      <c r="D390" s="10">
        <f>+D391+D392</f>
        <v>84989.9</v>
      </c>
      <c r="E390" s="10"/>
      <c r="F390" s="10">
        <f>+F391+F392</f>
        <v>60971.94</v>
      </c>
    </row>
    <row r="391" spans="1:6" x14ac:dyDescent="0.25">
      <c r="A391" s="17"/>
      <c r="B391" s="12" t="s">
        <v>12</v>
      </c>
      <c r="C391" s="13">
        <v>84989.9</v>
      </c>
      <c r="D391" s="13">
        <v>84989.9</v>
      </c>
      <c r="E391" s="13"/>
      <c r="F391" s="13">
        <v>60971.94</v>
      </c>
    </row>
    <row r="392" spans="1:6" x14ac:dyDescent="0.25">
      <c r="A392" s="17"/>
      <c r="B392" s="12" t="s">
        <v>13</v>
      </c>
      <c r="C392" s="13">
        <v>0</v>
      </c>
      <c r="D392" s="13">
        <v>0</v>
      </c>
      <c r="E392" s="13"/>
      <c r="F392" s="13">
        <v>0</v>
      </c>
    </row>
    <row r="393" spans="1:6" x14ac:dyDescent="0.25">
      <c r="A393" s="18"/>
      <c r="B393" s="9" t="s">
        <v>141</v>
      </c>
      <c r="C393" s="10">
        <f>+C394+C395</f>
        <v>377.2</v>
      </c>
      <c r="D393" s="10">
        <f>+D394+D395</f>
        <v>377.15899999999999</v>
      </c>
      <c r="E393" s="10"/>
      <c r="F393" s="10">
        <f>+F394+F395</f>
        <v>376.77100000000002</v>
      </c>
    </row>
    <row r="394" spans="1:6" x14ac:dyDescent="0.25">
      <c r="A394" s="17"/>
      <c r="B394" s="12" t="s">
        <v>12</v>
      </c>
      <c r="C394" s="13">
        <v>377.2</v>
      </c>
      <c r="D394" s="13">
        <v>377.15899999999999</v>
      </c>
      <c r="E394" s="13"/>
      <c r="F394" s="13">
        <v>376.77100000000002</v>
      </c>
    </row>
    <row r="395" spans="1:6" x14ac:dyDescent="0.25">
      <c r="A395" s="17"/>
      <c r="B395" s="12" t="s">
        <v>13</v>
      </c>
      <c r="C395" s="13">
        <v>0</v>
      </c>
      <c r="D395" s="13">
        <v>0</v>
      </c>
      <c r="E395" s="13"/>
      <c r="F395" s="13">
        <v>0</v>
      </c>
    </row>
    <row r="396" spans="1:6" ht="25.5" x14ac:dyDescent="0.25">
      <c r="A396" s="18"/>
      <c r="B396" s="9" t="s">
        <v>142</v>
      </c>
      <c r="C396" s="10">
        <f>+C397+C398</f>
        <v>349069.5</v>
      </c>
      <c r="D396" s="10">
        <f>+D397+D398</f>
        <v>289017.90000000002</v>
      </c>
      <c r="E396" s="10"/>
      <c r="F396" s="10">
        <f>+F397+F398</f>
        <v>275461.60000000003</v>
      </c>
    </row>
    <row r="397" spans="1:6" x14ac:dyDescent="0.25">
      <c r="A397" s="17"/>
      <c r="B397" s="12" t="s">
        <v>12</v>
      </c>
      <c r="C397" s="13">
        <v>1464.5</v>
      </c>
      <c r="D397" s="13">
        <v>1390.9</v>
      </c>
      <c r="E397" s="13"/>
      <c r="F397" s="13">
        <v>1390.9</v>
      </c>
    </row>
    <row r="398" spans="1:6" x14ac:dyDescent="0.25">
      <c r="A398" s="17"/>
      <c r="B398" s="12" t="s">
        <v>13</v>
      </c>
      <c r="C398" s="13">
        <v>347605</v>
      </c>
      <c r="D398" s="13">
        <v>287627</v>
      </c>
      <c r="E398" s="13"/>
      <c r="F398" s="13">
        <v>274070.7</v>
      </c>
    </row>
    <row r="399" spans="1:6" x14ac:dyDescent="0.25">
      <c r="A399" s="18"/>
      <c r="B399" s="9" t="s">
        <v>143</v>
      </c>
      <c r="C399" s="10">
        <f>+C400+C401</f>
        <v>698621.8</v>
      </c>
      <c r="D399" s="10">
        <f>+D400+D401</f>
        <v>698607</v>
      </c>
      <c r="E399" s="10"/>
      <c r="F399" s="10">
        <f>+F400+F401</f>
        <v>603688.69999999995</v>
      </c>
    </row>
    <row r="400" spans="1:6" x14ac:dyDescent="0.25">
      <c r="A400" s="17"/>
      <c r="B400" s="12" t="s">
        <v>12</v>
      </c>
      <c r="C400" s="13">
        <v>221621.8</v>
      </c>
      <c r="D400" s="13">
        <v>221607</v>
      </c>
      <c r="E400" s="13"/>
      <c r="F400" s="13">
        <v>221607</v>
      </c>
    </row>
    <row r="401" spans="1:6" x14ac:dyDescent="0.25">
      <c r="A401" s="17"/>
      <c r="B401" s="12" t="s">
        <v>13</v>
      </c>
      <c r="C401" s="13">
        <v>477000</v>
      </c>
      <c r="D401" s="13">
        <v>477000</v>
      </c>
      <c r="E401" s="13"/>
      <c r="F401" s="13">
        <v>382081.7</v>
      </c>
    </row>
    <row r="402" spans="1:6" x14ac:dyDescent="0.25">
      <c r="A402" s="18"/>
      <c r="B402" s="9" t="s">
        <v>144</v>
      </c>
      <c r="C402" s="10">
        <f>+C403+C404</f>
        <v>209885.90000000002</v>
      </c>
      <c r="D402" s="10">
        <f>+D403+D404</f>
        <v>175306.13</v>
      </c>
      <c r="E402" s="10"/>
      <c r="F402" s="10">
        <f>+F403+F404</f>
        <v>149542.34</v>
      </c>
    </row>
    <row r="403" spans="1:6" x14ac:dyDescent="0.25">
      <c r="A403" s="41"/>
      <c r="B403" s="39" t="s">
        <v>12</v>
      </c>
      <c r="C403" s="40">
        <v>136126.70000000001</v>
      </c>
      <c r="D403" s="40">
        <v>175306.13</v>
      </c>
      <c r="E403" s="40"/>
      <c r="F403" s="40">
        <v>149542.34</v>
      </c>
    </row>
    <row r="404" spans="1:6" x14ac:dyDescent="0.25">
      <c r="A404" s="17"/>
      <c r="B404" s="12" t="s">
        <v>13</v>
      </c>
      <c r="C404" s="13">
        <v>73759.199999999997</v>
      </c>
      <c r="D404" s="13">
        <v>0</v>
      </c>
      <c r="E404" s="13"/>
      <c r="F404" s="13">
        <v>0</v>
      </c>
    </row>
    <row r="405" spans="1:6" x14ac:dyDescent="0.25">
      <c r="A405" s="18"/>
      <c r="B405" s="9" t="s">
        <v>145</v>
      </c>
      <c r="C405" s="10">
        <f>+C406+C407</f>
        <v>4534.3</v>
      </c>
      <c r="D405" s="10">
        <f>+D406+D407</f>
        <v>4477.143</v>
      </c>
      <c r="E405" s="10"/>
      <c r="F405" s="10">
        <f>+F406+F407</f>
        <v>4477.143</v>
      </c>
    </row>
    <row r="406" spans="1:6" x14ac:dyDescent="0.25">
      <c r="A406" s="17"/>
      <c r="B406" s="12" t="s">
        <v>12</v>
      </c>
      <c r="C406" s="13">
        <v>4534.3</v>
      </c>
      <c r="D406" s="13">
        <v>4477.143</v>
      </c>
      <c r="E406" s="13"/>
      <c r="F406" s="13">
        <v>4477.143</v>
      </c>
    </row>
    <row r="407" spans="1:6" x14ac:dyDescent="0.25">
      <c r="A407" s="17"/>
      <c r="B407" s="12" t="s">
        <v>13</v>
      </c>
      <c r="C407" s="13">
        <v>0</v>
      </c>
      <c r="D407" s="13">
        <v>0</v>
      </c>
      <c r="E407" s="13"/>
      <c r="F407" s="13">
        <v>0</v>
      </c>
    </row>
    <row r="408" spans="1:6" ht="25.5" x14ac:dyDescent="0.25">
      <c r="A408" s="18"/>
      <c r="B408" s="9" t="s">
        <v>146</v>
      </c>
      <c r="C408" s="10">
        <f>+C409+C410</f>
        <v>12519.9</v>
      </c>
      <c r="D408" s="10">
        <f>+D409+D410</f>
        <v>12519.9</v>
      </c>
      <c r="E408" s="10"/>
      <c r="F408" s="10">
        <f>+F409+F410</f>
        <v>11188</v>
      </c>
    </row>
    <row r="409" spans="1:6" x14ac:dyDescent="0.25">
      <c r="A409" s="17"/>
      <c r="B409" s="12" t="s">
        <v>12</v>
      </c>
      <c r="C409" s="22">
        <v>12519.9</v>
      </c>
      <c r="D409" s="21">
        <v>12519.9</v>
      </c>
      <c r="E409" s="21"/>
      <c r="F409" s="21">
        <v>11188</v>
      </c>
    </row>
    <row r="410" spans="1:6" x14ac:dyDescent="0.25">
      <c r="A410" s="17"/>
      <c r="B410" s="12" t="s">
        <v>13</v>
      </c>
      <c r="C410" s="22">
        <v>0</v>
      </c>
      <c r="D410" s="21">
        <v>0</v>
      </c>
      <c r="E410" s="21"/>
      <c r="F410" s="21">
        <v>0</v>
      </c>
    </row>
    <row r="411" spans="1:6" x14ac:dyDescent="0.25">
      <c r="A411" s="18"/>
      <c r="B411" s="9" t="s">
        <v>147</v>
      </c>
      <c r="C411" s="10">
        <f>+C412+C413</f>
        <v>3835.953</v>
      </c>
      <c r="D411" s="10">
        <f>+D412+D413</f>
        <v>3835.95</v>
      </c>
      <c r="E411" s="10"/>
      <c r="F411" s="10">
        <f>+F412+F413</f>
        <v>3733.9169999999999</v>
      </c>
    </row>
    <row r="412" spans="1:6" x14ac:dyDescent="0.25">
      <c r="A412" s="17"/>
      <c r="B412" s="12" t="s">
        <v>12</v>
      </c>
      <c r="C412" s="13">
        <v>3835.953</v>
      </c>
      <c r="D412" s="13">
        <v>3835.95</v>
      </c>
      <c r="E412" s="13"/>
      <c r="F412" s="13">
        <v>3733.9169999999999</v>
      </c>
    </row>
    <row r="413" spans="1:6" x14ac:dyDescent="0.25">
      <c r="A413" s="17"/>
      <c r="B413" s="12" t="s">
        <v>13</v>
      </c>
      <c r="C413" s="13">
        <v>0</v>
      </c>
      <c r="D413" s="13">
        <v>0</v>
      </c>
      <c r="E413" s="13"/>
      <c r="F413" s="13">
        <v>0</v>
      </c>
    </row>
    <row r="414" spans="1:6" ht="25.5" x14ac:dyDescent="0.25">
      <c r="A414" s="18"/>
      <c r="B414" s="9" t="s">
        <v>148</v>
      </c>
      <c r="C414" s="10">
        <f>+C415+C416</f>
        <v>61715.8</v>
      </c>
      <c r="D414" s="10">
        <f>+D415+D416</f>
        <v>61715.781000000003</v>
      </c>
      <c r="E414" s="10"/>
      <c r="F414" s="10">
        <f>+F415+F416</f>
        <v>61715.781000000003</v>
      </c>
    </row>
    <row r="415" spans="1:6" x14ac:dyDescent="0.25">
      <c r="A415" s="17"/>
      <c r="B415" s="12" t="s">
        <v>12</v>
      </c>
      <c r="C415" s="23">
        <v>61715.8</v>
      </c>
      <c r="D415" s="23">
        <v>61715.781000000003</v>
      </c>
      <c r="E415" s="24"/>
      <c r="F415" s="23">
        <v>61715.781000000003</v>
      </c>
    </row>
    <row r="416" spans="1:6" x14ac:dyDescent="0.25">
      <c r="A416" s="17"/>
      <c r="B416" s="12" t="s">
        <v>13</v>
      </c>
      <c r="C416" s="24">
        <v>0</v>
      </c>
      <c r="D416" s="24">
        <v>0</v>
      </c>
      <c r="E416" s="24"/>
      <c r="F416" s="24">
        <v>0</v>
      </c>
    </row>
    <row r="417" spans="1:6" x14ac:dyDescent="0.25">
      <c r="A417" s="18"/>
      <c r="B417" s="9" t="s">
        <v>149</v>
      </c>
      <c r="C417" s="10">
        <f>+C418+C419</f>
        <v>3787.6</v>
      </c>
      <c r="D417" s="10">
        <f>+D418+D419</f>
        <v>2758.2719999999999</v>
      </c>
      <c r="E417" s="10"/>
      <c r="F417" s="10">
        <f>+F418+F419</f>
        <v>2758.2719999999999</v>
      </c>
    </row>
    <row r="418" spans="1:6" x14ac:dyDescent="0.25">
      <c r="A418" s="17"/>
      <c r="B418" s="12" t="s">
        <v>12</v>
      </c>
      <c r="C418" s="13">
        <v>3787.6</v>
      </c>
      <c r="D418" s="13">
        <v>2758.2719999999999</v>
      </c>
      <c r="E418" s="13"/>
      <c r="F418" s="13">
        <v>2758.2719999999999</v>
      </c>
    </row>
    <row r="419" spans="1:6" x14ac:dyDescent="0.25">
      <c r="A419" s="17"/>
      <c r="B419" s="12" t="s">
        <v>13</v>
      </c>
      <c r="C419" s="13">
        <v>0</v>
      </c>
      <c r="D419" s="13">
        <v>0</v>
      </c>
      <c r="E419" s="13"/>
      <c r="F419" s="13">
        <v>0</v>
      </c>
    </row>
    <row r="420" spans="1:6" ht="25.5" x14ac:dyDescent="0.25">
      <c r="A420" s="18"/>
      <c r="B420" s="9" t="s">
        <v>150</v>
      </c>
      <c r="C420" s="10">
        <f>+C421+C422</f>
        <v>3026.8</v>
      </c>
      <c r="D420" s="10">
        <f>+D421+D422</f>
        <v>3026.8</v>
      </c>
      <c r="E420" s="10"/>
      <c r="F420" s="10">
        <f>+F421+F422</f>
        <v>3026.8</v>
      </c>
    </row>
    <row r="421" spans="1:6" x14ac:dyDescent="0.25">
      <c r="A421" s="17"/>
      <c r="B421" s="12" t="s">
        <v>12</v>
      </c>
      <c r="C421" s="13">
        <v>3026.8</v>
      </c>
      <c r="D421" s="13">
        <v>3026.8</v>
      </c>
      <c r="E421" s="13"/>
      <c r="F421" s="13">
        <v>3026.8</v>
      </c>
    </row>
    <row r="422" spans="1:6" x14ac:dyDescent="0.25">
      <c r="A422" s="17"/>
      <c r="B422" s="12" t="s">
        <v>13</v>
      </c>
      <c r="C422" s="13">
        <v>0</v>
      </c>
      <c r="D422" s="13">
        <v>0</v>
      </c>
      <c r="E422" s="13"/>
      <c r="F422" s="13">
        <v>0</v>
      </c>
    </row>
    <row r="423" spans="1:6" x14ac:dyDescent="0.25">
      <c r="A423" s="18"/>
      <c r="B423" s="9" t="s">
        <v>151</v>
      </c>
      <c r="C423" s="10">
        <f>+C424+C425</f>
        <v>228220.5</v>
      </c>
      <c r="D423" s="10">
        <f>+D424+D425</f>
        <v>228220.5</v>
      </c>
      <c r="E423" s="10"/>
      <c r="F423" s="10">
        <f>+F424+F425</f>
        <v>196875.177</v>
      </c>
    </row>
    <row r="424" spans="1:6" x14ac:dyDescent="0.25">
      <c r="A424" s="17"/>
      <c r="B424" s="12" t="s">
        <v>12</v>
      </c>
      <c r="C424" s="13">
        <v>228220.5</v>
      </c>
      <c r="D424" s="13">
        <v>228220.5</v>
      </c>
      <c r="E424" s="13"/>
      <c r="F424" s="13">
        <v>196875.177</v>
      </c>
    </row>
    <row r="425" spans="1:6" x14ac:dyDescent="0.25">
      <c r="A425" s="17"/>
      <c r="B425" s="12" t="s">
        <v>13</v>
      </c>
      <c r="C425" s="13">
        <v>0</v>
      </c>
      <c r="D425" s="13">
        <v>0</v>
      </c>
      <c r="E425" s="13"/>
      <c r="F425" s="13">
        <v>0</v>
      </c>
    </row>
    <row r="426" spans="1:6" x14ac:dyDescent="0.25">
      <c r="A426" s="18"/>
      <c r="B426" s="9" t="s">
        <v>152</v>
      </c>
      <c r="C426" s="10">
        <f>+C427+C428</f>
        <v>121781.9</v>
      </c>
      <c r="D426" s="10">
        <f>+D427+D428</f>
        <v>83217.3</v>
      </c>
      <c r="E426" s="10"/>
      <c r="F426" s="10">
        <f>+F427+F428</f>
        <v>83217.3</v>
      </c>
    </row>
    <row r="427" spans="1:6" x14ac:dyDescent="0.25">
      <c r="A427" s="17"/>
      <c r="B427" s="12" t="s">
        <v>12</v>
      </c>
      <c r="C427" s="13">
        <v>121781.9</v>
      </c>
      <c r="D427" s="13">
        <v>83217.3</v>
      </c>
      <c r="E427" s="13"/>
      <c r="F427" s="13">
        <v>83217.3</v>
      </c>
    </row>
    <row r="428" spans="1:6" x14ac:dyDescent="0.25">
      <c r="A428" s="17"/>
      <c r="B428" s="12" t="s">
        <v>13</v>
      </c>
      <c r="C428" s="13">
        <v>0</v>
      </c>
      <c r="D428" s="13">
        <v>0</v>
      </c>
      <c r="E428" s="13"/>
      <c r="F428" s="13">
        <v>0</v>
      </c>
    </row>
    <row r="429" spans="1:6" x14ac:dyDescent="0.25">
      <c r="A429" s="18"/>
      <c r="B429" s="9" t="s">
        <v>153</v>
      </c>
      <c r="C429" s="10">
        <f>+C430+C431</f>
        <v>301131.76400000002</v>
      </c>
      <c r="D429" s="10">
        <f>+D430+D431</f>
        <v>301131.76400000002</v>
      </c>
      <c r="E429" s="10"/>
      <c r="F429" s="10">
        <f>+F430+F431</f>
        <v>301131.76400000002</v>
      </c>
    </row>
    <row r="430" spans="1:6" x14ac:dyDescent="0.25">
      <c r="A430" s="17"/>
      <c r="B430" s="12" t="s">
        <v>12</v>
      </c>
      <c r="C430" s="13">
        <v>301131.76400000002</v>
      </c>
      <c r="D430" s="13">
        <v>301131.76400000002</v>
      </c>
      <c r="E430" s="13"/>
      <c r="F430" s="13">
        <v>301131.76400000002</v>
      </c>
    </row>
    <row r="431" spans="1:6" x14ac:dyDescent="0.25">
      <c r="A431" s="17"/>
      <c r="B431" s="12" t="s">
        <v>13</v>
      </c>
      <c r="C431" s="13">
        <v>0</v>
      </c>
      <c r="D431" s="13">
        <v>0</v>
      </c>
      <c r="E431" s="13"/>
      <c r="F431" s="13">
        <v>0</v>
      </c>
    </row>
    <row r="432" spans="1:6" x14ac:dyDescent="0.25">
      <c r="A432" s="18"/>
      <c r="B432" s="9" t="s">
        <v>154</v>
      </c>
      <c r="C432" s="10">
        <f>+C433+C434</f>
        <v>34711.599999999999</v>
      </c>
      <c r="D432" s="10">
        <f>+D433+D434</f>
        <v>34711.599999999999</v>
      </c>
      <c r="E432" s="10"/>
      <c r="F432" s="10">
        <f>+F433+F434</f>
        <v>34711.599999999999</v>
      </c>
    </row>
    <row r="433" spans="1:6" x14ac:dyDescent="0.25">
      <c r="A433" s="17"/>
      <c r="B433" s="12" t="s">
        <v>12</v>
      </c>
      <c r="C433" s="13">
        <v>34711.599999999999</v>
      </c>
      <c r="D433" s="13">
        <v>34711.599999999999</v>
      </c>
      <c r="E433" s="13"/>
      <c r="F433" s="13">
        <v>34711.599999999999</v>
      </c>
    </row>
    <row r="434" spans="1:6" x14ac:dyDescent="0.25">
      <c r="A434" s="17"/>
      <c r="B434" s="12" t="s">
        <v>13</v>
      </c>
      <c r="C434" s="13">
        <v>0</v>
      </c>
      <c r="D434" s="13">
        <v>0</v>
      </c>
      <c r="E434" s="13"/>
      <c r="F434" s="13">
        <v>0</v>
      </c>
    </row>
    <row r="435" spans="1:6" x14ac:dyDescent="0.25">
      <c r="A435" s="18"/>
      <c r="B435" s="9" t="s">
        <v>155</v>
      </c>
      <c r="C435" s="10">
        <f>+C436+C437</f>
        <v>127030.7</v>
      </c>
      <c r="D435" s="10">
        <f>+D436+D437</f>
        <v>110700</v>
      </c>
      <c r="E435" s="10"/>
      <c r="F435" s="10">
        <f>+F436+F437</f>
        <v>110700</v>
      </c>
    </row>
    <row r="436" spans="1:6" x14ac:dyDescent="0.25">
      <c r="A436" s="17"/>
      <c r="B436" s="12" t="s">
        <v>12</v>
      </c>
      <c r="C436" s="13">
        <v>127030.7</v>
      </c>
      <c r="D436" s="13">
        <v>110700</v>
      </c>
      <c r="E436" s="13"/>
      <c r="F436" s="13">
        <v>110700</v>
      </c>
    </row>
    <row r="437" spans="1:6" x14ac:dyDescent="0.25">
      <c r="A437" s="17"/>
      <c r="B437" s="12" t="s">
        <v>13</v>
      </c>
      <c r="C437" s="13">
        <v>0</v>
      </c>
      <c r="D437" s="13">
        <v>0</v>
      </c>
      <c r="E437" s="13"/>
      <c r="F437" s="13">
        <v>0</v>
      </c>
    </row>
    <row r="438" spans="1:6" x14ac:dyDescent="0.25">
      <c r="A438" s="19" t="s">
        <v>156</v>
      </c>
      <c r="B438" s="6"/>
      <c r="C438" s="7">
        <f>+C440+C441</f>
        <v>2337400.1</v>
      </c>
      <c r="D438" s="7">
        <f>+D440+D441</f>
        <v>2185394.7630000003</v>
      </c>
      <c r="E438" s="7"/>
      <c r="F438" s="7">
        <f>+F440+F441</f>
        <v>2185394.7630000003</v>
      </c>
    </row>
    <row r="439" spans="1:6" x14ac:dyDescent="0.25">
      <c r="A439" s="8"/>
      <c r="B439" s="9" t="s">
        <v>22</v>
      </c>
      <c r="C439" s="10">
        <f>+C440+C441</f>
        <v>2337400.1</v>
      </c>
      <c r="D439" s="10">
        <f>+D440+D441</f>
        <v>2185394.7630000003</v>
      </c>
      <c r="E439" s="10"/>
      <c r="F439" s="10">
        <f>+F440+F441</f>
        <v>2185394.7630000003</v>
      </c>
    </row>
    <row r="440" spans="1:6" x14ac:dyDescent="0.25">
      <c r="A440" s="17"/>
      <c r="B440" s="12" t="s">
        <v>12</v>
      </c>
      <c r="C440" s="13">
        <v>3645.6</v>
      </c>
      <c r="D440" s="13">
        <v>2149.14</v>
      </c>
      <c r="E440" s="13"/>
      <c r="F440" s="13">
        <v>2149.14</v>
      </c>
    </row>
    <row r="441" spans="1:6" x14ac:dyDescent="0.25">
      <c r="A441" s="17"/>
      <c r="B441" s="12" t="s">
        <v>13</v>
      </c>
      <c r="C441" s="13">
        <v>2333754.5</v>
      </c>
      <c r="D441" s="13">
        <v>2183245.6230000001</v>
      </c>
      <c r="E441" s="13"/>
      <c r="F441" s="13">
        <v>2183245.6230000001</v>
      </c>
    </row>
    <row r="442" spans="1:6" x14ac:dyDescent="0.25">
      <c r="A442" s="19" t="s">
        <v>157</v>
      </c>
      <c r="B442" s="6"/>
      <c r="C442" s="7">
        <f>+C443+C446+C449</f>
        <v>1190141.4296999995</v>
      </c>
      <c r="D442" s="7">
        <f>+D443+D446+D449</f>
        <v>1190141.4296999995</v>
      </c>
      <c r="E442" s="7"/>
      <c r="F442" s="7">
        <f>+F443+F446+F449</f>
        <v>1072911.2725099996</v>
      </c>
    </row>
    <row r="443" spans="1:6" x14ac:dyDescent="0.25">
      <c r="A443" s="18"/>
      <c r="B443" s="9" t="s">
        <v>22</v>
      </c>
      <c r="C443" s="10">
        <f>+C444+C445</f>
        <v>492440.25753999967</v>
      </c>
      <c r="D443" s="10">
        <f>+D444+D445</f>
        <v>492440.25753999967</v>
      </c>
      <c r="E443" s="10"/>
      <c r="F443" s="10">
        <f>+F444+F445</f>
        <v>491242.44433999975</v>
      </c>
    </row>
    <row r="444" spans="1:6" x14ac:dyDescent="0.25">
      <c r="A444" s="17"/>
      <c r="B444" s="12" t="s">
        <v>12</v>
      </c>
      <c r="C444" s="13">
        <v>478558.80759999965</v>
      </c>
      <c r="D444" s="13">
        <v>478558.80759999965</v>
      </c>
      <c r="E444" s="13"/>
      <c r="F444" s="13">
        <v>477360.99439999973</v>
      </c>
    </row>
    <row r="445" spans="1:6" x14ac:dyDescent="0.25">
      <c r="A445" s="17"/>
      <c r="B445" s="12" t="s">
        <v>13</v>
      </c>
      <c r="C445" s="13">
        <v>13881.449940000002</v>
      </c>
      <c r="D445" s="13">
        <v>13881.449940000002</v>
      </c>
      <c r="E445" s="13"/>
      <c r="F445" s="13">
        <v>13881.449940000002</v>
      </c>
    </row>
    <row r="446" spans="1:6" x14ac:dyDescent="0.25">
      <c r="A446" s="18"/>
      <c r="B446" s="9" t="s">
        <v>158</v>
      </c>
      <c r="C446" s="10">
        <f>+C447+C448</f>
        <v>2789.2625600000001</v>
      </c>
      <c r="D446" s="10">
        <f>+D447+D448</f>
        <v>2789.2625600000001</v>
      </c>
      <c r="E446" s="10"/>
      <c r="F446" s="10">
        <f>+F447+F448</f>
        <v>2789.2304200000003</v>
      </c>
    </row>
    <row r="447" spans="1:6" x14ac:dyDescent="0.25">
      <c r="A447" s="17"/>
      <c r="B447" s="12" t="s">
        <v>12</v>
      </c>
      <c r="C447" s="13">
        <v>2789.2625600000001</v>
      </c>
      <c r="D447" s="13">
        <v>2789.2625600000001</v>
      </c>
      <c r="E447" s="13"/>
      <c r="F447" s="13">
        <v>2789.2304200000003</v>
      </c>
    </row>
    <row r="448" spans="1:6" x14ac:dyDescent="0.25">
      <c r="A448" s="17"/>
      <c r="B448" s="12" t="s">
        <v>13</v>
      </c>
      <c r="C448" s="13">
        <v>0</v>
      </c>
      <c r="D448" s="13">
        <v>0</v>
      </c>
      <c r="E448" s="13"/>
      <c r="F448" s="13">
        <v>0</v>
      </c>
    </row>
    <row r="449" spans="1:6" x14ac:dyDescent="0.25">
      <c r="A449" s="18"/>
      <c r="B449" s="9" t="s">
        <v>159</v>
      </c>
      <c r="C449" s="10">
        <f>+C450+C451</f>
        <v>694911.9095999999</v>
      </c>
      <c r="D449" s="10">
        <f>+D450+D451</f>
        <v>694911.9095999999</v>
      </c>
      <c r="E449" s="10"/>
      <c r="F449" s="10">
        <f>+F450+F451</f>
        <v>578879.59774999984</v>
      </c>
    </row>
    <row r="450" spans="1:6" x14ac:dyDescent="0.25">
      <c r="A450" s="17"/>
      <c r="B450" s="12" t="s">
        <v>12</v>
      </c>
      <c r="C450" s="13">
        <v>694911.9095999999</v>
      </c>
      <c r="D450" s="13">
        <v>694911.9095999999</v>
      </c>
      <c r="E450" s="13"/>
      <c r="F450" s="13">
        <v>578879.59774999984</v>
      </c>
    </row>
    <row r="451" spans="1:6" x14ac:dyDescent="0.25">
      <c r="A451" s="17"/>
      <c r="B451" s="12" t="s">
        <v>13</v>
      </c>
      <c r="C451" s="13">
        <v>0</v>
      </c>
      <c r="D451" s="13">
        <v>0</v>
      </c>
      <c r="E451" s="13"/>
      <c r="F451" s="13">
        <v>0</v>
      </c>
    </row>
    <row r="452" spans="1:6" x14ac:dyDescent="0.25">
      <c r="A452" s="44" t="s">
        <v>160</v>
      </c>
      <c r="B452" s="45"/>
      <c r="C452" s="46">
        <f>+C453+C459+C462+C465+C456</f>
        <v>342157.56046000001</v>
      </c>
      <c r="D452" s="46">
        <f>+D453+D459+D462+D465+D456</f>
        <v>319017.95821999997</v>
      </c>
      <c r="E452" s="46"/>
      <c r="F452" s="46">
        <f>+F453+F459+F462+F465+F456</f>
        <v>301721.15659999999</v>
      </c>
    </row>
    <row r="453" spans="1:6" x14ac:dyDescent="0.25">
      <c r="A453" s="18"/>
      <c r="B453" s="9" t="s">
        <v>22</v>
      </c>
      <c r="C453" s="10">
        <f>+C454+C455</f>
        <v>44806.365520000007</v>
      </c>
      <c r="D453" s="10">
        <f>+D454+D455</f>
        <v>29432.256170000008</v>
      </c>
      <c r="E453" s="10"/>
      <c r="F453" s="10">
        <f>+F454+F455</f>
        <v>29432.256170000008</v>
      </c>
    </row>
    <row r="454" spans="1:6" x14ac:dyDescent="0.25">
      <c r="A454" s="17"/>
      <c r="B454" s="12" t="s">
        <v>12</v>
      </c>
      <c r="C454" s="25">
        <v>44806.365520000007</v>
      </c>
      <c r="D454" s="25">
        <v>29432.256170000008</v>
      </c>
      <c r="E454" s="25"/>
      <c r="F454" s="25">
        <v>29432.256170000008</v>
      </c>
    </row>
    <row r="455" spans="1:6" x14ac:dyDescent="0.25">
      <c r="A455" s="17"/>
      <c r="B455" s="12" t="s">
        <v>13</v>
      </c>
      <c r="C455" s="13">
        <v>0</v>
      </c>
      <c r="D455" s="13">
        <v>0</v>
      </c>
      <c r="E455" s="13"/>
      <c r="F455" s="13">
        <v>0</v>
      </c>
    </row>
    <row r="456" spans="1:6" x14ac:dyDescent="0.25">
      <c r="A456" s="18"/>
      <c r="B456" s="9" t="s">
        <v>161</v>
      </c>
      <c r="C456" s="10">
        <f>+C457+C458</f>
        <v>42350.535019999996</v>
      </c>
      <c r="D456" s="10">
        <f>+D457+D458</f>
        <v>36614.213000000003</v>
      </c>
      <c r="E456" s="10"/>
      <c r="F456" s="10">
        <f>+F457+F458</f>
        <v>36614.213000000003</v>
      </c>
    </row>
    <row r="457" spans="1:6" x14ac:dyDescent="0.25">
      <c r="A457" s="17"/>
      <c r="B457" s="12" t="s">
        <v>12</v>
      </c>
      <c r="C457" s="25">
        <v>42350.535019999996</v>
      </c>
      <c r="D457" s="25">
        <v>36614.213000000003</v>
      </c>
      <c r="E457" s="25"/>
      <c r="F457" s="25">
        <v>36614.213000000003</v>
      </c>
    </row>
    <row r="458" spans="1:6" x14ac:dyDescent="0.25">
      <c r="A458" s="17"/>
      <c r="B458" s="12" t="s">
        <v>13</v>
      </c>
      <c r="C458" s="13">
        <v>0</v>
      </c>
      <c r="D458" s="13">
        <v>0</v>
      </c>
      <c r="E458" s="13"/>
      <c r="F458" s="13">
        <v>0</v>
      </c>
    </row>
    <row r="459" spans="1:6" x14ac:dyDescent="0.25">
      <c r="A459" s="18"/>
      <c r="B459" s="9" t="s">
        <v>162</v>
      </c>
      <c r="C459" s="10">
        <f>+C460+C461</f>
        <v>127095.36711000001</v>
      </c>
      <c r="D459" s="10">
        <f>+D460+D461</f>
        <v>127095.36711000001</v>
      </c>
      <c r="E459" s="10"/>
      <c r="F459" s="10">
        <f>+F460+F461</f>
        <v>109798.56548999999</v>
      </c>
    </row>
    <row r="460" spans="1:6" x14ac:dyDescent="0.25">
      <c r="A460" s="17"/>
      <c r="B460" s="12" t="s">
        <v>12</v>
      </c>
      <c r="C460" s="25">
        <v>127095.36711000001</v>
      </c>
      <c r="D460" s="25">
        <v>127095.36711000001</v>
      </c>
      <c r="E460" s="25"/>
      <c r="F460" s="25">
        <v>109798.56548999999</v>
      </c>
    </row>
    <row r="461" spans="1:6" x14ac:dyDescent="0.25">
      <c r="A461" s="17"/>
      <c r="B461" s="12" t="s">
        <v>13</v>
      </c>
      <c r="C461" s="13">
        <v>0</v>
      </c>
      <c r="D461" s="13">
        <v>0</v>
      </c>
      <c r="E461" s="13"/>
      <c r="F461" s="13">
        <v>0</v>
      </c>
    </row>
    <row r="462" spans="1:6" x14ac:dyDescent="0.25">
      <c r="A462" s="18"/>
      <c r="B462" s="9" t="s">
        <v>163</v>
      </c>
      <c r="C462" s="10">
        <f>+C463+C464</f>
        <v>107097.71799999999</v>
      </c>
      <c r="D462" s="10">
        <f>+D463+D464</f>
        <v>107097.71799999999</v>
      </c>
      <c r="E462" s="10"/>
      <c r="F462" s="10">
        <f>+F463+F464</f>
        <v>107097.71799999999</v>
      </c>
    </row>
    <row r="463" spans="1:6" x14ac:dyDescent="0.25">
      <c r="A463" s="17"/>
      <c r="B463" s="12" t="s">
        <v>12</v>
      </c>
      <c r="C463" s="25">
        <v>107097.71799999999</v>
      </c>
      <c r="D463" s="25">
        <v>107097.71799999999</v>
      </c>
      <c r="E463" s="25"/>
      <c r="F463" s="25">
        <v>107097.71799999999</v>
      </c>
    </row>
    <row r="464" spans="1:6" x14ac:dyDescent="0.25">
      <c r="A464" s="17"/>
      <c r="B464" s="12" t="s">
        <v>13</v>
      </c>
      <c r="C464" s="13">
        <v>0</v>
      </c>
      <c r="D464" s="13">
        <v>0</v>
      </c>
      <c r="E464" s="13"/>
      <c r="F464" s="13">
        <v>0</v>
      </c>
    </row>
    <row r="465" spans="1:6" x14ac:dyDescent="0.25">
      <c r="A465" s="18"/>
      <c r="B465" s="9" t="s">
        <v>164</v>
      </c>
      <c r="C465" s="10">
        <f>+C466+C467</f>
        <v>20807.574809999998</v>
      </c>
      <c r="D465" s="10">
        <f>+D466+D467</f>
        <v>18778.40394</v>
      </c>
      <c r="E465" s="10"/>
      <c r="F465" s="10">
        <f>+F466+F467</f>
        <v>18778.40394</v>
      </c>
    </row>
    <row r="466" spans="1:6" x14ac:dyDescent="0.25">
      <c r="A466" s="17"/>
      <c r="B466" s="12" t="s">
        <v>12</v>
      </c>
      <c r="C466" s="25">
        <v>20807.574809999998</v>
      </c>
      <c r="D466" s="25">
        <v>18778.40394</v>
      </c>
      <c r="E466" s="25"/>
      <c r="F466" s="25">
        <v>18778.40394</v>
      </c>
    </row>
    <row r="467" spans="1:6" x14ac:dyDescent="0.25">
      <c r="A467" s="17"/>
      <c r="B467" s="12" t="s">
        <v>13</v>
      </c>
      <c r="C467" s="13">
        <v>0</v>
      </c>
      <c r="D467" s="13">
        <v>0</v>
      </c>
      <c r="E467" s="13"/>
      <c r="F467" s="13">
        <v>0</v>
      </c>
    </row>
    <row r="468" spans="1:6" x14ac:dyDescent="0.25">
      <c r="A468" s="19" t="s">
        <v>165</v>
      </c>
      <c r="B468" s="6"/>
      <c r="C468" s="7">
        <f>+C469+C472+C475+C478+C481+C484+C487+C490</f>
        <v>13718869.312999999</v>
      </c>
      <c r="D468" s="7">
        <f>+D469+D472+D475+D478+D481+D484+D487+D490</f>
        <v>13603068.910533983</v>
      </c>
      <c r="E468" s="7"/>
      <c r="F468" s="7">
        <f>+F469+F472+F475+F478+F481+F484+F487+F490</f>
        <v>9792642.9478946216</v>
      </c>
    </row>
    <row r="469" spans="1:6" x14ac:dyDescent="0.25">
      <c r="A469" s="18"/>
      <c r="B469" s="9" t="s">
        <v>22</v>
      </c>
      <c r="C469" s="10">
        <f>+C470+C471</f>
        <v>378581.79099999997</v>
      </c>
      <c r="D469" s="10">
        <f>+D470+D471</f>
        <v>315990.49235000001</v>
      </c>
      <c r="E469" s="10"/>
      <c r="F469" s="10">
        <f>+F470+F471</f>
        <v>285387.78626999998</v>
      </c>
    </row>
    <row r="470" spans="1:6" x14ac:dyDescent="0.25">
      <c r="A470" s="17"/>
      <c r="B470" s="12" t="s">
        <v>12</v>
      </c>
      <c r="C470" s="25">
        <v>159905.58199999999</v>
      </c>
      <c r="D470" s="25">
        <v>156639.76065000001</v>
      </c>
      <c r="E470" s="25"/>
      <c r="F470" s="25">
        <v>126037.05456999999</v>
      </c>
    </row>
    <row r="471" spans="1:6" x14ac:dyDescent="0.25">
      <c r="A471" s="17"/>
      <c r="B471" s="12" t="s">
        <v>13</v>
      </c>
      <c r="C471" s="25">
        <v>218676.209</v>
      </c>
      <c r="D471" s="25">
        <v>159350.7317</v>
      </c>
      <c r="E471" s="25"/>
      <c r="F471" s="25">
        <v>159350.7317</v>
      </c>
    </row>
    <row r="472" spans="1:6" x14ac:dyDescent="0.25">
      <c r="A472" s="18"/>
      <c r="B472" s="9" t="s">
        <v>166</v>
      </c>
      <c r="C472" s="10">
        <f>+C473+C474</f>
        <v>12337097.585999999</v>
      </c>
      <c r="D472" s="10">
        <f>+D473+D474</f>
        <v>12337097.585999999</v>
      </c>
      <c r="E472" s="10"/>
      <c r="F472" s="10">
        <f>+F473+F474</f>
        <v>8685852.175999999</v>
      </c>
    </row>
    <row r="473" spans="1:6" x14ac:dyDescent="0.25">
      <c r="A473" s="17"/>
      <c r="B473" s="12" t="s">
        <v>12</v>
      </c>
      <c r="C473" s="25">
        <v>3053113.8689999999</v>
      </c>
      <c r="D473" s="25">
        <v>3053113.8689999999</v>
      </c>
      <c r="E473" s="25"/>
      <c r="F473" s="25">
        <v>2440359.2969999998</v>
      </c>
    </row>
    <row r="474" spans="1:6" x14ac:dyDescent="0.25">
      <c r="A474" s="17"/>
      <c r="B474" s="12" t="s">
        <v>13</v>
      </c>
      <c r="C474" s="25">
        <v>9283983.7170000002</v>
      </c>
      <c r="D474" s="25">
        <v>9283983.7170000002</v>
      </c>
      <c r="E474" s="25"/>
      <c r="F474" s="25">
        <v>6245492.8789999997</v>
      </c>
    </row>
    <row r="475" spans="1:6" x14ac:dyDescent="0.25">
      <c r="A475" s="18"/>
      <c r="B475" s="9" t="s">
        <v>167</v>
      </c>
      <c r="C475" s="10">
        <f>+C476+C477</f>
        <v>48972.603000000003</v>
      </c>
      <c r="D475" s="10">
        <f>+D476+D477</f>
        <v>37322.614999999998</v>
      </c>
      <c r="E475" s="10"/>
      <c r="F475" s="10">
        <f>+F476+F477</f>
        <v>35029.457139999999</v>
      </c>
    </row>
    <row r="476" spans="1:6" x14ac:dyDescent="0.25">
      <c r="A476" s="17"/>
      <c r="B476" s="12" t="s">
        <v>12</v>
      </c>
      <c r="C476" s="25">
        <v>48972.603000000003</v>
      </c>
      <c r="D476" s="25">
        <v>37322.614999999998</v>
      </c>
      <c r="E476" s="25"/>
      <c r="F476" s="25">
        <v>35029.457139999999</v>
      </c>
    </row>
    <row r="477" spans="1:6" x14ac:dyDescent="0.25">
      <c r="A477" s="17"/>
      <c r="B477" s="12" t="s">
        <v>13</v>
      </c>
      <c r="C477" s="25">
        <v>0</v>
      </c>
      <c r="D477" s="25">
        <v>0</v>
      </c>
      <c r="E477" s="25"/>
      <c r="F477" s="25">
        <v>0</v>
      </c>
    </row>
    <row r="478" spans="1:6" x14ac:dyDescent="0.25">
      <c r="A478" s="18"/>
      <c r="B478" s="9" t="s">
        <v>168</v>
      </c>
      <c r="C478" s="10">
        <f>+C479+C480</f>
        <v>141511.02022000001</v>
      </c>
      <c r="D478" s="10">
        <f>+D479+D480</f>
        <v>116820.09529000001</v>
      </c>
      <c r="E478" s="10"/>
      <c r="F478" s="10">
        <f>+F479+F480</f>
        <v>116819.87034000001</v>
      </c>
    </row>
    <row r="479" spans="1:6" x14ac:dyDescent="0.25">
      <c r="A479" s="17"/>
      <c r="B479" s="12" t="s">
        <v>12</v>
      </c>
      <c r="C479" s="25">
        <v>141511.02022000001</v>
      </c>
      <c r="D479" s="25">
        <v>116820.09529000001</v>
      </c>
      <c r="E479" s="25"/>
      <c r="F479" s="25">
        <v>116819.87034000001</v>
      </c>
    </row>
    <row r="480" spans="1:6" x14ac:dyDescent="0.25">
      <c r="A480" s="17"/>
      <c r="B480" s="12" t="s">
        <v>13</v>
      </c>
      <c r="C480" s="25">
        <v>0</v>
      </c>
      <c r="D480" s="25">
        <v>0</v>
      </c>
      <c r="E480" s="25"/>
      <c r="F480" s="25">
        <v>0</v>
      </c>
    </row>
    <row r="481" spans="1:6" x14ac:dyDescent="0.25">
      <c r="A481" s="18"/>
      <c r="B481" s="9" t="s">
        <v>169</v>
      </c>
      <c r="C481" s="10">
        <f>+C482+C483</f>
        <v>47464.239030000004</v>
      </c>
      <c r="D481" s="10">
        <f>+D482+D483</f>
        <v>30596.050490000001</v>
      </c>
      <c r="E481" s="10"/>
      <c r="F481" s="10">
        <f>+F482+F483</f>
        <v>29758.856560000004</v>
      </c>
    </row>
    <row r="482" spans="1:6" x14ac:dyDescent="0.25">
      <c r="A482" s="17"/>
      <c r="B482" s="12" t="s">
        <v>12</v>
      </c>
      <c r="C482" s="25">
        <v>47464.239030000004</v>
      </c>
      <c r="D482" s="25">
        <v>30596.050490000001</v>
      </c>
      <c r="E482" s="25"/>
      <c r="F482" s="25">
        <v>29758.856560000004</v>
      </c>
    </row>
    <row r="483" spans="1:6" x14ac:dyDescent="0.25">
      <c r="A483" s="17"/>
      <c r="B483" s="12" t="s">
        <v>13</v>
      </c>
      <c r="C483" s="25">
        <v>0</v>
      </c>
      <c r="D483" s="25">
        <v>0</v>
      </c>
      <c r="E483" s="25"/>
      <c r="F483" s="25">
        <v>0</v>
      </c>
    </row>
    <row r="484" spans="1:6" x14ac:dyDescent="0.25">
      <c r="A484" s="18"/>
      <c r="B484" s="9" t="s">
        <v>170</v>
      </c>
      <c r="C484" s="10">
        <f>+C485+C486</f>
        <v>720026.35868000006</v>
      </c>
      <c r="D484" s="10">
        <f>+D485+D486</f>
        <v>720026.35633398488</v>
      </c>
      <c r="E484" s="10"/>
      <c r="F484" s="10">
        <f>+F485+F486</f>
        <v>596976.70295462175</v>
      </c>
    </row>
    <row r="485" spans="1:6" x14ac:dyDescent="0.25">
      <c r="A485" s="17"/>
      <c r="B485" s="12" t="s">
        <v>12</v>
      </c>
      <c r="C485" s="25">
        <v>544989.30000000005</v>
      </c>
      <c r="D485" s="25">
        <v>544989.29765345855</v>
      </c>
      <c r="E485" s="25"/>
      <c r="F485" s="25">
        <v>404672.71525462181</v>
      </c>
    </row>
    <row r="486" spans="1:6" x14ac:dyDescent="0.25">
      <c r="A486" s="17"/>
      <c r="B486" s="12" t="s">
        <v>13</v>
      </c>
      <c r="C486" s="25">
        <v>175037.05868000002</v>
      </c>
      <c r="D486" s="25">
        <v>175037.05868052633</v>
      </c>
      <c r="E486" s="25"/>
      <c r="F486" s="25">
        <v>192303.9877</v>
      </c>
    </row>
    <row r="487" spans="1:6" x14ac:dyDescent="0.25">
      <c r="A487" s="18"/>
      <c r="B487" s="9" t="s">
        <v>171</v>
      </c>
      <c r="C487" s="10">
        <f>+C488+C489</f>
        <v>40112.005349999999</v>
      </c>
      <c r="D487" s="10">
        <f>+D488+D489</f>
        <v>40112.005349999999</v>
      </c>
      <c r="E487" s="10"/>
      <c r="F487" s="10">
        <f>+F488+F489</f>
        <v>40112.005349999999</v>
      </c>
    </row>
    <row r="488" spans="1:6" x14ac:dyDescent="0.25">
      <c r="A488" s="17"/>
      <c r="B488" s="12" t="s">
        <v>12</v>
      </c>
      <c r="C488" s="25">
        <v>40112.005349999999</v>
      </c>
      <c r="D488" s="25">
        <v>40112.005349999999</v>
      </c>
      <c r="E488" s="25"/>
      <c r="F488" s="25">
        <v>40112.005349999999</v>
      </c>
    </row>
    <row r="489" spans="1:6" x14ac:dyDescent="0.25">
      <c r="A489" s="17"/>
      <c r="B489" s="12" t="s">
        <v>13</v>
      </c>
      <c r="C489" s="25">
        <v>0</v>
      </c>
      <c r="D489" s="25">
        <v>0</v>
      </c>
      <c r="E489" s="25"/>
      <c r="F489" s="25">
        <v>0</v>
      </c>
    </row>
    <row r="490" spans="1:6" x14ac:dyDescent="0.25">
      <c r="A490" s="18"/>
      <c r="B490" s="9" t="s">
        <v>172</v>
      </c>
      <c r="C490" s="10">
        <f>+C491+C492</f>
        <v>5103.7097199999998</v>
      </c>
      <c r="D490" s="10">
        <f>+D491+D492</f>
        <v>5103.7097200000007</v>
      </c>
      <c r="E490" s="10"/>
      <c r="F490" s="10">
        <f>+F491+F492</f>
        <v>2706.0932799999996</v>
      </c>
    </row>
    <row r="491" spans="1:6" x14ac:dyDescent="0.25">
      <c r="A491" s="17"/>
      <c r="B491" s="12" t="s">
        <v>12</v>
      </c>
      <c r="C491" s="25">
        <v>5103.7097199999998</v>
      </c>
      <c r="D491" s="25">
        <v>5103.7097200000007</v>
      </c>
      <c r="E491" s="25"/>
      <c r="F491" s="25">
        <v>2706.0932799999996</v>
      </c>
    </row>
    <row r="492" spans="1:6" x14ac:dyDescent="0.25">
      <c r="A492" s="17"/>
      <c r="B492" s="12" t="s">
        <v>13</v>
      </c>
      <c r="C492" s="25">
        <v>0</v>
      </c>
      <c r="D492" s="25">
        <v>0</v>
      </c>
      <c r="E492" s="25"/>
      <c r="F492" s="25">
        <v>0</v>
      </c>
    </row>
    <row r="493" spans="1:6" x14ac:dyDescent="0.25">
      <c r="A493" s="19" t="s">
        <v>173</v>
      </c>
      <c r="B493" s="6"/>
      <c r="C493" s="7">
        <f>+C494+C497</f>
        <v>2896239.2380900001</v>
      </c>
      <c r="D493" s="7">
        <f>+D494+D497</f>
        <v>2121757.2023400003</v>
      </c>
      <c r="E493" s="7"/>
      <c r="F493" s="7">
        <f>+F494+F497</f>
        <v>1996480.7023274645</v>
      </c>
    </row>
    <row r="494" spans="1:6" x14ac:dyDescent="0.25">
      <c r="A494" s="18"/>
      <c r="B494" s="9" t="s">
        <v>22</v>
      </c>
      <c r="C494" s="10">
        <f>+C495+C496</f>
        <v>2887196.1155400001</v>
      </c>
      <c r="D494" s="10">
        <f>+D495+D496</f>
        <v>2114446.3253100002</v>
      </c>
      <c r="E494" s="10"/>
      <c r="F494" s="10">
        <f>+F495+F496</f>
        <v>1989195.4783474645</v>
      </c>
    </row>
    <row r="495" spans="1:6" x14ac:dyDescent="0.25">
      <c r="A495" s="17"/>
      <c r="B495" s="12" t="s">
        <v>12</v>
      </c>
      <c r="C495" s="13">
        <v>2701852.8405500003</v>
      </c>
      <c r="D495" s="13">
        <v>2008863.6374900003</v>
      </c>
      <c r="E495" s="13"/>
      <c r="F495" s="13">
        <v>1907651.4654274643</v>
      </c>
    </row>
    <row r="496" spans="1:6" x14ac:dyDescent="0.25">
      <c r="A496" s="17"/>
      <c r="B496" s="12" t="s">
        <v>13</v>
      </c>
      <c r="C496" s="13">
        <v>185343.27498999998</v>
      </c>
      <c r="D496" s="13">
        <v>105582.68781999999</v>
      </c>
      <c r="E496" s="13"/>
      <c r="F496" s="13">
        <v>81544.012920000008</v>
      </c>
    </row>
    <row r="497" spans="1:6" x14ac:dyDescent="0.25">
      <c r="A497" s="18"/>
      <c r="B497" s="9" t="s">
        <v>174</v>
      </c>
      <c r="C497" s="10">
        <f>+C498+C499</f>
        <v>9043.12255</v>
      </c>
      <c r="D497" s="10">
        <f>+D498+D499</f>
        <v>7310.8770299999996</v>
      </c>
      <c r="E497" s="10"/>
      <c r="F497" s="10">
        <f>+F498+F499</f>
        <v>7285.2239799999998</v>
      </c>
    </row>
    <row r="498" spans="1:6" x14ac:dyDescent="0.25">
      <c r="A498" s="17"/>
      <c r="B498" s="12" t="s">
        <v>12</v>
      </c>
      <c r="C498" s="13">
        <v>9043.12255</v>
      </c>
      <c r="D498" s="13">
        <v>7310.8770299999996</v>
      </c>
      <c r="E498" s="13"/>
      <c r="F498" s="13">
        <v>7285.2239799999998</v>
      </c>
    </row>
    <row r="499" spans="1:6" x14ac:dyDescent="0.25">
      <c r="A499" s="17"/>
      <c r="B499" s="12" t="s">
        <v>13</v>
      </c>
      <c r="C499" s="13">
        <v>0</v>
      </c>
      <c r="D499" s="13">
        <v>0</v>
      </c>
      <c r="E499" s="13"/>
      <c r="F499" s="13">
        <v>0</v>
      </c>
    </row>
    <row r="500" spans="1:6" x14ac:dyDescent="0.25">
      <c r="A500" s="19" t="s">
        <v>175</v>
      </c>
      <c r="B500" s="6"/>
      <c r="C500" s="7">
        <f>+C501+C510+C513+C516+C519+C522+C525+C528+C531+C534+C537+C540+C555+C504+C552+C507+C558+C543+C546+C549+C561</f>
        <v>311770214.44907159</v>
      </c>
      <c r="D500" s="7">
        <f t="shared" ref="D500:F500" si="1">+D501+D510+D513+D516+D519+D522+D525+D528+D531+D534+D537+D540+D555+D504+D552+D507+D558+D543+D546+D549+D561</f>
        <v>317134240.89163941</v>
      </c>
      <c r="E500" s="7"/>
      <c r="F500" s="7">
        <f t="shared" si="1"/>
        <v>222454226.90702322</v>
      </c>
    </row>
    <row r="501" spans="1:6" x14ac:dyDescent="0.25">
      <c r="A501" s="18"/>
      <c r="B501" s="9" t="s">
        <v>22</v>
      </c>
      <c r="C501" s="10">
        <f>+C502+C503</f>
        <v>149088.68971999999</v>
      </c>
      <c r="D501" s="10">
        <f>+D502+D503</f>
        <v>133150.41484000001</v>
      </c>
      <c r="E501" s="10"/>
      <c r="F501" s="10">
        <f>+F502+F503</f>
        <v>129014.08861999999</v>
      </c>
    </row>
    <row r="502" spans="1:6" x14ac:dyDescent="0.25">
      <c r="A502" s="17"/>
      <c r="B502" s="12" t="s">
        <v>12</v>
      </c>
      <c r="C502" s="13">
        <v>149088.68971999999</v>
      </c>
      <c r="D502" s="13">
        <v>133150.41484000001</v>
      </c>
      <c r="E502" s="13"/>
      <c r="F502" s="13">
        <v>129014.08861999999</v>
      </c>
    </row>
    <row r="503" spans="1:6" x14ac:dyDescent="0.25">
      <c r="A503" s="41"/>
      <c r="B503" s="39" t="s">
        <v>13</v>
      </c>
      <c r="C503" s="40">
        <v>0</v>
      </c>
      <c r="D503" s="40">
        <v>0</v>
      </c>
      <c r="E503" s="40"/>
      <c r="F503" s="40">
        <v>0</v>
      </c>
    </row>
    <row r="504" spans="1:6" x14ac:dyDescent="0.25">
      <c r="A504" s="18"/>
      <c r="B504" s="9" t="s">
        <v>176</v>
      </c>
      <c r="C504" s="10">
        <f>+C505+C506</f>
        <v>173405.9</v>
      </c>
      <c r="D504" s="10">
        <f>+D505+D506</f>
        <v>9141.6489999999994</v>
      </c>
      <c r="E504" s="10"/>
      <c r="F504" s="10">
        <f>+F505+F506</f>
        <v>9095.9220000000005</v>
      </c>
    </row>
    <row r="505" spans="1:6" x14ac:dyDescent="0.25">
      <c r="A505" s="17"/>
      <c r="B505" s="12" t="s">
        <v>12</v>
      </c>
      <c r="C505" s="13">
        <v>173405.9</v>
      </c>
      <c r="D505" s="13">
        <v>9141.6489999999994</v>
      </c>
      <c r="E505" s="13"/>
      <c r="F505" s="13">
        <v>9095.9220000000005</v>
      </c>
    </row>
    <row r="506" spans="1:6" x14ac:dyDescent="0.25">
      <c r="A506" s="17"/>
      <c r="B506" s="12" t="s">
        <v>13</v>
      </c>
      <c r="C506" s="13">
        <v>0</v>
      </c>
      <c r="D506" s="13">
        <v>0</v>
      </c>
      <c r="E506" s="13"/>
      <c r="F506" s="13">
        <v>0</v>
      </c>
    </row>
    <row r="507" spans="1:6" x14ac:dyDescent="0.25">
      <c r="A507" s="18"/>
      <c r="B507" s="9" t="s">
        <v>177</v>
      </c>
      <c r="C507" s="10">
        <f>+C508+C509</f>
        <v>173405.9</v>
      </c>
      <c r="D507" s="10">
        <f>+D508+D509</f>
        <v>13072.342000000001</v>
      </c>
      <c r="E507" s="10"/>
      <c r="F507" s="10">
        <f>+F508+F509</f>
        <v>13071.814</v>
      </c>
    </row>
    <row r="508" spans="1:6" x14ac:dyDescent="0.25">
      <c r="A508" s="17"/>
      <c r="B508" s="12" t="s">
        <v>12</v>
      </c>
      <c r="C508" s="13">
        <v>173405.9</v>
      </c>
      <c r="D508" s="13">
        <v>13072.342000000001</v>
      </c>
      <c r="E508" s="13"/>
      <c r="F508" s="13">
        <v>13071.814</v>
      </c>
    </row>
    <row r="509" spans="1:6" x14ac:dyDescent="0.25">
      <c r="A509" s="17"/>
      <c r="B509" s="12" t="s">
        <v>13</v>
      </c>
      <c r="C509" s="13">
        <v>0</v>
      </c>
      <c r="D509" s="13">
        <v>0</v>
      </c>
      <c r="E509" s="13"/>
      <c r="F509" s="13">
        <v>0</v>
      </c>
    </row>
    <row r="510" spans="1:6" x14ac:dyDescent="0.25">
      <c r="A510" s="18"/>
      <c r="B510" s="9" t="s">
        <v>178</v>
      </c>
      <c r="C510" s="10">
        <f>+C511+C512</f>
        <v>102682100</v>
      </c>
      <c r="D510" s="10">
        <f>+D511+D512</f>
        <v>103365429.955</v>
      </c>
      <c r="E510" s="10"/>
      <c r="F510" s="10">
        <f>+F511+F512</f>
        <v>46412815.316999994</v>
      </c>
    </row>
    <row r="511" spans="1:6" x14ac:dyDescent="0.25">
      <c r="A511" s="17"/>
      <c r="B511" s="12" t="s">
        <v>12</v>
      </c>
      <c r="C511" s="13">
        <v>48973100</v>
      </c>
      <c r="D511" s="13">
        <v>92551278.503999993</v>
      </c>
      <c r="E511" s="13"/>
      <c r="F511" s="13">
        <v>36776663.865999997</v>
      </c>
    </row>
    <row r="512" spans="1:6" x14ac:dyDescent="0.25">
      <c r="A512" s="17"/>
      <c r="B512" s="12" t="s">
        <v>13</v>
      </c>
      <c r="C512" s="13">
        <v>53709000</v>
      </c>
      <c r="D512" s="13">
        <v>10814151.450999999</v>
      </c>
      <c r="E512" s="13"/>
      <c r="F512" s="13">
        <v>9636151.4509999994</v>
      </c>
    </row>
    <row r="513" spans="1:6" x14ac:dyDescent="0.25">
      <c r="A513" s="18"/>
      <c r="B513" s="9" t="s">
        <v>179</v>
      </c>
      <c r="C513" s="10">
        <f>+C514+C515</f>
        <v>829018.6</v>
      </c>
      <c r="D513" s="10">
        <f>+D514+D515</f>
        <v>804793.00300000003</v>
      </c>
      <c r="E513" s="10"/>
      <c r="F513" s="10">
        <f>+F514+F515</f>
        <v>804793.00300000003</v>
      </c>
    </row>
    <row r="514" spans="1:6" x14ac:dyDescent="0.25">
      <c r="A514" s="17"/>
      <c r="B514" s="12" t="s">
        <v>12</v>
      </c>
      <c r="C514" s="13">
        <v>829018.6</v>
      </c>
      <c r="D514" s="13">
        <v>804793.00300000003</v>
      </c>
      <c r="E514" s="13"/>
      <c r="F514" s="13">
        <v>804793.00300000003</v>
      </c>
    </row>
    <row r="515" spans="1:6" x14ac:dyDescent="0.25">
      <c r="A515" s="17"/>
      <c r="B515" s="12" t="s">
        <v>13</v>
      </c>
      <c r="C515" s="13">
        <v>0</v>
      </c>
      <c r="D515" s="13">
        <v>0</v>
      </c>
      <c r="E515" s="13"/>
      <c r="F515" s="13">
        <v>0</v>
      </c>
    </row>
    <row r="516" spans="1:6" x14ac:dyDescent="0.25">
      <c r="A516" s="18"/>
      <c r="B516" s="9" t="s">
        <v>180</v>
      </c>
      <c r="C516" s="10">
        <f>+C517+C518</f>
        <v>162702.1</v>
      </c>
      <c r="D516" s="10">
        <f>+D517+D518</f>
        <v>81351.260999999999</v>
      </c>
      <c r="E516" s="10"/>
      <c r="F516" s="10">
        <f>+F517+F518</f>
        <v>71835.706999999995</v>
      </c>
    </row>
    <row r="517" spans="1:6" x14ac:dyDescent="0.25">
      <c r="A517" s="17"/>
      <c r="B517" s="12" t="s">
        <v>12</v>
      </c>
      <c r="C517" s="13">
        <v>162702.1</v>
      </c>
      <c r="D517" s="13">
        <v>81351.260999999999</v>
      </c>
      <c r="E517" s="13"/>
      <c r="F517" s="13">
        <v>71835.706999999995</v>
      </c>
    </row>
    <row r="518" spans="1:6" x14ac:dyDescent="0.25">
      <c r="A518" s="17"/>
      <c r="B518" s="12" t="s">
        <v>13</v>
      </c>
      <c r="C518" s="13">
        <v>0</v>
      </c>
      <c r="D518" s="13">
        <v>0</v>
      </c>
      <c r="E518" s="13"/>
      <c r="F518" s="13">
        <v>0</v>
      </c>
    </row>
    <row r="519" spans="1:6" x14ac:dyDescent="0.25">
      <c r="A519" s="18"/>
      <c r="B519" s="9" t="s">
        <v>181</v>
      </c>
      <c r="C519" s="10">
        <f>+C520+C521</f>
        <v>108786.6</v>
      </c>
      <c r="D519" s="10">
        <f>+D520+D521</f>
        <v>54393.3</v>
      </c>
      <c r="E519" s="10"/>
      <c r="F519" s="10">
        <f>+F520+F521</f>
        <v>25068.038</v>
      </c>
    </row>
    <row r="520" spans="1:6" x14ac:dyDescent="0.25">
      <c r="A520" s="17"/>
      <c r="B520" s="12" t="s">
        <v>12</v>
      </c>
      <c r="C520" s="13">
        <v>92536.6</v>
      </c>
      <c r="D520" s="13">
        <v>38143.300000000003</v>
      </c>
      <c r="E520" s="13"/>
      <c r="F520" s="13">
        <v>14875.904</v>
      </c>
    </row>
    <row r="521" spans="1:6" x14ac:dyDescent="0.25">
      <c r="A521" s="17"/>
      <c r="B521" s="12" t="s">
        <v>13</v>
      </c>
      <c r="C521" s="13">
        <v>16250</v>
      </c>
      <c r="D521" s="13">
        <v>16250</v>
      </c>
      <c r="E521" s="13"/>
      <c r="F521" s="13">
        <v>10192.134</v>
      </c>
    </row>
    <row r="522" spans="1:6" x14ac:dyDescent="0.25">
      <c r="A522" s="18"/>
      <c r="B522" s="9" t="s">
        <v>182</v>
      </c>
      <c r="C522" s="10">
        <f>+C523+C524</f>
        <v>64604.200000000004</v>
      </c>
      <c r="D522" s="10">
        <f>+D523+D524</f>
        <v>41280.500999999997</v>
      </c>
      <c r="E522" s="10"/>
      <c r="F522" s="10">
        <f>+F523+F524</f>
        <v>41280.500999999997</v>
      </c>
    </row>
    <row r="523" spans="1:6" x14ac:dyDescent="0.25">
      <c r="A523" s="17"/>
      <c r="B523" s="12" t="s">
        <v>12</v>
      </c>
      <c r="C523" s="13">
        <v>63938.3</v>
      </c>
      <c r="D523" s="13">
        <v>40614.610999999997</v>
      </c>
      <c r="E523" s="13"/>
      <c r="F523" s="13">
        <v>40614.610999999997</v>
      </c>
    </row>
    <row r="524" spans="1:6" x14ac:dyDescent="0.25">
      <c r="A524" s="17"/>
      <c r="B524" s="12" t="s">
        <v>13</v>
      </c>
      <c r="C524" s="13">
        <v>665.9</v>
      </c>
      <c r="D524" s="13">
        <v>665.89</v>
      </c>
      <c r="E524" s="13"/>
      <c r="F524" s="13">
        <v>665.89</v>
      </c>
    </row>
    <row r="525" spans="1:6" x14ac:dyDescent="0.25">
      <c r="A525" s="18"/>
      <c r="B525" s="9" t="s">
        <v>183</v>
      </c>
      <c r="C525" s="10">
        <f>+C526+C527</f>
        <v>593567.80000000005</v>
      </c>
      <c r="D525" s="10">
        <f>+D526+D527</f>
        <v>272121.39899999998</v>
      </c>
      <c r="E525" s="10"/>
      <c r="F525" s="10">
        <f>+F526+F527</f>
        <v>272121.39899999998</v>
      </c>
    </row>
    <row r="526" spans="1:6" x14ac:dyDescent="0.25">
      <c r="A526" s="17"/>
      <c r="B526" s="12" t="s">
        <v>12</v>
      </c>
      <c r="C526" s="13">
        <v>593567.80000000005</v>
      </c>
      <c r="D526" s="13">
        <v>272121.39899999998</v>
      </c>
      <c r="E526" s="13"/>
      <c r="F526" s="13">
        <v>272121.39899999998</v>
      </c>
    </row>
    <row r="527" spans="1:6" x14ac:dyDescent="0.25">
      <c r="A527" s="17"/>
      <c r="B527" s="12" t="s">
        <v>13</v>
      </c>
      <c r="C527" s="13">
        <v>0</v>
      </c>
      <c r="D527" s="13">
        <v>0</v>
      </c>
      <c r="E527" s="13"/>
      <c r="F527" s="13">
        <v>0</v>
      </c>
    </row>
    <row r="528" spans="1:6" x14ac:dyDescent="0.25">
      <c r="A528" s="18"/>
      <c r="B528" s="9" t="s">
        <v>184</v>
      </c>
      <c r="C528" s="10">
        <f>+C529+C530</f>
        <v>8744805.9670000002</v>
      </c>
      <c r="D528" s="10">
        <f>+D529+D530</f>
        <v>4741803.8252226664</v>
      </c>
      <c r="E528" s="10"/>
      <c r="F528" s="10">
        <f>+F529+F530</f>
        <v>767796.441986594</v>
      </c>
    </row>
    <row r="529" spans="1:6" x14ac:dyDescent="0.25">
      <c r="A529" s="17"/>
      <c r="B529" s="12" t="s">
        <v>12</v>
      </c>
      <c r="C529" s="13">
        <v>7087247.1119999997</v>
      </c>
      <c r="D529" s="13">
        <v>4403508.7254226664</v>
      </c>
      <c r="E529" s="13"/>
      <c r="F529" s="13">
        <v>689403.5540520706</v>
      </c>
    </row>
    <row r="530" spans="1:6" x14ac:dyDescent="0.25">
      <c r="A530" s="17"/>
      <c r="B530" s="12" t="s">
        <v>13</v>
      </c>
      <c r="C530" s="13">
        <v>1657558.855</v>
      </c>
      <c r="D530" s="13">
        <v>338295.09979999997</v>
      </c>
      <c r="E530" s="13"/>
      <c r="F530" s="13">
        <v>78392.887934523387</v>
      </c>
    </row>
    <row r="531" spans="1:6" x14ac:dyDescent="0.25">
      <c r="A531" s="18"/>
      <c r="B531" s="9" t="s">
        <v>185</v>
      </c>
      <c r="C531" s="10">
        <f>+C532+C533</f>
        <v>150556889.396</v>
      </c>
      <c r="D531" s="10">
        <f>+D532+D533</f>
        <v>150556889.396</v>
      </c>
      <c r="E531" s="10"/>
      <c r="F531" s="10">
        <f>+F532+F533</f>
        <v>120692039.984</v>
      </c>
    </row>
    <row r="532" spans="1:6" x14ac:dyDescent="0.25">
      <c r="A532" s="17"/>
      <c r="B532" s="12" t="s">
        <v>12</v>
      </c>
      <c r="C532" s="13">
        <v>7235926.1200000001</v>
      </c>
      <c r="D532" s="13">
        <v>7235926.1200000001</v>
      </c>
      <c r="E532" s="13"/>
      <c r="F532" s="13">
        <v>5258810.7860000003</v>
      </c>
    </row>
    <row r="533" spans="1:6" x14ac:dyDescent="0.25">
      <c r="A533" s="17"/>
      <c r="B533" s="12" t="s">
        <v>13</v>
      </c>
      <c r="C533" s="13">
        <v>143320963.27599999</v>
      </c>
      <c r="D533" s="13">
        <v>143320963.27599999</v>
      </c>
      <c r="E533" s="13"/>
      <c r="F533" s="13">
        <v>115433229.198</v>
      </c>
    </row>
    <row r="534" spans="1:6" x14ac:dyDescent="0.25">
      <c r="A534" s="18"/>
      <c r="B534" s="9" t="s">
        <v>186</v>
      </c>
      <c r="C534" s="10">
        <f>+C535+C536</f>
        <v>33476115.776000001</v>
      </c>
      <c r="D534" s="10">
        <f>+D535+D536</f>
        <v>44926392.462151609</v>
      </c>
      <c r="E534" s="10"/>
      <c r="F534" s="10">
        <f>+F535+F536</f>
        <v>43779163.475866199</v>
      </c>
    </row>
    <row r="535" spans="1:6" x14ac:dyDescent="0.25">
      <c r="A535" s="17"/>
      <c r="B535" s="12" t="s">
        <v>12</v>
      </c>
      <c r="C535" s="13">
        <v>0</v>
      </c>
      <c r="D535" s="13">
        <v>11450276.686151609</v>
      </c>
      <c r="E535" s="13"/>
      <c r="F535" s="13">
        <v>10127865.112866199</v>
      </c>
    </row>
    <row r="536" spans="1:6" x14ac:dyDescent="0.25">
      <c r="A536" s="17"/>
      <c r="B536" s="12" t="s">
        <v>13</v>
      </c>
      <c r="C536" s="13">
        <v>33476115.776000001</v>
      </c>
      <c r="D536" s="13">
        <v>33476115.776000001</v>
      </c>
      <c r="E536" s="13"/>
      <c r="F536" s="13">
        <v>33651298.362999998</v>
      </c>
    </row>
    <row r="537" spans="1:6" x14ac:dyDescent="0.25">
      <c r="A537" s="18"/>
      <c r="B537" s="9" t="s">
        <v>187</v>
      </c>
      <c r="C537" s="10">
        <f>+C538+C539</f>
        <v>9159197.8187463991</v>
      </c>
      <c r="D537" s="10">
        <f>+D538+D539</f>
        <v>7761954.1021000119</v>
      </c>
      <c r="E537" s="10"/>
      <c r="F537" s="10">
        <f>+F538+F539</f>
        <v>5697586.5365000004</v>
      </c>
    </row>
    <row r="538" spans="1:6" x14ac:dyDescent="0.25">
      <c r="A538" s="17"/>
      <c r="B538" s="12" t="s">
        <v>12</v>
      </c>
      <c r="C538" s="13">
        <v>4620401.5970463995</v>
      </c>
      <c r="D538" s="13">
        <v>3419632.7952500107</v>
      </c>
      <c r="E538" s="13"/>
      <c r="F538" s="13">
        <v>3649173.3230500002</v>
      </c>
    </row>
    <row r="539" spans="1:6" x14ac:dyDescent="0.25">
      <c r="A539" s="17"/>
      <c r="B539" s="12" t="s">
        <v>13</v>
      </c>
      <c r="C539" s="13">
        <v>4538796.2217000006</v>
      </c>
      <c r="D539" s="13">
        <v>4342321.3068500012</v>
      </c>
      <c r="E539" s="13"/>
      <c r="F539" s="13">
        <v>2048413.2134500004</v>
      </c>
    </row>
    <row r="540" spans="1:6" x14ac:dyDescent="0.25">
      <c r="A540" s="18"/>
      <c r="B540" s="9" t="s">
        <v>188</v>
      </c>
      <c r="C540" s="10">
        <f>+C541+C542</f>
        <v>2635911.4623434404</v>
      </c>
      <c r="D540" s="10">
        <f>+D541+D542</f>
        <v>2630329.7879400002</v>
      </c>
      <c r="E540" s="10"/>
      <c r="F540" s="10">
        <f>+F541+F542</f>
        <v>2630329.7879400002</v>
      </c>
    </row>
    <row r="541" spans="1:6" x14ac:dyDescent="0.25">
      <c r="A541" s="17"/>
      <c r="B541" s="12" t="s">
        <v>12</v>
      </c>
      <c r="C541" s="13">
        <v>1256010.4823152402</v>
      </c>
      <c r="D541" s="13">
        <v>1256010.4822900002</v>
      </c>
      <c r="E541" s="13"/>
      <c r="F541" s="13">
        <v>1256010.4822900002</v>
      </c>
    </row>
    <row r="542" spans="1:6" x14ac:dyDescent="0.25">
      <c r="A542" s="17"/>
      <c r="B542" s="12" t="s">
        <v>13</v>
      </c>
      <c r="C542" s="13">
        <v>1379900.9800282002</v>
      </c>
      <c r="D542" s="13">
        <v>1374319.30565</v>
      </c>
      <c r="E542" s="13"/>
      <c r="F542" s="13">
        <v>1374319.30565</v>
      </c>
    </row>
    <row r="543" spans="1:6" x14ac:dyDescent="0.25">
      <c r="A543" s="18"/>
      <c r="B543" s="9" t="s">
        <v>189</v>
      </c>
      <c r="C543" s="10">
        <f>+C544+C545</f>
        <v>267153.51191038004</v>
      </c>
      <c r="D543" s="10">
        <f>+D544+D545</f>
        <v>99182.078479999996</v>
      </c>
      <c r="E543" s="10"/>
      <c r="F543" s="10">
        <f>+F544+F545</f>
        <v>96758.121620000005</v>
      </c>
    </row>
    <row r="544" spans="1:6" x14ac:dyDescent="0.25">
      <c r="A544" s="17"/>
      <c r="B544" s="12" t="s">
        <v>12</v>
      </c>
      <c r="C544" s="13">
        <v>209723.45141038002</v>
      </c>
      <c r="D544" s="13">
        <v>50442.174230000004</v>
      </c>
      <c r="E544" s="13"/>
      <c r="F544" s="13">
        <v>48116.770680000009</v>
      </c>
    </row>
    <row r="545" spans="1:6" x14ac:dyDescent="0.25">
      <c r="A545" s="17"/>
      <c r="B545" s="12" t="s">
        <v>13</v>
      </c>
      <c r="C545" s="13">
        <v>57430.0605</v>
      </c>
      <c r="D545" s="13">
        <v>48739.90425</v>
      </c>
      <c r="E545" s="13"/>
      <c r="F545" s="13">
        <v>48641.350939999997</v>
      </c>
    </row>
    <row r="546" spans="1:6" x14ac:dyDescent="0.25">
      <c r="A546" s="18"/>
      <c r="B546" s="9" t="s">
        <v>190</v>
      </c>
      <c r="C546" s="10">
        <f>+C547+C548</f>
        <v>576534.46430595347</v>
      </c>
      <c r="D546" s="10">
        <f>+D547+D548</f>
        <v>420788.41886429948</v>
      </c>
      <c r="E546" s="10"/>
      <c r="F546" s="10">
        <f>+F547+F548</f>
        <v>172418.31171999997</v>
      </c>
    </row>
    <row r="547" spans="1:6" x14ac:dyDescent="0.25">
      <c r="A547" s="17"/>
      <c r="B547" s="12" t="s">
        <v>12</v>
      </c>
      <c r="C547" s="13">
        <v>158279.08239775352</v>
      </c>
      <c r="D547" s="13">
        <v>139449.05561139202</v>
      </c>
      <c r="E547" s="13"/>
      <c r="F547" s="13">
        <v>18476.756000000001</v>
      </c>
    </row>
    <row r="548" spans="1:6" x14ac:dyDescent="0.25">
      <c r="A548" s="17"/>
      <c r="B548" s="12" t="s">
        <v>13</v>
      </c>
      <c r="C548" s="13">
        <v>418255.38190819992</v>
      </c>
      <c r="D548" s="13">
        <v>281339.36325290747</v>
      </c>
      <c r="E548" s="13"/>
      <c r="F548" s="13">
        <v>153941.55571999997</v>
      </c>
    </row>
    <row r="549" spans="1:6" x14ac:dyDescent="0.25">
      <c r="A549" s="18"/>
      <c r="B549" s="9" t="s">
        <v>191</v>
      </c>
      <c r="C549" s="10">
        <f>+C550+C551</f>
        <v>1253963.9630455351</v>
      </c>
      <c r="D549" s="10">
        <f>+D550+D551</f>
        <v>1085732.4460407933</v>
      </c>
      <c r="E549" s="10"/>
      <c r="F549" s="10">
        <f>+F550+F551</f>
        <v>708334.56532046001</v>
      </c>
    </row>
    <row r="550" spans="1:6" x14ac:dyDescent="0.25">
      <c r="A550" s="17"/>
      <c r="B550" s="12" t="s">
        <v>12</v>
      </c>
      <c r="C550" s="13">
        <v>611956.99422553508</v>
      </c>
      <c r="D550" s="13">
        <v>546615.50251033343</v>
      </c>
      <c r="E550" s="13"/>
      <c r="F550" s="13">
        <v>245923.44214999999</v>
      </c>
    </row>
    <row r="551" spans="1:6" x14ac:dyDescent="0.25">
      <c r="A551" s="17"/>
      <c r="B551" s="12" t="s">
        <v>13</v>
      </c>
      <c r="C551" s="13">
        <v>642006.96882000007</v>
      </c>
      <c r="D551" s="13">
        <v>539116.94353045989</v>
      </c>
      <c r="E551" s="13"/>
      <c r="F551" s="13">
        <v>462411.12317046005</v>
      </c>
    </row>
    <row r="552" spans="1:6" x14ac:dyDescent="0.25">
      <c r="A552" s="18"/>
      <c r="B552" s="9" t="s">
        <v>192</v>
      </c>
      <c r="C552" s="10">
        <f>+C553+C554</f>
        <v>7745.7</v>
      </c>
      <c r="D552" s="10">
        <f>+D553+D554</f>
        <v>4541.6490000000003</v>
      </c>
      <c r="E552" s="10"/>
      <c r="F552" s="10">
        <f>+F553+F554</f>
        <v>4046.0680000000002</v>
      </c>
    </row>
    <row r="553" spans="1:6" x14ac:dyDescent="0.25">
      <c r="A553" s="17"/>
      <c r="B553" s="12" t="s">
        <v>12</v>
      </c>
      <c r="C553" s="13">
        <v>7745.7</v>
      </c>
      <c r="D553" s="13">
        <v>4541.6490000000003</v>
      </c>
      <c r="E553" s="13"/>
      <c r="F553" s="13">
        <v>4046.0680000000002</v>
      </c>
    </row>
    <row r="554" spans="1:6" x14ac:dyDescent="0.25">
      <c r="A554" s="41"/>
      <c r="B554" s="39" t="s">
        <v>13</v>
      </c>
      <c r="C554" s="40">
        <v>0</v>
      </c>
      <c r="D554" s="40">
        <v>0</v>
      </c>
      <c r="E554" s="40"/>
      <c r="F554" s="40">
        <v>0</v>
      </c>
    </row>
    <row r="555" spans="1:6" x14ac:dyDescent="0.25">
      <c r="A555" s="18"/>
      <c r="B555" s="9" t="s">
        <v>193</v>
      </c>
      <c r="C555" s="10">
        <f>+C556+C557</f>
        <v>86556</v>
      </c>
      <c r="D555" s="10">
        <f>+D556+D557</f>
        <v>86556</v>
      </c>
      <c r="E555" s="10"/>
      <c r="F555" s="10">
        <f>+F556+F557</f>
        <v>82313.598450000005</v>
      </c>
    </row>
    <row r="556" spans="1:6" x14ac:dyDescent="0.25">
      <c r="A556" s="17"/>
      <c r="B556" s="12" t="s">
        <v>12</v>
      </c>
      <c r="C556" s="13">
        <v>86556</v>
      </c>
      <c r="D556" s="13">
        <v>86556</v>
      </c>
      <c r="E556" s="13"/>
      <c r="F556" s="13">
        <v>82313.598450000005</v>
      </c>
    </row>
    <row r="557" spans="1:6" x14ac:dyDescent="0.25">
      <c r="A557" s="17"/>
      <c r="B557" s="12" t="s">
        <v>13</v>
      </c>
      <c r="C557" s="13">
        <v>0</v>
      </c>
      <c r="D557" s="13">
        <v>0</v>
      </c>
      <c r="E557" s="13"/>
      <c r="F557" s="13">
        <v>0</v>
      </c>
    </row>
    <row r="558" spans="1:6" x14ac:dyDescent="0.25">
      <c r="A558" s="18"/>
      <c r="B558" s="9" t="s">
        <v>182</v>
      </c>
      <c r="C558" s="10">
        <f>+C559+C560</f>
        <v>64604.200000000004</v>
      </c>
      <c r="D558" s="10">
        <f>+D559+D560</f>
        <v>41280.500999999997</v>
      </c>
      <c r="E558" s="10"/>
      <c r="F558" s="10">
        <f>+F559+F560</f>
        <v>41280.500999999997</v>
      </c>
    </row>
    <row r="559" spans="1:6" x14ac:dyDescent="0.25">
      <c r="A559" s="17"/>
      <c r="B559" s="12" t="s">
        <v>12</v>
      </c>
      <c r="C559" s="13">
        <v>63938.3</v>
      </c>
      <c r="D559" s="13">
        <v>40614.610999999997</v>
      </c>
      <c r="E559" s="13"/>
      <c r="F559" s="13">
        <v>40614.610999999997</v>
      </c>
    </row>
    <row r="560" spans="1:6" x14ac:dyDescent="0.25">
      <c r="A560" s="17"/>
      <c r="B560" s="12" t="s">
        <v>13</v>
      </c>
      <c r="C560" s="13">
        <v>665.9</v>
      </c>
      <c r="D560" s="13">
        <v>665.89</v>
      </c>
      <c r="E560" s="13"/>
      <c r="F560" s="13">
        <v>665.89</v>
      </c>
    </row>
    <row r="561" spans="1:6" x14ac:dyDescent="0.25">
      <c r="A561" s="18"/>
      <c r="B561" s="9" t="s">
        <v>194</v>
      </c>
      <c r="C561" s="10">
        <f>+C562+C563</f>
        <v>4056.4</v>
      </c>
      <c r="D561" s="10">
        <f>+D562+D563</f>
        <v>4056.4</v>
      </c>
      <c r="E561" s="10"/>
      <c r="F561" s="10">
        <f>+F562+F563</f>
        <v>3063.7249999999999</v>
      </c>
    </row>
    <row r="562" spans="1:6" x14ac:dyDescent="0.25">
      <c r="A562" s="17"/>
      <c r="B562" s="12" t="s">
        <v>12</v>
      </c>
      <c r="C562" s="13">
        <v>4056.4</v>
      </c>
      <c r="D562" s="13">
        <v>4056.4</v>
      </c>
      <c r="E562" s="13"/>
      <c r="F562" s="13">
        <v>3063.7249999999999</v>
      </c>
    </row>
    <row r="563" spans="1:6" x14ac:dyDescent="0.25">
      <c r="A563" s="17"/>
      <c r="B563" s="12" t="s">
        <v>13</v>
      </c>
      <c r="C563" s="13">
        <v>0</v>
      </c>
      <c r="D563" s="13">
        <v>0</v>
      </c>
      <c r="E563" s="13"/>
      <c r="F563" s="13">
        <v>0</v>
      </c>
    </row>
    <row r="564" spans="1:6" x14ac:dyDescent="0.25">
      <c r="A564" s="19" t="s">
        <v>195</v>
      </c>
      <c r="B564" s="6"/>
      <c r="C564" s="7">
        <f>+C565+C568+C571+C574+C577+C580+C583+C586+C589+C592</f>
        <v>1844826.3325100001</v>
      </c>
      <c r="D564" s="7">
        <f>+D565+D568+D571+D574+D577+D580+D583+D586+D589+D592</f>
        <v>1374609.6447700004</v>
      </c>
      <c r="E564" s="7"/>
      <c r="F564" s="7">
        <f>+F565+F568+F571+F574+F577+F580+F583+F586+F589+F592</f>
        <v>1320761.0575800003</v>
      </c>
    </row>
    <row r="565" spans="1:6" x14ac:dyDescent="0.25">
      <c r="A565" s="18"/>
      <c r="B565" s="9" t="s">
        <v>22</v>
      </c>
      <c r="C565" s="10">
        <f>+C566+C567</f>
        <v>804837</v>
      </c>
      <c r="D565" s="10">
        <f>+D566+D567</f>
        <v>334551.30452999996</v>
      </c>
      <c r="E565" s="10"/>
      <c r="F565" s="10">
        <f>+F566+F567</f>
        <v>289363.76097</v>
      </c>
    </row>
    <row r="566" spans="1:6" x14ac:dyDescent="0.25">
      <c r="A566" s="17"/>
      <c r="B566" s="12" t="s">
        <v>12</v>
      </c>
      <c r="C566" s="13">
        <v>762552.7</v>
      </c>
      <c r="D566" s="13">
        <v>292267.00452999998</v>
      </c>
      <c r="E566" s="13"/>
      <c r="F566" s="13">
        <v>285690.22198999999</v>
      </c>
    </row>
    <row r="567" spans="1:6" x14ac:dyDescent="0.25">
      <c r="A567" s="17"/>
      <c r="B567" s="12" t="s">
        <v>13</v>
      </c>
      <c r="C567" s="13">
        <v>42284.3</v>
      </c>
      <c r="D567" s="13">
        <v>42284.3</v>
      </c>
      <c r="E567" s="13"/>
      <c r="F567" s="13">
        <v>3673.5389799999998</v>
      </c>
    </row>
    <row r="568" spans="1:6" x14ac:dyDescent="0.25">
      <c r="A568" s="18"/>
      <c r="B568" s="9" t="s">
        <v>196</v>
      </c>
      <c r="C568" s="10">
        <f>+C569+C570</f>
        <v>17206.899530000002</v>
      </c>
      <c r="D568" s="10">
        <f>+D569+D570</f>
        <v>17206.899530000002</v>
      </c>
      <c r="E568" s="10"/>
      <c r="F568" s="10">
        <f>+F569+F570</f>
        <v>17206.899530000002</v>
      </c>
    </row>
    <row r="569" spans="1:6" x14ac:dyDescent="0.25">
      <c r="A569" s="17"/>
      <c r="B569" s="12" t="s">
        <v>12</v>
      </c>
      <c r="C569" s="13">
        <v>17206.899530000002</v>
      </c>
      <c r="D569" s="13">
        <v>17206.899530000002</v>
      </c>
      <c r="E569" s="13"/>
      <c r="F569" s="13">
        <v>17206.899530000002</v>
      </c>
    </row>
    <row r="570" spans="1:6" x14ac:dyDescent="0.25">
      <c r="A570" s="17"/>
      <c r="B570" s="12" t="s">
        <v>13</v>
      </c>
      <c r="C570" s="13">
        <v>0</v>
      </c>
      <c r="D570" s="13">
        <v>0</v>
      </c>
      <c r="E570" s="13"/>
      <c r="F570" s="13">
        <v>0</v>
      </c>
    </row>
    <row r="571" spans="1:6" ht="25.5" x14ac:dyDescent="0.25">
      <c r="A571" s="18"/>
      <c r="B571" s="9" t="s">
        <v>197</v>
      </c>
      <c r="C571" s="10">
        <f>+C572+C573</f>
        <v>651749.58799999999</v>
      </c>
      <c r="D571" s="10">
        <f>+D572+D573</f>
        <v>651749.58799999999</v>
      </c>
      <c r="E571" s="10"/>
      <c r="F571" s="10">
        <f>+F572+F573</f>
        <v>651749.58799999999</v>
      </c>
    </row>
    <row r="572" spans="1:6" x14ac:dyDescent="0.25">
      <c r="A572" s="17"/>
      <c r="B572" s="12" t="s">
        <v>12</v>
      </c>
      <c r="C572" s="13">
        <v>651749.58799999999</v>
      </c>
      <c r="D572" s="13">
        <v>651749.58799999999</v>
      </c>
      <c r="E572" s="13"/>
      <c r="F572" s="13">
        <v>651749.58799999999</v>
      </c>
    </row>
    <row r="573" spans="1:6" x14ac:dyDescent="0.25">
      <c r="A573" s="17"/>
      <c r="B573" s="12" t="s">
        <v>13</v>
      </c>
      <c r="C573" s="13">
        <v>0</v>
      </c>
      <c r="D573" s="13">
        <v>0</v>
      </c>
      <c r="E573" s="13"/>
      <c r="F573" s="13">
        <v>0</v>
      </c>
    </row>
    <row r="574" spans="1:6" x14ac:dyDescent="0.25">
      <c r="A574" s="18"/>
      <c r="B574" s="9" t="s">
        <v>198</v>
      </c>
      <c r="C574" s="10">
        <f>+C575+C576</f>
        <v>7051.8734000000004</v>
      </c>
      <c r="D574" s="10">
        <f>+D575+D576</f>
        <v>7051.8734299999996</v>
      </c>
      <c r="E574" s="10"/>
      <c r="F574" s="10">
        <f>+F575+F576</f>
        <v>7032.4218300000002</v>
      </c>
    </row>
    <row r="575" spans="1:6" x14ac:dyDescent="0.25">
      <c r="A575" s="17"/>
      <c r="B575" s="12" t="s">
        <v>12</v>
      </c>
      <c r="C575" s="13">
        <v>7051.8734000000004</v>
      </c>
      <c r="D575" s="13">
        <v>7051.8734299999996</v>
      </c>
      <c r="E575" s="13"/>
      <c r="F575" s="13">
        <v>7032.4218300000002</v>
      </c>
    </row>
    <row r="576" spans="1:6" x14ac:dyDescent="0.25">
      <c r="A576" s="17"/>
      <c r="B576" s="12" t="s">
        <v>13</v>
      </c>
      <c r="C576" s="13">
        <v>0</v>
      </c>
      <c r="D576" s="13">
        <v>0</v>
      </c>
      <c r="E576" s="13"/>
      <c r="F576" s="13">
        <v>0</v>
      </c>
    </row>
    <row r="577" spans="1:6" x14ac:dyDescent="0.25">
      <c r="A577" s="18"/>
      <c r="B577" s="9" t="s">
        <v>199</v>
      </c>
      <c r="C577" s="10">
        <f>+C578+C579</f>
        <v>22867</v>
      </c>
      <c r="D577" s="10">
        <f>+D578+D579</f>
        <v>22867</v>
      </c>
      <c r="E577" s="10"/>
      <c r="F577" s="10">
        <f>+F578+F579</f>
        <v>22867</v>
      </c>
    </row>
    <row r="578" spans="1:6" x14ac:dyDescent="0.25">
      <c r="A578" s="17"/>
      <c r="B578" s="12" t="s">
        <v>12</v>
      </c>
      <c r="C578" s="13">
        <v>22867</v>
      </c>
      <c r="D578" s="13">
        <v>22867</v>
      </c>
      <c r="E578" s="13"/>
      <c r="F578" s="13">
        <v>22867</v>
      </c>
    </row>
    <row r="579" spans="1:6" x14ac:dyDescent="0.25">
      <c r="A579" s="17"/>
      <c r="B579" s="12" t="s">
        <v>13</v>
      </c>
      <c r="C579" s="13">
        <v>0</v>
      </c>
      <c r="D579" s="13">
        <v>0</v>
      </c>
      <c r="E579" s="13"/>
      <c r="F579" s="13">
        <v>0</v>
      </c>
    </row>
    <row r="580" spans="1:6" x14ac:dyDescent="0.25">
      <c r="A580" s="18"/>
      <c r="B580" s="9" t="s">
        <v>200</v>
      </c>
      <c r="C580" s="10">
        <f>+C581+C582</f>
        <v>179008.86869999999</v>
      </c>
      <c r="D580" s="10">
        <f>+D581+D582</f>
        <v>179008.86869999999</v>
      </c>
      <c r="E580" s="10"/>
      <c r="F580" s="10">
        <f>+F581+F582</f>
        <v>179008.86869999999</v>
      </c>
    </row>
    <row r="581" spans="1:6" x14ac:dyDescent="0.25">
      <c r="A581" s="17"/>
      <c r="B581" s="12" t="s">
        <v>12</v>
      </c>
      <c r="C581" s="13">
        <v>179008.86869999999</v>
      </c>
      <c r="D581" s="13">
        <v>179008.86869999999</v>
      </c>
      <c r="E581" s="13"/>
      <c r="F581" s="13">
        <v>179008.86869999999</v>
      </c>
    </row>
    <row r="582" spans="1:6" x14ac:dyDescent="0.25">
      <c r="A582" s="17"/>
      <c r="B582" s="12" t="s">
        <v>13</v>
      </c>
      <c r="C582" s="13">
        <v>0</v>
      </c>
      <c r="D582" s="13">
        <v>0</v>
      </c>
      <c r="E582" s="13"/>
      <c r="F582" s="13">
        <v>0</v>
      </c>
    </row>
    <row r="583" spans="1:6" x14ac:dyDescent="0.25">
      <c r="A583" s="18"/>
      <c r="B583" s="9" t="s">
        <v>201</v>
      </c>
      <c r="C583" s="10">
        <f>+C584+C585</f>
        <v>2652.1</v>
      </c>
      <c r="D583" s="10">
        <f>+D584+D585</f>
        <v>2652.1</v>
      </c>
      <c r="E583" s="10"/>
      <c r="F583" s="10">
        <f>+F584+F585</f>
        <v>2599.364</v>
      </c>
    </row>
    <row r="584" spans="1:6" x14ac:dyDescent="0.25">
      <c r="A584" s="17"/>
      <c r="B584" s="12" t="s">
        <v>12</v>
      </c>
      <c r="C584" s="13">
        <v>2652.1</v>
      </c>
      <c r="D584" s="13">
        <v>2652.1</v>
      </c>
      <c r="E584" s="13"/>
      <c r="F584" s="13">
        <v>2599.364</v>
      </c>
    </row>
    <row r="585" spans="1:6" x14ac:dyDescent="0.25">
      <c r="A585" s="17"/>
      <c r="B585" s="12" t="s">
        <v>13</v>
      </c>
      <c r="C585" s="13">
        <v>0</v>
      </c>
      <c r="D585" s="13">
        <v>0</v>
      </c>
      <c r="E585" s="13"/>
      <c r="F585" s="13">
        <v>0</v>
      </c>
    </row>
    <row r="586" spans="1:6" x14ac:dyDescent="0.25">
      <c r="A586" s="18"/>
      <c r="B586" s="9" t="s">
        <v>202</v>
      </c>
      <c r="C586" s="10">
        <f>+C587+C588</f>
        <v>142875.41758000001</v>
      </c>
      <c r="D586" s="10">
        <f>+D587+D588</f>
        <v>142875.41758000001</v>
      </c>
      <c r="E586" s="10"/>
      <c r="F586" s="10">
        <f>+F587+F588</f>
        <v>137764.38855</v>
      </c>
    </row>
    <row r="587" spans="1:6" x14ac:dyDescent="0.25">
      <c r="A587" s="17"/>
      <c r="B587" s="12" t="s">
        <v>12</v>
      </c>
      <c r="C587" s="13">
        <v>142875.41758000001</v>
      </c>
      <c r="D587" s="13">
        <v>142875.41758000001</v>
      </c>
      <c r="E587" s="13"/>
      <c r="F587" s="13">
        <v>137764.38855</v>
      </c>
    </row>
    <row r="588" spans="1:6" x14ac:dyDescent="0.25">
      <c r="A588" s="17"/>
      <c r="B588" s="12" t="s">
        <v>13</v>
      </c>
      <c r="C588" s="13">
        <v>0</v>
      </c>
      <c r="D588" s="13">
        <v>0</v>
      </c>
      <c r="E588" s="13"/>
      <c r="F588" s="13">
        <v>0</v>
      </c>
    </row>
    <row r="589" spans="1:6" x14ac:dyDescent="0.25">
      <c r="A589" s="18"/>
      <c r="B589" s="9" t="s">
        <v>203</v>
      </c>
      <c r="C589" s="10">
        <f>+C590+C591</f>
        <v>15833.3328</v>
      </c>
      <c r="D589" s="10">
        <f>+D590+D591</f>
        <v>15864.897000000001</v>
      </c>
      <c r="E589" s="10"/>
      <c r="F589" s="10">
        <f>+F590+F591</f>
        <v>12387.07</v>
      </c>
    </row>
    <row r="590" spans="1:6" x14ac:dyDescent="0.25">
      <c r="A590" s="17"/>
      <c r="B590" s="12" t="s">
        <v>12</v>
      </c>
      <c r="C590" s="13">
        <v>15833.3328</v>
      </c>
      <c r="D590" s="13">
        <v>15864.897000000001</v>
      </c>
      <c r="E590" s="13"/>
      <c r="F590" s="13">
        <v>12387.07</v>
      </c>
    </row>
    <row r="591" spans="1:6" x14ac:dyDescent="0.25">
      <c r="A591" s="17"/>
      <c r="B591" s="12" t="s">
        <v>13</v>
      </c>
      <c r="C591" s="13">
        <v>0</v>
      </c>
      <c r="D591" s="13">
        <v>0</v>
      </c>
      <c r="E591" s="13"/>
      <c r="F591" s="13">
        <v>0</v>
      </c>
    </row>
    <row r="592" spans="1:6" ht="25.5" x14ac:dyDescent="0.25">
      <c r="A592" s="18"/>
      <c r="B592" s="9" t="s">
        <v>204</v>
      </c>
      <c r="C592" s="10">
        <f>+C593+C594</f>
        <v>744.25250000000005</v>
      </c>
      <c r="D592" s="10">
        <f>+D593+D594</f>
        <v>781.69600000000003</v>
      </c>
      <c r="E592" s="10"/>
      <c r="F592" s="10">
        <f>+F593+F594</f>
        <v>781.69600000000003</v>
      </c>
    </row>
    <row r="593" spans="1:6" x14ac:dyDescent="0.25">
      <c r="A593" s="17"/>
      <c r="B593" s="12" t="s">
        <v>12</v>
      </c>
      <c r="C593" s="13">
        <v>744.25250000000005</v>
      </c>
      <c r="D593" s="13">
        <v>781.69600000000003</v>
      </c>
      <c r="E593" s="13"/>
      <c r="F593" s="13">
        <v>781.69600000000003</v>
      </c>
    </row>
    <row r="594" spans="1:6" x14ac:dyDescent="0.25">
      <c r="A594" s="17"/>
      <c r="B594" s="12" t="s">
        <v>13</v>
      </c>
      <c r="C594" s="13">
        <v>0</v>
      </c>
      <c r="D594" s="13">
        <v>0</v>
      </c>
      <c r="E594" s="13"/>
      <c r="F594" s="13">
        <v>0</v>
      </c>
    </row>
    <row r="595" spans="1:6" x14ac:dyDescent="0.25">
      <c r="A595" s="19" t="s">
        <v>205</v>
      </c>
      <c r="B595" s="6"/>
      <c r="C595" s="7">
        <f>+C596+C599+C602+C605+C608+C611</f>
        <v>3153620.4470599997</v>
      </c>
      <c r="D595" s="7">
        <f>+D596+D599+D602+D605+D608+D611</f>
        <v>2893898.2398000001</v>
      </c>
      <c r="E595" s="7"/>
      <c r="F595" s="7">
        <f>+F596+F599+F602+F605+F608+F611</f>
        <v>2765976.0104199997</v>
      </c>
    </row>
    <row r="596" spans="1:6" x14ac:dyDescent="0.25">
      <c r="A596" s="18"/>
      <c r="B596" s="9" t="s">
        <v>22</v>
      </c>
      <c r="C596" s="10">
        <f>+C597+C598</f>
        <v>67817.399900000004</v>
      </c>
      <c r="D596" s="10">
        <f>+D597+D598</f>
        <v>67817.399900000004</v>
      </c>
      <c r="E596" s="10"/>
      <c r="F596" s="10">
        <f>+F597+F598</f>
        <v>64659.838760000006</v>
      </c>
    </row>
    <row r="597" spans="1:6" x14ac:dyDescent="0.25">
      <c r="A597" s="17"/>
      <c r="B597" s="12" t="s">
        <v>12</v>
      </c>
      <c r="C597" s="13">
        <v>67817.399900000004</v>
      </c>
      <c r="D597" s="13">
        <v>67817.399900000004</v>
      </c>
      <c r="E597" s="13"/>
      <c r="F597" s="13">
        <v>64659.838760000006</v>
      </c>
    </row>
    <row r="598" spans="1:6" x14ac:dyDescent="0.25">
      <c r="A598" s="17"/>
      <c r="B598" s="12" t="s">
        <v>13</v>
      </c>
      <c r="C598" s="13">
        <v>0</v>
      </c>
      <c r="D598" s="13">
        <v>0</v>
      </c>
      <c r="E598" s="13"/>
      <c r="F598" s="13">
        <v>0</v>
      </c>
    </row>
    <row r="599" spans="1:6" x14ac:dyDescent="0.25">
      <c r="A599" s="18"/>
      <c r="B599" s="9" t="s">
        <v>206</v>
      </c>
      <c r="C599" s="10">
        <f>+C600+C601</f>
        <v>8293.402</v>
      </c>
      <c r="D599" s="10">
        <f>+D600+D601</f>
        <v>8128.201</v>
      </c>
      <c r="E599" s="10"/>
      <c r="F599" s="10">
        <f>+F600+F601</f>
        <v>4779.1909999999998</v>
      </c>
    </row>
    <row r="600" spans="1:6" x14ac:dyDescent="0.25">
      <c r="A600" s="17"/>
      <c r="B600" s="12" t="s">
        <v>12</v>
      </c>
      <c r="C600" s="13">
        <v>8293.402</v>
      </c>
      <c r="D600" s="13">
        <v>8128.201</v>
      </c>
      <c r="E600" s="13"/>
      <c r="F600" s="13">
        <v>4779.1909999999998</v>
      </c>
    </row>
    <row r="601" spans="1:6" x14ac:dyDescent="0.25">
      <c r="A601" s="17"/>
      <c r="B601" s="12" t="s">
        <v>13</v>
      </c>
      <c r="C601" s="13">
        <v>0</v>
      </c>
      <c r="D601" s="13">
        <v>0</v>
      </c>
      <c r="E601" s="13"/>
      <c r="F601" s="13">
        <v>0</v>
      </c>
    </row>
    <row r="602" spans="1:6" x14ac:dyDescent="0.25">
      <c r="A602" s="18"/>
      <c r="B602" s="9" t="s">
        <v>207</v>
      </c>
      <c r="C602" s="10">
        <f>+C603+C604</f>
        <v>2701092.4451599997</v>
      </c>
      <c r="D602" s="10">
        <f>+D603+D604</f>
        <v>2445447.6389000001</v>
      </c>
      <c r="E602" s="10"/>
      <c r="F602" s="10">
        <f>+F603+F604</f>
        <v>2333964.6806600001</v>
      </c>
    </row>
    <row r="603" spans="1:6" x14ac:dyDescent="0.25">
      <c r="A603" s="41"/>
      <c r="B603" s="39" t="s">
        <v>12</v>
      </c>
      <c r="C603" s="40">
        <v>2701092.4451599997</v>
      </c>
      <c r="D603" s="40">
        <v>2445447.6389000001</v>
      </c>
      <c r="E603" s="40"/>
      <c r="F603" s="40">
        <v>2333964.6806600001</v>
      </c>
    </row>
    <row r="604" spans="1:6" x14ac:dyDescent="0.25">
      <c r="A604" s="17"/>
      <c r="B604" s="12" t="s">
        <v>13</v>
      </c>
      <c r="C604" s="13">
        <v>0</v>
      </c>
      <c r="D604" s="13">
        <v>0</v>
      </c>
      <c r="E604" s="13"/>
      <c r="F604" s="13">
        <v>0</v>
      </c>
    </row>
    <row r="605" spans="1:6" x14ac:dyDescent="0.25">
      <c r="A605" s="18"/>
      <c r="B605" s="9" t="s">
        <v>208</v>
      </c>
      <c r="C605" s="10">
        <f>+C606+C607</f>
        <v>351336.7</v>
      </c>
      <c r="D605" s="10">
        <f>+D606+D607</f>
        <v>350541.5</v>
      </c>
      <c r="E605" s="10"/>
      <c r="F605" s="10">
        <f>+F606+F607</f>
        <v>345880.5</v>
      </c>
    </row>
    <row r="606" spans="1:6" x14ac:dyDescent="0.25">
      <c r="A606" s="17"/>
      <c r="B606" s="12" t="s">
        <v>12</v>
      </c>
      <c r="C606" s="13">
        <v>189300.1</v>
      </c>
      <c r="D606" s="13">
        <v>188703.8</v>
      </c>
      <c r="E606" s="13"/>
      <c r="F606" s="13">
        <v>184405.3</v>
      </c>
    </row>
    <row r="607" spans="1:6" x14ac:dyDescent="0.25">
      <c r="A607" s="17"/>
      <c r="B607" s="12" t="s">
        <v>13</v>
      </c>
      <c r="C607" s="13">
        <v>162036.6</v>
      </c>
      <c r="D607" s="13">
        <v>161837.70000000001</v>
      </c>
      <c r="E607" s="13"/>
      <c r="F607" s="13">
        <v>161475.20000000001</v>
      </c>
    </row>
    <row r="608" spans="1:6" x14ac:dyDescent="0.25">
      <c r="A608" s="18"/>
      <c r="B608" s="9" t="s">
        <v>209</v>
      </c>
      <c r="C608" s="10">
        <f>+C609+C610</f>
        <v>12963.8</v>
      </c>
      <c r="D608" s="10">
        <f>+D609+D610</f>
        <v>9846.7999999999993</v>
      </c>
      <c r="E608" s="10"/>
      <c r="F608" s="10">
        <f>+F609+F610</f>
        <v>9053.5</v>
      </c>
    </row>
    <row r="609" spans="1:6" x14ac:dyDescent="0.25">
      <c r="A609" s="17"/>
      <c r="B609" s="12" t="s">
        <v>12</v>
      </c>
      <c r="C609" s="13">
        <v>12963.8</v>
      </c>
      <c r="D609" s="13">
        <v>9846.7999999999993</v>
      </c>
      <c r="E609" s="13"/>
      <c r="F609" s="13">
        <v>9053.5</v>
      </c>
    </row>
    <row r="610" spans="1:6" x14ac:dyDescent="0.25">
      <c r="A610" s="17"/>
      <c r="B610" s="12" t="s">
        <v>13</v>
      </c>
      <c r="C610" s="13">
        <v>0</v>
      </c>
      <c r="D610" s="13">
        <v>0</v>
      </c>
      <c r="E610" s="13"/>
      <c r="F610" s="13">
        <v>0</v>
      </c>
    </row>
    <row r="611" spans="1:6" x14ac:dyDescent="0.25">
      <c r="A611" s="18"/>
      <c r="B611" s="9" t="s">
        <v>210</v>
      </c>
      <c r="C611" s="10">
        <f>+C612+C613</f>
        <v>12116.7</v>
      </c>
      <c r="D611" s="10">
        <f>+D612+D613</f>
        <v>12116.7</v>
      </c>
      <c r="E611" s="10"/>
      <c r="F611" s="10">
        <f>+F612+F613</f>
        <v>7638.3</v>
      </c>
    </row>
    <row r="612" spans="1:6" x14ac:dyDescent="0.25">
      <c r="A612" s="17"/>
      <c r="B612" s="12" t="s">
        <v>12</v>
      </c>
      <c r="C612" s="13">
        <v>12116.7</v>
      </c>
      <c r="D612" s="13">
        <v>12116.7</v>
      </c>
      <c r="E612" s="13"/>
      <c r="F612" s="13">
        <v>7638.3</v>
      </c>
    </row>
    <row r="613" spans="1:6" x14ac:dyDescent="0.25">
      <c r="A613" s="17"/>
      <c r="B613" s="12" t="s">
        <v>13</v>
      </c>
      <c r="C613" s="13">
        <v>0</v>
      </c>
      <c r="D613" s="13">
        <v>0</v>
      </c>
      <c r="E613" s="13"/>
      <c r="F613" s="13">
        <v>0</v>
      </c>
    </row>
    <row r="614" spans="1:6" x14ac:dyDescent="0.25">
      <c r="A614" s="19" t="s">
        <v>211</v>
      </c>
      <c r="B614" s="6"/>
      <c r="C614" s="7">
        <f>+C616+C617</f>
        <v>957817.0548836001</v>
      </c>
      <c r="D614" s="7">
        <f>+D616+D617</f>
        <v>957817.0548836001</v>
      </c>
      <c r="E614" s="7"/>
      <c r="F614" s="7">
        <f>+F616+F617</f>
        <v>476835.87252716935</v>
      </c>
    </row>
    <row r="615" spans="1:6" x14ac:dyDescent="0.25">
      <c r="A615" s="18"/>
      <c r="B615" s="9" t="s">
        <v>22</v>
      </c>
      <c r="C615" s="10">
        <f>+C616+C617</f>
        <v>957817.0548836001</v>
      </c>
      <c r="D615" s="10">
        <f>+D616+D617</f>
        <v>957817.0548836001</v>
      </c>
      <c r="E615" s="10"/>
      <c r="F615" s="10">
        <f>+F616+F617</f>
        <v>476835.87252716935</v>
      </c>
    </row>
    <row r="616" spans="1:6" x14ac:dyDescent="0.25">
      <c r="A616" s="17"/>
      <c r="B616" s="12" t="s">
        <v>12</v>
      </c>
      <c r="C616" s="13">
        <v>957817.0548836001</v>
      </c>
      <c r="D616" s="13">
        <v>957817.0548836001</v>
      </c>
      <c r="E616" s="13"/>
      <c r="F616" s="13">
        <v>476835.87252716935</v>
      </c>
    </row>
    <row r="617" spans="1:6" x14ac:dyDescent="0.25">
      <c r="A617" s="17"/>
      <c r="B617" s="12" t="s">
        <v>13</v>
      </c>
      <c r="C617" s="13">
        <v>0</v>
      </c>
      <c r="D617" s="13">
        <v>0</v>
      </c>
      <c r="E617" s="13"/>
      <c r="F617" s="13">
        <v>0</v>
      </c>
    </row>
    <row r="618" spans="1:6" ht="41.25" customHeight="1" x14ac:dyDescent="0.25">
      <c r="A618" s="47" t="s">
        <v>212</v>
      </c>
      <c r="B618" s="47"/>
      <c r="C618" s="26">
        <f>+C620+C621</f>
        <v>572044.07561000006</v>
      </c>
      <c r="D618" s="26">
        <f>+D620+D621</f>
        <v>571310.70742000011</v>
      </c>
      <c r="E618" s="26"/>
      <c r="F618" s="26">
        <f>+F620+F621</f>
        <v>503092.14078000002</v>
      </c>
    </row>
    <row r="619" spans="1:6" x14ac:dyDescent="0.25">
      <c r="A619" s="18"/>
      <c r="B619" s="9" t="s">
        <v>22</v>
      </c>
      <c r="C619" s="10">
        <f>+C620+C621</f>
        <v>572044.07561000006</v>
      </c>
      <c r="D619" s="10">
        <f>+D620+D621</f>
        <v>571310.70742000011</v>
      </c>
      <c r="E619" s="10"/>
      <c r="F619" s="10">
        <f>+F620+F621</f>
        <v>503092.14078000002</v>
      </c>
    </row>
    <row r="620" spans="1:6" x14ac:dyDescent="0.25">
      <c r="A620" s="17"/>
      <c r="B620" s="12" t="s">
        <v>12</v>
      </c>
      <c r="C620" s="13">
        <v>572044.07561000006</v>
      </c>
      <c r="D620" s="13">
        <v>571310.70742000011</v>
      </c>
      <c r="E620" s="13"/>
      <c r="F620" s="13">
        <v>503092.14078000002</v>
      </c>
    </row>
    <row r="621" spans="1:6" x14ac:dyDescent="0.25">
      <c r="A621" s="17"/>
      <c r="B621" s="12" t="s">
        <v>13</v>
      </c>
      <c r="C621" s="13">
        <v>0</v>
      </c>
      <c r="D621" s="13">
        <v>0</v>
      </c>
      <c r="E621" s="13"/>
      <c r="F621" s="13">
        <v>0</v>
      </c>
    </row>
    <row r="622" spans="1:6" x14ac:dyDescent="0.25">
      <c r="A622" s="27" t="s">
        <v>213</v>
      </c>
      <c r="B622" s="28"/>
      <c r="C622" s="26">
        <f>+C624+C625</f>
        <v>98824.9</v>
      </c>
      <c r="D622" s="26">
        <f>+D624+D625</f>
        <v>98824.9</v>
      </c>
      <c r="E622" s="26"/>
      <c r="F622" s="26">
        <f>+F624+F625</f>
        <v>85890.9</v>
      </c>
    </row>
    <row r="623" spans="1:6" x14ac:dyDescent="0.25">
      <c r="A623" s="18"/>
      <c r="B623" s="9" t="s">
        <v>22</v>
      </c>
      <c r="C623" s="10">
        <f>+C624+C625</f>
        <v>98824.9</v>
      </c>
      <c r="D623" s="10">
        <f>+D624+D625</f>
        <v>98824.9</v>
      </c>
      <c r="E623" s="10"/>
      <c r="F623" s="10">
        <f>+F624+F625</f>
        <v>85890.9</v>
      </c>
    </row>
    <row r="624" spans="1:6" x14ac:dyDescent="0.25">
      <c r="A624" s="17"/>
      <c r="B624" s="12" t="s">
        <v>12</v>
      </c>
      <c r="C624" s="13">
        <v>98824.9</v>
      </c>
      <c r="D624" s="13">
        <v>98824.9</v>
      </c>
      <c r="E624" s="13"/>
      <c r="F624" s="13">
        <v>85890.9</v>
      </c>
    </row>
    <row r="625" spans="1:6" x14ac:dyDescent="0.25">
      <c r="A625" s="17"/>
      <c r="B625" s="12" t="s">
        <v>13</v>
      </c>
      <c r="C625" s="13">
        <v>0</v>
      </c>
      <c r="D625" s="13">
        <v>0</v>
      </c>
      <c r="E625" s="13"/>
      <c r="F625" s="13">
        <v>0</v>
      </c>
    </row>
    <row r="626" spans="1:6" x14ac:dyDescent="0.25">
      <c r="A626" s="19" t="s">
        <v>214</v>
      </c>
      <c r="B626" s="6"/>
      <c r="C626" s="7">
        <f>+C628+C629</f>
        <v>65588</v>
      </c>
      <c r="D626" s="7">
        <f>+D628+D629</f>
        <v>65588</v>
      </c>
      <c r="E626" s="7"/>
      <c r="F626" s="7">
        <f>+F628+F629</f>
        <v>57528.576999999997</v>
      </c>
    </row>
    <row r="627" spans="1:6" x14ac:dyDescent="0.25">
      <c r="A627" s="18"/>
      <c r="B627" s="9" t="s">
        <v>22</v>
      </c>
      <c r="C627" s="10">
        <f>+C628+C629</f>
        <v>65588</v>
      </c>
      <c r="D627" s="10">
        <f>+D628+D629</f>
        <v>65588</v>
      </c>
      <c r="E627" s="10"/>
      <c r="F627" s="10">
        <f>+F628+F629</f>
        <v>57528.576999999997</v>
      </c>
    </row>
    <row r="628" spans="1:6" x14ac:dyDescent="0.25">
      <c r="A628" s="17"/>
      <c r="B628" s="12" t="s">
        <v>12</v>
      </c>
      <c r="C628" s="13">
        <v>65588</v>
      </c>
      <c r="D628" s="13">
        <v>65588</v>
      </c>
      <c r="E628" s="13"/>
      <c r="F628" s="13">
        <v>57528.576999999997</v>
      </c>
    </row>
    <row r="629" spans="1:6" x14ac:dyDescent="0.25">
      <c r="A629" s="17"/>
      <c r="B629" s="12" t="s">
        <v>13</v>
      </c>
      <c r="C629" s="13">
        <v>0</v>
      </c>
      <c r="D629" s="13">
        <v>0</v>
      </c>
      <c r="E629" s="13"/>
      <c r="F629" s="13">
        <v>0</v>
      </c>
    </row>
    <row r="630" spans="1:6" x14ac:dyDescent="0.25">
      <c r="A630" s="19" t="s">
        <v>215</v>
      </c>
      <c r="B630" s="6"/>
      <c r="C630" s="7">
        <f>+C632+C633</f>
        <v>126900</v>
      </c>
      <c r="D630" s="7">
        <f>+D632+D633</f>
        <v>126900</v>
      </c>
      <c r="E630" s="7"/>
      <c r="F630" s="7">
        <f>+F632+F633</f>
        <v>65700</v>
      </c>
    </row>
    <row r="631" spans="1:6" x14ac:dyDescent="0.25">
      <c r="A631" s="18"/>
      <c r="B631" s="9" t="s">
        <v>22</v>
      </c>
      <c r="C631" s="10">
        <f>+C632+C633</f>
        <v>126900</v>
      </c>
      <c r="D631" s="10">
        <f>+D632+D633</f>
        <v>126900</v>
      </c>
      <c r="E631" s="10"/>
      <c r="F631" s="10">
        <f>+F632+F633</f>
        <v>65700</v>
      </c>
    </row>
    <row r="632" spans="1:6" x14ac:dyDescent="0.25">
      <c r="A632" s="17"/>
      <c r="B632" s="12" t="s">
        <v>12</v>
      </c>
      <c r="C632" s="13">
        <v>126900</v>
      </c>
      <c r="D632" s="13">
        <v>126900</v>
      </c>
      <c r="E632" s="13"/>
      <c r="F632" s="13">
        <v>65700</v>
      </c>
    </row>
    <row r="633" spans="1:6" x14ac:dyDescent="0.25">
      <c r="A633" s="17"/>
      <c r="B633" s="12" t="s">
        <v>13</v>
      </c>
      <c r="C633" s="13">
        <v>0</v>
      </c>
      <c r="D633" s="13">
        <v>0</v>
      </c>
      <c r="E633" s="13"/>
      <c r="F633" s="13">
        <v>0</v>
      </c>
    </row>
    <row r="634" spans="1:6" x14ac:dyDescent="0.25">
      <c r="A634" s="27" t="s">
        <v>216</v>
      </c>
      <c r="B634" s="28"/>
      <c r="C634" s="26">
        <f>+C636+C637</f>
        <v>9276.5493599999991</v>
      </c>
      <c r="D634" s="26">
        <f>+D636+D637</f>
        <v>9276.5493599999991</v>
      </c>
      <c r="E634" s="26"/>
      <c r="F634" s="26">
        <f>+F636+F637</f>
        <v>8234.0385800000004</v>
      </c>
    </row>
    <row r="635" spans="1:6" x14ac:dyDescent="0.25">
      <c r="A635" s="18"/>
      <c r="B635" s="9" t="s">
        <v>22</v>
      </c>
      <c r="C635" s="10">
        <f>+C636+C637</f>
        <v>9276.5493599999991</v>
      </c>
      <c r="D635" s="10">
        <f>+D636+D637</f>
        <v>9276.5493599999991</v>
      </c>
      <c r="E635" s="10"/>
      <c r="F635" s="10">
        <f>+F636+F637</f>
        <v>8234.0385800000004</v>
      </c>
    </row>
    <row r="636" spans="1:6" x14ac:dyDescent="0.25">
      <c r="A636" s="17"/>
      <c r="B636" s="12" t="s">
        <v>12</v>
      </c>
      <c r="C636" s="13">
        <v>9276.5493599999991</v>
      </c>
      <c r="D636" s="13">
        <v>9276.5493599999991</v>
      </c>
      <c r="E636" s="13"/>
      <c r="F636" s="13">
        <v>8234.0385800000004</v>
      </c>
    </row>
    <row r="637" spans="1:6" x14ac:dyDescent="0.25">
      <c r="A637" s="17"/>
      <c r="B637" s="12" t="s">
        <v>13</v>
      </c>
      <c r="C637" s="13">
        <v>0</v>
      </c>
      <c r="D637" s="13">
        <v>0</v>
      </c>
      <c r="E637" s="13"/>
      <c r="F637" s="13">
        <v>0</v>
      </c>
    </row>
    <row r="638" spans="1:6" x14ac:dyDescent="0.25">
      <c r="A638" s="19" t="s">
        <v>217</v>
      </c>
      <c r="B638" s="6"/>
      <c r="C638" s="7">
        <f>+C639+C642+C645+C648+C651+C654+C657+C660+C663+C666+C669+C672+C675+C678+C681+C684+C687+C690+C696+C699+C702+C705+C708+C711+C717+C714+C693</f>
        <v>787895.72718731803</v>
      </c>
      <c r="D638" s="7">
        <f t="shared" ref="D638:F638" si="2">+D639+D642+D645+D648+D651+D654+D657+D660+D663+D666+D669+D672+D675+D678+D681+D684+D687+D690+D696+D699+D702+D705+D708+D711+D717+D714+D693</f>
        <v>781717.65649065142</v>
      </c>
      <c r="E638" s="7"/>
      <c r="F638" s="7">
        <f t="shared" si="2"/>
        <v>731904.59617258352</v>
      </c>
    </row>
    <row r="639" spans="1:6" x14ac:dyDescent="0.25">
      <c r="A639" s="18"/>
      <c r="B639" s="9" t="s">
        <v>218</v>
      </c>
      <c r="C639" s="10">
        <f>+C640+C641</f>
        <v>1744.88904</v>
      </c>
      <c r="D639" s="10">
        <f>+D640+D641</f>
        <v>1744.88904</v>
      </c>
      <c r="E639" s="10"/>
      <c r="F639" s="10">
        <f>+F640+F641</f>
        <v>1649.5314599999999</v>
      </c>
    </row>
    <row r="640" spans="1:6" x14ac:dyDescent="0.25">
      <c r="A640" s="17"/>
      <c r="B640" s="12" t="s">
        <v>12</v>
      </c>
      <c r="C640" s="13">
        <v>1744.88904</v>
      </c>
      <c r="D640" s="13">
        <v>1744.88904</v>
      </c>
      <c r="E640" s="13"/>
      <c r="F640" s="13">
        <v>1649.5314599999999</v>
      </c>
    </row>
    <row r="641" spans="1:6" x14ac:dyDescent="0.25">
      <c r="A641" s="17"/>
      <c r="B641" s="12" t="s">
        <v>13</v>
      </c>
      <c r="C641" s="13">
        <v>0</v>
      </c>
      <c r="D641" s="13">
        <v>0</v>
      </c>
      <c r="E641" s="13"/>
      <c r="F641" s="13">
        <v>0</v>
      </c>
    </row>
    <row r="642" spans="1:6" ht="25.5" x14ac:dyDescent="0.25">
      <c r="A642" s="18"/>
      <c r="B642" s="9" t="s">
        <v>219</v>
      </c>
      <c r="C642" s="10">
        <f>+C643+C644</f>
        <v>15421.598729599998</v>
      </c>
      <c r="D642" s="10">
        <f>+D643+D644</f>
        <v>14409.548329599998</v>
      </c>
      <c r="E642" s="10"/>
      <c r="F642" s="10">
        <f>+F643+F644</f>
        <v>13610.119760000001</v>
      </c>
    </row>
    <row r="643" spans="1:6" x14ac:dyDescent="0.25">
      <c r="A643" s="17"/>
      <c r="B643" s="12" t="s">
        <v>12</v>
      </c>
      <c r="C643" s="13">
        <v>15421.598729599998</v>
      </c>
      <c r="D643" s="13">
        <v>14409.548329599998</v>
      </c>
      <c r="E643" s="13"/>
      <c r="F643" s="13">
        <v>13610.119760000001</v>
      </c>
    </row>
    <row r="644" spans="1:6" x14ac:dyDescent="0.25">
      <c r="A644" s="17"/>
      <c r="B644" s="12" t="s">
        <v>13</v>
      </c>
      <c r="C644" s="13">
        <v>0</v>
      </c>
      <c r="D644" s="13">
        <v>0</v>
      </c>
      <c r="E644" s="13"/>
      <c r="F644" s="13">
        <v>0</v>
      </c>
    </row>
    <row r="645" spans="1:6" x14ac:dyDescent="0.25">
      <c r="A645" s="18"/>
      <c r="B645" s="9" t="s">
        <v>220</v>
      </c>
      <c r="C645" s="10">
        <f>+C646+C647</f>
        <v>74785.296780000004</v>
      </c>
      <c r="D645" s="10">
        <f>+D646+D647</f>
        <v>74785.296780000004</v>
      </c>
      <c r="E645" s="10"/>
      <c r="F645" s="10">
        <f>+F646+F647</f>
        <v>59587.651439999994</v>
      </c>
    </row>
    <row r="646" spans="1:6" x14ac:dyDescent="0.25">
      <c r="A646" s="17"/>
      <c r="B646" s="12" t="s">
        <v>12</v>
      </c>
      <c r="C646" s="13">
        <v>74785.296780000004</v>
      </c>
      <c r="D646" s="13">
        <v>74785.296780000004</v>
      </c>
      <c r="E646" s="13"/>
      <c r="F646" s="13">
        <v>59587.651439999994</v>
      </c>
    </row>
    <row r="647" spans="1:6" x14ac:dyDescent="0.25">
      <c r="A647" s="17"/>
      <c r="B647" s="12" t="s">
        <v>13</v>
      </c>
      <c r="C647" s="13">
        <v>0</v>
      </c>
      <c r="D647" s="13">
        <v>0</v>
      </c>
      <c r="E647" s="13"/>
      <c r="F647" s="13">
        <v>0</v>
      </c>
    </row>
    <row r="648" spans="1:6" x14ac:dyDescent="0.25">
      <c r="A648" s="18"/>
      <c r="B648" s="9" t="s">
        <v>221</v>
      </c>
      <c r="C648" s="10">
        <f>+C649+C650</f>
        <v>322.70699999999999</v>
      </c>
      <c r="D648" s="10">
        <f>+D649+D650</f>
        <v>322.70699999999999</v>
      </c>
      <c r="E648" s="10"/>
      <c r="F648" s="10">
        <f>+F649+F650</f>
        <v>315.399</v>
      </c>
    </row>
    <row r="649" spans="1:6" x14ac:dyDescent="0.25">
      <c r="A649" s="17"/>
      <c r="B649" s="12" t="s">
        <v>12</v>
      </c>
      <c r="C649" s="13">
        <v>322.70699999999999</v>
      </c>
      <c r="D649" s="13">
        <v>322.70699999999999</v>
      </c>
      <c r="E649" s="13"/>
      <c r="F649" s="13">
        <v>315.399</v>
      </c>
    </row>
    <row r="650" spans="1:6" x14ac:dyDescent="0.25">
      <c r="A650" s="17"/>
      <c r="B650" s="12" t="s">
        <v>13</v>
      </c>
      <c r="C650" s="13">
        <v>0</v>
      </c>
      <c r="D650" s="13">
        <v>0</v>
      </c>
      <c r="E650" s="13"/>
      <c r="F650" s="13">
        <v>0</v>
      </c>
    </row>
    <row r="651" spans="1:6" x14ac:dyDescent="0.25">
      <c r="A651" s="42"/>
      <c r="B651" s="36" t="s">
        <v>222</v>
      </c>
      <c r="C651" s="37">
        <f>+C652+C653</f>
        <v>8171.4996299999993</v>
      </c>
      <c r="D651" s="37">
        <f>+D652+D653</f>
        <v>8171.4995099999987</v>
      </c>
      <c r="E651" s="37"/>
      <c r="F651" s="37">
        <f>+F652+F653</f>
        <v>8161.9429299999993</v>
      </c>
    </row>
    <row r="652" spans="1:6" x14ac:dyDescent="0.25">
      <c r="A652" s="17"/>
      <c r="B652" s="12" t="s">
        <v>12</v>
      </c>
      <c r="C652" s="13">
        <v>8171.4996299999993</v>
      </c>
      <c r="D652" s="13">
        <v>8171.4995099999987</v>
      </c>
      <c r="E652" s="13"/>
      <c r="F652" s="13">
        <v>8161.9429299999993</v>
      </c>
    </row>
    <row r="653" spans="1:6" x14ac:dyDescent="0.25">
      <c r="A653" s="17"/>
      <c r="B653" s="12" t="s">
        <v>13</v>
      </c>
      <c r="C653" s="13">
        <v>0</v>
      </c>
      <c r="D653" s="13">
        <v>0</v>
      </c>
      <c r="E653" s="13"/>
      <c r="F653" s="13">
        <v>0</v>
      </c>
    </row>
    <row r="654" spans="1:6" x14ac:dyDescent="0.25">
      <c r="A654" s="18"/>
      <c r="B654" s="9" t="s">
        <v>223</v>
      </c>
      <c r="C654" s="10">
        <f>+C655+C656</f>
        <v>29417.802230000001</v>
      </c>
      <c r="D654" s="10">
        <f>+D655+D656</f>
        <v>29417.802230000001</v>
      </c>
      <c r="E654" s="10"/>
      <c r="F654" s="10">
        <f>+F655+F656</f>
        <v>27566.345269999998</v>
      </c>
    </row>
    <row r="655" spans="1:6" x14ac:dyDescent="0.25">
      <c r="A655" s="17"/>
      <c r="B655" s="12" t="s">
        <v>12</v>
      </c>
      <c r="C655" s="13">
        <v>29417.802230000001</v>
      </c>
      <c r="D655" s="13">
        <v>29417.802230000001</v>
      </c>
      <c r="E655" s="13"/>
      <c r="F655" s="13">
        <v>27566.345269999998</v>
      </c>
    </row>
    <row r="656" spans="1:6" x14ac:dyDescent="0.25">
      <c r="A656" s="17"/>
      <c r="B656" s="12" t="s">
        <v>13</v>
      </c>
      <c r="C656" s="13">
        <v>0</v>
      </c>
      <c r="D656" s="13">
        <v>0</v>
      </c>
      <c r="E656" s="13"/>
      <c r="F656" s="13">
        <v>0</v>
      </c>
    </row>
    <row r="657" spans="1:6" x14ac:dyDescent="0.25">
      <c r="A657" s="18"/>
      <c r="B657" s="9" t="s">
        <v>224</v>
      </c>
      <c r="C657" s="10">
        <f>+C658+C659</f>
        <v>13203.579890000001</v>
      </c>
      <c r="D657" s="10">
        <f>+D658+D659</f>
        <v>14649.4594</v>
      </c>
      <c r="E657" s="10"/>
      <c r="F657" s="10">
        <f>+F658+F659</f>
        <v>14649.4594</v>
      </c>
    </row>
    <row r="658" spans="1:6" x14ac:dyDescent="0.25">
      <c r="A658" s="17"/>
      <c r="B658" s="12" t="s">
        <v>12</v>
      </c>
      <c r="C658" s="13">
        <v>13203.579890000001</v>
      </c>
      <c r="D658" s="13">
        <v>14649.4594</v>
      </c>
      <c r="E658" s="13"/>
      <c r="F658" s="13">
        <v>14649.4594</v>
      </c>
    </row>
    <row r="659" spans="1:6" x14ac:dyDescent="0.25">
      <c r="A659" s="17"/>
      <c r="B659" s="12" t="s">
        <v>13</v>
      </c>
      <c r="C659" s="13">
        <v>0</v>
      </c>
      <c r="D659" s="13">
        <v>0</v>
      </c>
      <c r="E659" s="13"/>
      <c r="F659" s="13">
        <v>0</v>
      </c>
    </row>
    <row r="660" spans="1:6" ht="25.5" x14ac:dyDescent="0.25">
      <c r="A660" s="18"/>
      <c r="B660" s="9" t="s">
        <v>225</v>
      </c>
      <c r="C660" s="10">
        <f>+C661+C662</f>
        <v>871.40301999999997</v>
      </c>
      <c r="D660" s="10">
        <f>+D661+D662</f>
        <v>838.50693000000001</v>
      </c>
      <c r="E660" s="10"/>
      <c r="F660" s="10">
        <f>+F661+F662</f>
        <v>792.31190000000004</v>
      </c>
    </row>
    <row r="661" spans="1:6" x14ac:dyDescent="0.25">
      <c r="A661" s="17"/>
      <c r="B661" s="12" t="s">
        <v>12</v>
      </c>
      <c r="C661" s="13">
        <v>871.40301999999997</v>
      </c>
      <c r="D661" s="13">
        <v>838.50693000000001</v>
      </c>
      <c r="E661" s="13"/>
      <c r="F661" s="13">
        <v>792.31190000000004</v>
      </c>
    </row>
    <row r="662" spans="1:6" x14ac:dyDescent="0.25">
      <c r="A662" s="17"/>
      <c r="B662" s="12" t="s">
        <v>13</v>
      </c>
      <c r="C662" s="13">
        <v>0</v>
      </c>
      <c r="D662" s="13">
        <v>0</v>
      </c>
      <c r="E662" s="13"/>
      <c r="F662" s="13">
        <v>0</v>
      </c>
    </row>
    <row r="663" spans="1:6" ht="25.5" x14ac:dyDescent="0.25">
      <c r="A663" s="18"/>
      <c r="B663" s="9" t="s">
        <v>226</v>
      </c>
      <c r="C663" s="10">
        <f>+C664+C665</f>
        <v>466.06</v>
      </c>
      <c r="D663" s="10">
        <f>+D664+D665</f>
        <v>466.06515999999999</v>
      </c>
      <c r="E663" s="10"/>
      <c r="F663" s="10">
        <f>+F664+F665</f>
        <v>362.63600000000002</v>
      </c>
    </row>
    <row r="664" spans="1:6" x14ac:dyDescent="0.25">
      <c r="A664" s="17"/>
      <c r="B664" s="12" t="s">
        <v>12</v>
      </c>
      <c r="C664" s="13">
        <v>466.06</v>
      </c>
      <c r="D664" s="13">
        <v>466.06515999999999</v>
      </c>
      <c r="E664" s="13"/>
      <c r="F664" s="13">
        <v>362.63600000000002</v>
      </c>
    </row>
    <row r="665" spans="1:6" x14ac:dyDescent="0.25">
      <c r="A665" s="17"/>
      <c r="B665" s="12" t="s">
        <v>13</v>
      </c>
      <c r="C665" s="13">
        <v>0</v>
      </c>
      <c r="D665" s="13">
        <v>0</v>
      </c>
      <c r="E665" s="13"/>
      <c r="F665" s="13">
        <v>0</v>
      </c>
    </row>
    <row r="666" spans="1:6" x14ac:dyDescent="0.25">
      <c r="A666" s="18"/>
      <c r="B666" s="9" t="s">
        <v>227</v>
      </c>
      <c r="C666" s="10">
        <f>+C667+C668</f>
        <v>2685.0495499999997</v>
      </c>
      <c r="D666" s="10">
        <f>+D667+D668</f>
        <v>2685.0495499999997</v>
      </c>
      <c r="E666" s="10"/>
      <c r="F666" s="10">
        <f>+F667+F668</f>
        <v>2685.0495499999997</v>
      </c>
    </row>
    <row r="667" spans="1:6" x14ac:dyDescent="0.25">
      <c r="A667" s="17"/>
      <c r="B667" s="12" t="s">
        <v>12</v>
      </c>
      <c r="C667" s="13">
        <v>2685.0495499999997</v>
      </c>
      <c r="D667" s="13">
        <v>2685.0495499999997</v>
      </c>
      <c r="E667" s="13"/>
      <c r="F667" s="13">
        <v>2685.0495499999997</v>
      </c>
    </row>
    <row r="668" spans="1:6" x14ac:dyDescent="0.25">
      <c r="A668" s="17"/>
      <c r="B668" s="12" t="s">
        <v>13</v>
      </c>
      <c r="C668" s="13">
        <v>0</v>
      </c>
      <c r="D668" s="13">
        <v>0</v>
      </c>
      <c r="E668" s="13"/>
      <c r="F668" s="13">
        <v>0</v>
      </c>
    </row>
    <row r="669" spans="1:6" x14ac:dyDescent="0.25">
      <c r="A669" s="18"/>
      <c r="B669" s="9" t="s">
        <v>228</v>
      </c>
      <c r="C669" s="10">
        <f>+C670+C671</f>
        <v>3910.5893563636364</v>
      </c>
      <c r="D669" s="10">
        <f>+D670+D671</f>
        <v>3910.5893563636364</v>
      </c>
      <c r="E669" s="10"/>
      <c r="F669" s="10">
        <f>+F670+F671</f>
        <v>3910.5893563636364</v>
      </c>
    </row>
    <row r="670" spans="1:6" x14ac:dyDescent="0.25">
      <c r="A670" s="17"/>
      <c r="B670" s="12" t="s">
        <v>12</v>
      </c>
      <c r="C670" s="13">
        <v>3910.5893563636364</v>
      </c>
      <c r="D670" s="13">
        <v>3910.5893563636364</v>
      </c>
      <c r="E670" s="13"/>
      <c r="F670" s="13">
        <v>3910.5893563636364</v>
      </c>
    </row>
    <row r="671" spans="1:6" x14ac:dyDescent="0.25">
      <c r="A671" s="17"/>
      <c r="B671" s="12" t="s">
        <v>13</v>
      </c>
      <c r="C671" s="13">
        <v>0</v>
      </c>
      <c r="D671" s="13">
        <v>0</v>
      </c>
      <c r="E671" s="13"/>
      <c r="F671" s="13">
        <v>0</v>
      </c>
    </row>
    <row r="672" spans="1:6" ht="25.5" x14ac:dyDescent="0.25">
      <c r="A672" s="18"/>
      <c r="B672" s="9" t="s">
        <v>229</v>
      </c>
      <c r="C672" s="10">
        <f>+C673+C674</f>
        <v>7895.61096</v>
      </c>
      <c r="D672" s="10">
        <f>+D673+D674</f>
        <v>7864.0926200000004</v>
      </c>
      <c r="E672" s="10"/>
      <c r="F672" s="10">
        <f>+F673+F674</f>
        <v>7864.0926499999996</v>
      </c>
    </row>
    <row r="673" spans="1:6" x14ac:dyDescent="0.25">
      <c r="A673" s="17"/>
      <c r="B673" s="12" t="s">
        <v>12</v>
      </c>
      <c r="C673" s="13">
        <v>7895.61096</v>
      </c>
      <c r="D673" s="13">
        <v>7864.0926200000004</v>
      </c>
      <c r="E673" s="13"/>
      <c r="F673" s="13">
        <v>7864.0926499999996</v>
      </c>
    </row>
    <row r="674" spans="1:6" x14ac:dyDescent="0.25">
      <c r="A674" s="17"/>
      <c r="B674" s="12" t="s">
        <v>13</v>
      </c>
      <c r="C674" s="13">
        <v>0</v>
      </c>
      <c r="D674" s="13">
        <v>0</v>
      </c>
      <c r="E674" s="13"/>
      <c r="F674" s="13">
        <v>0</v>
      </c>
    </row>
    <row r="675" spans="1:6" ht="25.5" x14ac:dyDescent="0.25">
      <c r="A675" s="18"/>
      <c r="B675" s="9" t="s">
        <v>230</v>
      </c>
      <c r="C675" s="10">
        <f>+C676+C677</f>
        <v>174.24</v>
      </c>
      <c r="D675" s="10">
        <f>+D676+D677</f>
        <v>174.24</v>
      </c>
      <c r="E675" s="10"/>
      <c r="F675" s="10">
        <f>+F676+F677</f>
        <v>174.24</v>
      </c>
    </row>
    <row r="676" spans="1:6" x14ac:dyDescent="0.25">
      <c r="A676" s="17"/>
      <c r="B676" s="12" t="s">
        <v>12</v>
      </c>
      <c r="C676" s="13">
        <v>174.24</v>
      </c>
      <c r="D676" s="13">
        <v>174.24</v>
      </c>
      <c r="E676" s="13"/>
      <c r="F676" s="13">
        <v>174.24</v>
      </c>
    </row>
    <row r="677" spans="1:6" x14ac:dyDescent="0.25">
      <c r="A677" s="17"/>
      <c r="B677" s="12" t="s">
        <v>13</v>
      </c>
      <c r="C677" s="13">
        <v>0</v>
      </c>
      <c r="D677" s="13">
        <v>0</v>
      </c>
      <c r="E677" s="13"/>
      <c r="F677" s="13">
        <v>0</v>
      </c>
    </row>
    <row r="678" spans="1:6" x14ac:dyDescent="0.25">
      <c r="A678" s="18"/>
      <c r="B678" s="9" t="s">
        <v>231</v>
      </c>
      <c r="C678" s="10">
        <f>+C679+C680</f>
        <v>20430.648073799999</v>
      </c>
      <c r="D678" s="10">
        <f>+D679+D680</f>
        <v>20430.648073799999</v>
      </c>
      <c r="E678" s="10"/>
      <c r="F678" s="10">
        <f>+F679+F680</f>
        <v>15866.228689927999</v>
      </c>
    </row>
    <row r="679" spans="1:6" x14ac:dyDescent="0.25">
      <c r="A679" s="17"/>
      <c r="B679" s="12" t="s">
        <v>12</v>
      </c>
      <c r="C679" s="13">
        <v>20430.648073799999</v>
      </c>
      <c r="D679" s="13">
        <v>20430.648073799999</v>
      </c>
      <c r="E679" s="13"/>
      <c r="F679" s="13">
        <v>15866.228689927999</v>
      </c>
    </row>
    <row r="680" spans="1:6" x14ac:dyDescent="0.25">
      <c r="A680" s="17"/>
      <c r="B680" s="12" t="s">
        <v>13</v>
      </c>
      <c r="C680" s="13">
        <v>0</v>
      </c>
      <c r="D680" s="13">
        <v>0</v>
      </c>
      <c r="E680" s="13"/>
      <c r="F680" s="13">
        <v>0</v>
      </c>
    </row>
    <row r="681" spans="1:6" x14ac:dyDescent="0.25">
      <c r="A681" s="18"/>
      <c r="B681" s="9" t="s">
        <v>232</v>
      </c>
      <c r="C681" s="10">
        <f>+C682+C683</f>
        <v>10223.141</v>
      </c>
      <c r="D681" s="10">
        <f>+D682+D683</f>
        <v>10223.141</v>
      </c>
      <c r="E681" s="10"/>
      <c r="F681" s="10">
        <f>+F682+F683</f>
        <v>10223.141</v>
      </c>
    </row>
    <row r="682" spans="1:6" x14ac:dyDescent="0.25">
      <c r="A682" s="17"/>
      <c r="B682" s="12" t="s">
        <v>12</v>
      </c>
      <c r="C682" s="13">
        <v>10223.141</v>
      </c>
      <c r="D682" s="13">
        <v>10223.141</v>
      </c>
      <c r="E682" s="13"/>
      <c r="F682" s="13">
        <v>10223.141</v>
      </c>
    </row>
    <row r="683" spans="1:6" x14ac:dyDescent="0.25">
      <c r="A683" s="17"/>
      <c r="B683" s="12" t="s">
        <v>13</v>
      </c>
      <c r="C683" s="13">
        <v>0</v>
      </c>
      <c r="D683" s="13">
        <v>0</v>
      </c>
      <c r="E683" s="13"/>
      <c r="F683" s="13">
        <v>0</v>
      </c>
    </row>
    <row r="684" spans="1:6" x14ac:dyDescent="0.25">
      <c r="A684" s="18"/>
      <c r="B684" s="9" t="s">
        <v>233</v>
      </c>
      <c r="C684" s="10">
        <f>+C685+C686</f>
        <v>7853.4088766666664</v>
      </c>
      <c r="D684" s="10">
        <f>+D685+D686</f>
        <v>7853.40888</v>
      </c>
      <c r="E684" s="10"/>
      <c r="F684" s="10">
        <f>+F685+F686</f>
        <v>7710.3647300000002</v>
      </c>
    </row>
    <row r="685" spans="1:6" x14ac:dyDescent="0.25">
      <c r="A685" s="17"/>
      <c r="B685" s="12" t="s">
        <v>12</v>
      </c>
      <c r="C685" s="13">
        <v>7853.4088766666664</v>
      </c>
      <c r="D685" s="13">
        <v>7853.40888</v>
      </c>
      <c r="E685" s="13"/>
      <c r="F685" s="13">
        <v>7710.3647300000002</v>
      </c>
    </row>
    <row r="686" spans="1:6" x14ac:dyDescent="0.25">
      <c r="A686" s="17"/>
      <c r="B686" s="12" t="s">
        <v>13</v>
      </c>
      <c r="C686" s="13">
        <v>0</v>
      </c>
      <c r="D686" s="13">
        <v>0</v>
      </c>
      <c r="E686" s="13"/>
      <c r="F686" s="13">
        <v>0</v>
      </c>
    </row>
    <row r="687" spans="1:6" x14ac:dyDescent="0.25">
      <c r="A687" s="18"/>
      <c r="B687" s="9" t="s">
        <v>234</v>
      </c>
      <c r="C687" s="10">
        <f>+C688+C689</f>
        <v>4219.692</v>
      </c>
      <c r="D687" s="10">
        <f>+D688+D689</f>
        <v>3016.556</v>
      </c>
      <c r="E687" s="10"/>
      <c r="F687" s="10">
        <f>+F688+F689</f>
        <v>1410.58933</v>
      </c>
    </row>
    <row r="688" spans="1:6" x14ac:dyDescent="0.25">
      <c r="A688" s="17"/>
      <c r="B688" s="12" t="s">
        <v>12</v>
      </c>
      <c r="C688" s="13">
        <v>4219.692</v>
      </c>
      <c r="D688" s="13">
        <v>3016.556</v>
      </c>
      <c r="E688" s="13"/>
      <c r="F688" s="13">
        <v>1410.58933</v>
      </c>
    </row>
    <row r="689" spans="1:6" x14ac:dyDescent="0.25">
      <c r="A689" s="17"/>
      <c r="B689" s="12" t="s">
        <v>13</v>
      </c>
      <c r="C689" s="13">
        <v>0</v>
      </c>
      <c r="D689" s="13">
        <v>0</v>
      </c>
      <c r="E689" s="13"/>
      <c r="F689" s="13">
        <v>0</v>
      </c>
    </row>
    <row r="690" spans="1:6" x14ac:dyDescent="0.25">
      <c r="A690" s="18"/>
      <c r="B690" s="9" t="s">
        <v>235</v>
      </c>
      <c r="C690" s="10">
        <f>+C691+C692</f>
        <v>84224.872440887702</v>
      </c>
      <c r="D690" s="10">
        <f>+D691+D692</f>
        <v>84224.872440887702</v>
      </c>
      <c r="E690" s="10"/>
      <c r="F690" s="10">
        <f>+F691+F692</f>
        <v>90067.030106291946</v>
      </c>
    </row>
    <row r="691" spans="1:6" x14ac:dyDescent="0.25">
      <c r="A691" s="17"/>
      <c r="B691" s="12" t="s">
        <v>12</v>
      </c>
      <c r="C691" s="13">
        <v>84224.872440887702</v>
      </c>
      <c r="D691" s="13">
        <v>84224.872440887702</v>
      </c>
      <c r="E691" s="13"/>
      <c r="F691" s="13">
        <v>90067.030106291946</v>
      </c>
    </row>
    <row r="692" spans="1:6" x14ac:dyDescent="0.25">
      <c r="A692" s="17"/>
      <c r="B692" s="12" t="s">
        <v>13</v>
      </c>
      <c r="C692" s="13">
        <v>0</v>
      </c>
      <c r="D692" s="13">
        <v>0</v>
      </c>
      <c r="E692" s="13"/>
      <c r="F692" s="13">
        <v>0</v>
      </c>
    </row>
    <row r="693" spans="1:6" ht="25.5" x14ac:dyDescent="0.25">
      <c r="A693" s="18"/>
      <c r="B693" s="9" t="s">
        <v>236</v>
      </c>
      <c r="C693" s="10">
        <f>+C694+C695</f>
        <v>61896.644</v>
      </c>
      <c r="D693" s="10">
        <f>+D694+D695</f>
        <v>56844.123490000005</v>
      </c>
      <c r="E693" s="10"/>
      <c r="F693" s="10">
        <f>+F694+F695</f>
        <v>33950.730179999999</v>
      </c>
    </row>
    <row r="694" spans="1:6" x14ac:dyDescent="0.25">
      <c r="A694" s="17"/>
      <c r="B694" s="12" t="s">
        <v>12</v>
      </c>
      <c r="C694" s="13">
        <v>41148.644</v>
      </c>
      <c r="D694" s="13">
        <v>40849.696000000004</v>
      </c>
      <c r="E694" s="13"/>
      <c r="F694" s="13">
        <v>18024.367999999999</v>
      </c>
    </row>
    <row r="695" spans="1:6" x14ac:dyDescent="0.25">
      <c r="A695" s="17"/>
      <c r="B695" s="12" t="s">
        <v>13</v>
      </c>
      <c r="C695" s="13">
        <v>20748</v>
      </c>
      <c r="D695" s="13">
        <v>15994.42749</v>
      </c>
      <c r="E695" s="13"/>
      <c r="F695" s="13">
        <v>15926.36218</v>
      </c>
    </row>
    <row r="696" spans="1:6" x14ac:dyDescent="0.25">
      <c r="A696" s="18"/>
      <c r="B696" s="9" t="s">
        <v>237</v>
      </c>
      <c r="C696" s="10">
        <f>+C697+C698</f>
        <v>304.55185</v>
      </c>
      <c r="D696" s="10">
        <f>+D697+D698</f>
        <v>304.55185</v>
      </c>
      <c r="E696" s="10"/>
      <c r="F696" s="10">
        <f>+F697+F698</f>
        <v>280.3279</v>
      </c>
    </row>
    <row r="697" spans="1:6" x14ac:dyDescent="0.25">
      <c r="A697" s="17"/>
      <c r="B697" s="12" t="s">
        <v>12</v>
      </c>
      <c r="C697" s="13">
        <v>304.55185</v>
      </c>
      <c r="D697" s="13">
        <v>304.55185</v>
      </c>
      <c r="E697" s="13"/>
      <c r="F697" s="13">
        <v>280.3279</v>
      </c>
    </row>
    <row r="698" spans="1:6" x14ac:dyDescent="0.25">
      <c r="A698" s="41"/>
      <c r="B698" s="39" t="s">
        <v>13</v>
      </c>
      <c r="C698" s="40">
        <v>0</v>
      </c>
      <c r="D698" s="40">
        <v>0</v>
      </c>
      <c r="E698" s="40"/>
      <c r="F698" s="40">
        <v>0</v>
      </c>
    </row>
    <row r="699" spans="1:6" x14ac:dyDescent="0.25">
      <c r="A699" s="18"/>
      <c r="B699" s="9" t="s">
        <v>238</v>
      </c>
      <c r="C699" s="10">
        <f>+C700+C701</f>
        <v>3545.0674100000001</v>
      </c>
      <c r="D699" s="10">
        <f>+D700+D701</f>
        <v>3545.0674100000001</v>
      </c>
      <c r="E699" s="10"/>
      <c r="F699" s="10">
        <f>+F700+F701</f>
        <v>3545.0674100000001</v>
      </c>
    </row>
    <row r="700" spans="1:6" x14ac:dyDescent="0.25">
      <c r="A700" s="17"/>
      <c r="B700" s="12" t="s">
        <v>12</v>
      </c>
      <c r="C700" s="13">
        <v>3545.0674100000001</v>
      </c>
      <c r="D700" s="13">
        <v>3545.0674100000001</v>
      </c>
      <c r="E700" s="13"/>
      <c r="F700" s="13">
        <v>3545.0674100000001</v>
      </c>
    </row>
    <row r="701" spans="1:6" x14ac:dyDescent="0.25">
      <c r="A701" s="17"/>
      <c r="B701" s="12" t="s">
        <v>13</v>
      </c>
      <c r="C701" s="13">
        <v>0</v>
      </c>
      <c r="D701" s="13">
        <v>0</v>
      </c>
      <c r="E701" s="13"/>
      <c r="F701" s="13">
        <v>0</v>
      </c>
    </row>
    <row r="702" spans="1:6" x14ac:dyDescent="0.25">
      <c r="A702" s="18"/>
      <c r="B702" s="9" t="s">
        <v>239</v>
      </c>
      <c r="C702" s="10">
        <f>+C703+C704</f>
        <v>12730.319619999998</v>
      </c>
      <c r="D702" s="10">
        <f>+D703+D704</f>
        <v>12438.485709999999</v>
      </c>
      <c r="E702" s="10"/>
      <c r="F702" s="10">
        <f>+F703+F704</f>
        <v>11294.035059999998</v>
      </c>
    </row>
    <row r="703" spans="1:6" x14ac:dyDescent="0.25">
      <c r="A703" s="17"/>
      <c r="B703" s="12" t="s">
        <v>12</v>
      </c>
      <c r="C703" s="13">
        <v>12730.319619999998</v>
      </c>
      <c r="D703" s="13">
        <v>12438.485709999999</v>
      </c>
      <c r="E703" s="13"/>
      <c r="F703" s="13">
        <v>11294.035059999998</v>
      </c>
    </row>
    <row r="704" spans="1:6" x14ac:dyDescent="0.25">
      <c r="A704" s="17"/>
      <c r="B704" s="12" t="s">
        <v>13</v>
      </c>
      <c r="C704" s="13">
        <v>0</v>
      </c>
      <c r="D704" s="13">
        <v>0</v>
      </c>
      <c r="E704" s="13"/>
      <c r="F704" s="13">
        <v>0</v>
      </c>
    </row>
    <row r="705" spans="1:6" x14ac:dyDescent="0.25">
      <c r="A705" s="18"/>
      <c r="B705" s="9" t="s">
        <v>240</v>
      </c>
      <c r="C705" s="10">
        <f>+C706+C707</f>
        <v>490.79273000000001</v>
      </c>
      <c r="D705" s="10">
        <f>+D706+D707</f>
        <v>490.79273000000001</v>
      </c>
      <c r="E705" s="10"/>
      <c r="F705" s="10">
        <f>+F706+F707</f>
        <v>366.79904999999997</v>
      </c>
    </row>
    <row r="706" spans="1:6" x14ac:dyDescent="0.25">
      <c r="A706" s="17"/>
      <c r="B706" s="12" t="s">
        <v>12</v>
      </c>
      <c r="C706" s="13">
        <v>490.79273000000001</v>
      </c>
      <c r="D706" s="13">
        <v>490.79273000000001</v>
      </c>
      <c r="E706" s="13"/>
      <c r="F706" s="13">
        <v>366.79904999999997</v>
      </c>
    </row>
    <row r="707" spans="1:6" x14ac:dyDescent="0.25">
      <c r="A707" s="17"/>
      <c r="B707" s="12" t="s">
        <v>13</v>
      </c>
      <c r="C707" s="13">
        <v>0</v>
      </c>
      <c r="D707" s="13">
        <v>0</v>
      </c>
      <c r="E707" s="13"/>
      <c r="F707" s="13">
        <v>0</v>
      </c>
    </row>
    <row r="708" spans="1:6" x14ac:dyDescent="0.25">
      <c r="A708" s="18"/>
      <c r="B708" s="9" t="s">
        <v>241</v>
      </c>
      <c r="C708" s="10">
        <f>+C709+C710</f>
        <v>2185.7310000000002</v>
      </c>
      <c r="D708" s="10">
        <f>+D709+D710</f>
        <v>2185.7310000000002</v>
      </c>
      <c r="E708" s="10"/>
      <c r="F708" s="10">
        <f>+F709+F710</f>
        <v>2185.7310000000002</v>
      </c>
    </row>
    <row r="709" spans="1:6" x14ac:dyDescent="0.25">
      <c r="A709" s="17"/>
      <c r="B709" s="12" t="s">
        <v>12</v>
      </c>
      <c r="C709" s="13">
        <v>2185.7310000000002</v>
      </c>
      <c r="D709" s="13">
        <v>2185.7310000000002</v>
      </c>
      <c r="E709" s="13"/>
      <c r="F709" s="13">
        <v>2185.7310000000002</v>
      </c>
    </row>
    <row r="710" spans="1:6" x14ac:dyDescent="0.25">
      <c r="A710" s="17"/>
      <c r="B710" s="12" t="s">
        <v>13</v>
      </c>
      <c r="C710" s="13">
        <v>0</v>
      </c>
      <c r="D710" s="13">
        <v>0</v>
      </c>
      <c r="E710" s="13"/>
      <c r="F710" s="13">
        <v>0</v>
      </c>
    </row>
    <row r="711" spans="1:6" ht="25.5" x14ac:dyDescent="0.25">
      <c r="A711" s="18"/>
      <c r="B711" s="9" t="s">
        <v>242</v>
      </c>
      <c r="C711" s="10">
        <f>+C712+C713</f>
        <v>416614.15500000003</v>
      </c>
      <c r="D711" s="10">
        <f>+D712+D713</f>
        <v>416614.15500000003</v>
      </c>
      <c r="E711" s="10"/>
      <c r="F711" s="10">
        <f>+F712+F713</f>
        <v>409881.45600000001</v>
      </c>
    </row>
    <row r="712" spans="1:6" x14ac:dyDescent="0.25">
      <c r="A712" s="17"/>
      <c r="B712" s="12" t="s">
        <v>12</v>
      </c>
      <c r="C712" s="13">
        <v>416614.15500000003</v>
      </c>
      <c r="D712" s="13">
        <v>416614.15500000003</v>
      </c>
      <c r="E712" s="13"/>
      <c r="F712" s="13">
        <v>409881.45600000001</v>
      </c>
    </row>
    <row r="713" spans="1:6" x14ac:dyDescent="0.25">
      <c r="A713" s="17"/>
      <c r="B713" s="12" t="s">
        <v>13</v>
      </c>
      <c r="C713" s="13">
        <v>0</v>
      </c>
      <c r="D713" s="13">
        <v>0</v>
      </c>
      <c r="E713" s="13"/>
      <c r="F713" s="13">
        <v>0</v>
      </c>
    </row>
    <row r="714" spans="1:6" x14ac:dyDescent="0.25">
      <c r="A714" s="18"/>
      <c r="B714" s="9" t="s">
        <v>243</v>
      </c>
      <c r="C714" s="10">
        <f>+C715+C716</f>
        <v>279.642</v>
      </c>
      <c r="D714" s="10">
        <f>+D715+D716</f>
        <v>279.642</v>
      </c>
      <c r="E714" s="10"/>
      <c r="F714" s="10">
        <f>+F715+F716</f>
        <v>277.49200000000002</v>
      </c>
    </row>
    <row r="715" spans="1:6" x14ac:dyDescent="0.25">
      <c r="A715" s="17"/>
      <c r="B715" s="12" t="s">
        <v>12</v>
      </c>
      <c r="C715" s="13">
        <v>279.642</v>
      </c>
      <c r="D715" s="13">
        <v>279.642</v>
      </c>
      <c r="E715" s="13"/>
      <c r="F715" s="13">
        <v>277.49200000000002</v>
      </c>
    </row>
    <row r="716" spans="1:6" x14ac:dyDescent="0.25">
      <c r="A716" s="17"/>
      <c r="B716" s="12" t="s">
        <v>13</v>
      </c>
      <c r="C716" s="13">
        <v>0</v>
      </c>
      <c r="D716" s="13">
        <v>0</v>
      </c>
      <c r="E716" s="13"/>
      <c r="F716" s="13">
        <v>0</v>
      </c>
    </row>
    <row r="717" spans="1:6" ht="25.5" x14ac:dyDescent="0.25">
      <c r="A717" s="18"/>
      <c r="B717" s="9" t="s">
        <v>244</v>
      </c>
      <c r="C717" s="10">
        <f>+C718+C719</f>
        <v>3826.7350000000001</v>
      </c>
      <c r="D717" s="10">
        <f>+D718+D719</f>
        <v>3826.7350000000001</v>
      </c>
      <c r="E717" s="10"/>
      <c r="F717" s="10">
        <f>+F718+F719</f>
        <v>3516.2350000000001</v>
      </c>
    </row>
    <row r="718" spans="1:6" x14ac:dyDescent="0.25">
      <c r="A718" s="17"/>
      <c r="B718" s="12" t="s">
        <v>12</v>
      </c>
      <c r="C718" s="13">
        <v>3826.7350000000001</v>
      </c>
      <c r="D718" s="13">
        <v>3826.7350000000001</v>
      </c>
      <c r="E718" s="13"/>
      <c r="F718" s="13">
        <v>3516.2350000000001</v>
      </c>
    </row>
    <row r="719" spans="1:6" x14ac:dyDescent="0.25">
      <c r="A719" s="17"/>
      <c r="B719" s="12" t="s">
        <v>13</v>
      </c>
      <c r="C719" s="13">
        <v>0</v>
      </c>
      <c r="D719" s="13">
        <v>0</v>
      </c>
      <c r="E719" s="13"/>
      <c r="F719" s="13">
        <v>0</v>
      </c>
    </row>
    <row r="720" spans="1:6" x14ac:dyDescent="0.25">
      <c r="A720" s="19" t="s">
        <v>245</v>
      </c>
      <c r="B720" s="6"/>
      <c r="C720" s="7">
        <f>+C722+C723</f>
        <v>46428.04</v>
      </c>
      <c r="D720" s="7">
        <f>+D722+D723</f>
        <v>41328.04</v>
      </c>
      <c r="E720" s="7"/>
      <c r="F720" s="7">
        <f>+F722+F723</f>
        <v>40040.857000000004</v>
      </c>
    </row>
    <row r="721" spans="1:6" x14ac:dyDescent="0.25">
      <c r="A721" s="18"/>
      <c r="B721" s="9" t="s">
        <v>22</v>
      </c>
      <c r="C721" s="10">
        <f>+C722+C723</f>
        <v>46428.04</v>
      </c>
      <c r="D721" s="10">
        <f>+D722+D723</f>
        <v>41328.04</v>
      </c>
      <c r="E721" s="10"/>
      <c r="F721" s="10">
        <f>+F722+F723</f>
        <v>40040.857000000004</v>
      </c>
    </row>
    <row r="722" spans="1:6" x14ac:dyDescent="0.25">
      <c r="A722" s="17"/>
      <c r="B722" s="12" t="s">
        <v>12</v>
      </c>
      <c r="C722" s="13">
        <v>46428.04</v>
      </c>
      <c r="D722" s="13">
        <v>41328.04</v>
      </c>
      <c r="E722" s="13"/>
      <c r="F722" s="13">
        <v>40040.857000000004</v>
      </c>
    </row>
    <row r="723" spans="1:6" x14ac:dyDescent="0.25">
      <c r="A723" s="17"/>
      <c r="B723" s="12" t="s">
        <v>13</v>
      </c>
      <c r="C723" s="13">
        <v>0</v>
      </c>
      <c r="D723" s="13">
        <v>0</v>
      </c>
      <c r="E723" s="13"/>
      <c r="F723" s="13">
        <v>0</v>
      </c>
    </row>
    <row r="724" spans="1:6" x14ac:dyDescent="0.25">
      <c r="A724" s="19" t="s">
        <v>246</v>
      </c>
      <c r="B724" s="6"/>
      <c r="C724" s="7">
        <f>+C726+C727</f>
        <v>150750.1</v>
      </c>
      <c r="D724" s="7">
        <f>+D726+D727</f>
        <v>150750.1</v>
      </c>
      <c r="E724" s="7"/>
      <c r="F724" s="7">
        <f>+F726+F727</f>
        <v>140305.51759999999</v>
      </c>
    </row>
    <row r="725" spans="1:6" x14ac:dyDescent="0.25">
      <c r="A725" s="18"/>
      <c r="B725" s="9" t="s">
        <v>22</v>
      </c>
      <c r="C725" s="10">
        <f>+C726+C727</f>
        <v>150750.1</v>
      </c>
      <c r="D725" s="10">
        <f>+D726+D727</f>
        <v>150750.1</v>
      </c>
      <c r="E725" s="10"/>
      <c r="F725" s="10">
        <f>+F726+F727</f>
        <v>140305.51759999999</v>
      </c>
    </row>
    <row r="726" spans="1:6" ht="18" customHeight="1" x14ac:dyDescent="0.25">
      <c r="A726" s="17"/>
      <c r="B726" s="12" t="s">
        <v>12</v>
      </c>
      <c r="C726" s="13">
        <v>150750.1</v>
      </c>
      <c r="D726" s="13">
        <v>150750.1</v>
      </c>
      <c r="E726" s="13"/>
      <c r="F726" s="13">
        <v>140305.51759999999</v>
      </c>
    </row>
    <row r="727" spans="1:6" ht="18" customHeight="1" x14ac:dyDescent="0.25">
      <c r="A727" s="17"/>
      <c r="B727" s="12" t="s">
        <v>13</v>
      </c>
      <c r="C727" s="13">
        <v>0</v>
      </c>
      <c r="D727" s="13">
        <v>0</v>
      </c>
      <c r="E727" s="13"/>
      <c r="F727" s="13">
        <v>0</v>
      </c>
    </row>
    <row r="728" spans="1:6" ht="18" customHeight="1" x14ac:dyDescent="0.25">
      <c r="A728" s="19" t="s">
        <v>247</v>
      </c>
      <c r="B728" s="6"/>
      <c r="C728" s="7">
        <f>+C730+C731</f>
        <v>470723.88322523999</v>
      </c>
      <c r="D728" s="7">
        <f>+D730+D731</f>
        <v>470723.88322523999</v>
      </c>
      <c r="E728" s="7"/>
      <c r="F728" s="7">
        <f>+F730+F731</f>
        <v>337842.67713999999</v>
      </c>
    </row>
    <row r="729" spans="1:6" ht="18" customHeight="1" x14ac:dyDescent="0.25">
      <c r="A729" s="18"/>
      <c r="B729" s="9" t="s">
        <v>22</v>
      </c>
      <c r="C729" s="10">
        <f>+C730+C731</f>
        <v>470723.88322523999</v>
      </c>
      <c r="D729" s="10">
        <f>+D730+D731</f>
        <v>470723.88322523999</v>
      </c>
      <c r="E729" s="10"/>
      <c r="F729" s="10">
        <f>+F730+F731</f>
        <v>337842.67713999999</v>
      </c>
    </row>
    <row r="730" spans="1:6" ht="18" customHeight="1" x14ac:dyDescent="0.25">
      <c r="A730" s="17"/>
      <c r="B730" s="12" t="s">
        <v>12</v>
      </c>
      <c r="C730" s="13">
        <v>395890.60468524002</v>
      </c>
      <c r="D730" s="13">
        <v>395890.60468524002</v>
      </c>
      <c r="E730" s="13"/>
      <c r="F730" s="13">
        <v>275878.80138999998</v>
      </c>
    </row>
    <row r="731" spans="1:6" ht="18" customHeight="1" x14ac:dyDescent="0.25">
      <c r="A731" s="17"/>
      <c r="B731" s="12" t="s">
        <v>13</v>
      </c>
      <c r="C731" s="13">
        <v>74833.278539999985</v>
      </c>
      <c r="D731" s="13">
        <v>74833.278539999985</v>
      </c>
      <c r="E731" s="13"/>
      <c r="F731" s="13">
        <v>61963.875749999999</v>
      </c>
    </row>
    <row r="732" spans="1:6" ht="18" customHeight="1" x14ac:dyDescent="0.25">
      <c r="A732" s="19" t="s">
        <v>248</v>
      </c>
      <c r="B732" s="6"/>
      <c r="C732" s="7">
        <f>+C734+C735</f>
        <v>100200</v>
      </c>
      <c r="D732" s="7">
        <f>+D734+D735</f>
        <v>30400</v>
      </c>
      <c r="E732" s="7"/>
      <c r="F732" s="7">
        <f>+F734+F735</f>
        <v>11100</v>
      </c>
    </row>
    <row r="733" spans="1:6" ht="18" customHeight="1" x14ac:dyDescent="0.25">
      <c r="A733" s="18"/>
      <c r="B733" s="9" t="s">
        <v>22</v>
      </c>
      <c r="C733" s="10">
        <f>+C734+C735</f>
        <v>100200</v>
      </c>
      <c r="D733" s="10">
        <f>+D734+D735</f>
        <v>30400</v>
      </c>
      <c r="E733" s="10"/>
      <c r="F733" s="10">
        <f>+F734+F735</f>
        <v>11100</v>
      </c>
    </row>
    <row r="734" spans="1:6" ht="18" customHeight="1" x14ac:dyDescent="0.25">
      <c r="A734" s="17"/>
      <c r="B734" s="12" t="s">
        <v>12</v>
      </c>
      <c r="C734" s="13">
        <v>52200</v>
      </c>
      <c r="D734" s="13">
        <v>16900</v>
      </c>
      <c r="E734" s="13"/>
      <c r="F734" s="13">
        <v>3800</v>
      </c>
    </row>
    <row r="735" spans="1:6" ht="18" customHeight="1" x14ac:dyDescent="0.25">
      <c r="A735" s="17"/>
      <c r="B735" s="12" t="s">
        <v>13</v>
      </c>
      <c r="C735" s="13">
        <v>48000</v>
      </c>
      <c r="D735" s="13">
        <v>13500</v>
      </c>
      <c r="E735" s="13"/>
      <c r="F735" s="13">
        <v>7300</v>
      </c>
    </row>
    <row r="736" spans="1:6" ht="18" customHeight="1" x14ac:dyDescent="0.25">
      <c r="A736" s="19" t="s">
        <v>249</v>
      </c>
      <c r="B736" s="6"/>
      <c r="C736" s="7">
        <f>+C738+C739</f>
        <v>39827.107170000003</v>
      </c>
      <c r="D736" s="7">
        <f>+D738+D739</f>
        <v>39827.107170000003</v>
      </c>
      <c r="E736" s="7"/>
      <c r="F736" s="7">
        <f>+F738+F739</f>
        <v>32122.643969999997</v>
      </c>
    </row>
    <row r="737" spans="1:6" ht="18" customHeight="1" x14ac:dyDescent="0.25">
      <c r="A737" s="18"/>
      <c r="B737" s="9" t="s">
        <v>22</v>
      </c>
      <c r="C737" s="10">
        <f>+C738+C739</f>
        <v>39827.107170000003</v>
      </c>
      <c r="D737" s="10">
        <f>+D738+D739</f>
        <v>39827.107170000003</v>
      </c>
      <c r="E737" s="10"/>
      <c r="F737" s="10">
        <f>+F738+F739</f>
        <v>32122.643969999997</v>
      </c>
    </row>
    <row r="738" spans="1:6" ht="18" customHeight="1" x14ac:dyDescent="0.25">
      <c r="A738" s="17"/>
      <c r="B738" s="12" t="s">
        <v>12</v>
      </c>
      <c r="C738" s="13">
        <v>39827.107170000003</v>
      </c>
      <c r="D738" s="13">
        <v>39827.107170000003</v>
      </c>
      <c r="E738" s="13"/>
      <c r="F738" s="13">
        <v>32122.643969999997</v>
      </c>
    </row>
    <row r="739" spans="1:6" ht="18" customHeight="1" x14ac:dyDescent="0.25">
      <c r="A739" s="17"/>
      <c r="B739" s="12" t="s">
        <v>13</v>
      </c>
      <c r="C739" s="13">
        <v>0</v>
      </c>
      <c r="D739" s="13">
        <v>0</v>
      </c>
      <c r="E739" s="13"/>
      <c r="F739" s="13">
        <v>0</v>
      </c>
    </row>
    <row r="740" spans="1:6" ht="18" customHeight="1" x14ac:dyDescent="0.25">
      <c r="A740" s="19" t="s">
        <v>250</v>
      </c>
      <c r="B740" s="6"/>
      <c r="C740" s="7">
        <f>+C742+C743</f>
        <v>288956.98100000003</v>
      </c>
      <c r="D740" s="7">
        <f>+D742+D743</f>
        <v>168753.65613999998</v>
      </c>
      <c r="E740" s="7"/>
      <c r="F740" s="7">
        <f>+F742+F743</f>
        <v>161254.21469999998</v>
      </c>
    </row>
    <row r="741" spans="1:6" ht="18" customHeight="1" x14ac:dyDescent="0.25">
      <c r="A741" s="18"/>
      <c r="B741" s="9" t="s">
        <v>22</v>
      </c>
      <c r="C741" s="10">
        <f>+C742+C743</f>
        <v>288956.98100000003</v>
      </c>
      <c r="D741" s="10">
        <f>+D742+D743</f>
        <v>168753.65613999998</v>
      </c>
      <c r="E741" s="10"/>
      <c r="F741" s="10">
        <f>+F742+F743</f>
        <v>161254.21469999998</v>
      </c>
    </row>
    <row r="742" spans="1:6" ht="18" customHeight="1" x14ac:dyDescent="0.25">
      <c r="A742" s="17"/>
      <c r="B742" s="12" t="s">
        <v>12</v>
      </c>
      <c r="C742" s="13">
        <v>288956.98100000003</v>
      </c>
      <c r="D742" s="13">
        <v>168753.65613999998</v>
      </c>
      <c r="E742" s="13"/>
      <c r="F742" s="13">
        <v>161254.21469999998</v>
      </c>
    </row>
    <row r="743" spans="1:6" ht="18" customHeight="1" x14ac:dyDescent="0.25">
      <c r="A743" s="17"/>
      <c r="B743" s="12" t="s">
        <v>13</v>
      </c>
      <c r="C743" s="13">
        <v>0</v>
      </c>
      <c r="D743" s="13">
        <v>0</v>
      </c>
      <c r="E743" s="13"/>
      <c r="F743" s="13">
        <v>0</v>
      </c>
    </row>
    <row r="744" spans="1:6" ht="18" customHeight="1" x14ac:dyDescent="0.25">
      <c r="A744" s="44" t="s">
        <v>251</v>
      </c>
      <c r="B744" s="45"/>
      <c r="C744" s="46">
        <f>+C745+C746</f>
        <v>9453051.3910485208</v>
      </c>
      <c r="D744" s="46">
        <f>+D745+D746</f>
        <v>9453010.6706785187</v>
      </c>
      <c r="E744" s="46"/>
      <c r="F744" s="46">
        <f>+F745+F746</f>
        <v>9216053.3089800011</v>
      </c>
    </row>
    <row r="745" spans="1:6" ht="18" customHeight="1" x14ac:dyDescent="0.25">
      <c r="A745" s="17"/>
      <c r="B745" s="12" t="s">
        <v>12</v>
      </c>
      <c r="C745" s="13">
        <v>8402774.3623000011</v>
      </c>
      <c r="D745" s="29">
        <v>8402733.641929999</v>
      </c>
      <c r="E745" s="29"/>
      <c r="F745" s="29">
        <v>8258689.8283400005</v>
      </c>
    </row>
    <row r="746" spans="1:6" ht="18" customHeight="1" x14ac:dyDescent="0.25">
      <c r="A746" s="17"/>
      <c r="B746" s="12" t="s">
        <v>13</v>
      </c>
      <c r="C746" s="13">
        <v>1050277.0287485202</v>
      </c>
      <c r="D746" s="29">
        <v>1050277.0287485202</v>
      </c>
      <c r="E746" s="29"/>
      <c r="F746" s="29">
        <v>957363.48064000008</v>
      </c>
    </row>
    <row r="747" spans="1:6" ht="18" customHeight="1" x14ac:dyDescent="0.25">
      <c r="A747" s="19" t="s">
        <v>252</v>
      </c>
      <c r="B747" s="28"/>
      <c r="C747" s="26">
        <f>+C748+C749</f>
        <v>1139527.26682</v>
      </c>
      <c r="D747" s="26">
        <f>+D748+D749</f>
        <v>1449091.5156600003</v>
      </c>
      <c r="E747" s="26"/>
      <c r="F747" s="26">
        <f>+F748+F749</f>
        <v>1372915.8916600002</v>
      </c>
    </row>
    <row r="748" spans="1:6" x14ac:dyDescent="0.25">
      <c r="A748" s="17"/>
      <c r="B748" s="12" t="s">
        <v>12</v>
      </c>
      <c r="C748" s="13">
        <v>1067245.84852</v>
      </c>
      <c r="D748" s="29">
        <v>1376810.0973600002</v>
      </c>
      <c r="E748" s="29"/>
      <c r="F748" s="29">
        <v>1300634.4733600002</v>
      </c>
    </row>
    <row r="749" spans="1:6" ht="15.75" thickBot="1" x14ac:dyDescent="0.3">
      <c r="A749" s="17"/>
      <c r="B749" s="12" t="s">
        <v>13</v>
      </c>
      <c r="C749" s="13">
        <v>72281.418300000005</v>
      </c>
      <c r="D749" s="13">
        <v>72281.418300000005</v>
      </c>
      <c r="E749" s="13"/>
      <c r="F749" s="13">
        <v>72281.418300000005</v>
      </c>
    </row>
    <row r="750" spans="1:6" ht="15" customHeight="1" x14ac:dyDescent="0.25">
      <c r="A750" s="30" t="s">
        <v>253</v>
      </c>
      <c r="B750" s="31"/>
      <c r="C750" s="30"/>
      <c r="D750" s="30"/>
      <c r="E750" s="30"/>
      <c r="F750" s="30"/>
    </row>
    <row r="751" spans="1:6" ht="15" customHeight="1" x14ac:dyDescent="0.25">
      <c r="A751" s="32" t="s">
        <v>254</v>
      </c>
      <c r="B751" s="33"/>
      <c r="C751" s="32"/>
      <c r="D751" s="32"/>
      <c r="E751" s="32"/>
      <c r="F751" s="32"/>
    </row>
    <row r="752" spans="1:6" ht="15" customHeight="1" x14ac:dyDescent="0.25">
      <c r="A752" s="32" t="s">
        <v>255</v>
      </c>
      <c r="B752" s="33"/>
      <c r="C752" s="32"/>
      <c r="D752" s="32"/>
      <c r="E752" s="32"/>
      <c r="F752" s="32"/>
    </row>
    <row r="753" spans="3:6" x14ac:dyDescent="0.25">
      <c r="C753" s="34"/>
      <c r="D753" s="34"/>
      <c r="E753" s="34"/>
      <c r="F753" s="34"/>
    </row>
    <row r="754" spans="3:6" x14ac:dyDescent="0.25">
      <c r="C754" s="34"/>
      <c r="D754" s="34"/>
      <c r="E754" s="34"/>
      <c r="F754" s="34"/>
    </row>
  </sheetData>
  <mergeCells count="9">
    <mergeCell ref="A618:B618"/>
    <mergeCell ref="A1:C1"/>
    <mergeCell ref="A2:F2"/>
    <mergeCell ref="A3:F3"/>
    <mergeCell ref="A4:F4"/>
    <mergeCell ref="A5:A6"/>
    <mergeCell ref="B5:B6"/>
    <mergeCell ref="C5:C6"/>
    <mergeCell ref="D5:F5"/>
  </mergeCells>
  <pageMargins left="0.70866141732283472" right="0.70866141732283472" top="0.74803149606299213" bottom="0.74803149606299213" header="0.31496062992125984" footer="0.31496062992125984"/>
  <pageSetup scale="70" orientation="portrait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Anexo_Plurianuales</vt:lpstr>
      <vt:lpstr>Anexo_Plurianuales!Área_de_impresión</vt:lpstr>
      <vt:lpstr>Anexo_Plurianuales!Títulos_a_imprimir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UPCP</dc:creator>
  <cp:lastModifiedBy>UPCP</cp:lastModifiedBy>
  <cp:lastPrinted>2016-01-26T15:44:15Z</cp:lastPrinted>
  <dcterms:created xsi:type="dcterms:W3CDTF">2016-01-26T04:04:45Z</dcterms:created>
  <dcterms:modified xsi:type="dcterms:W3CDTF">2016-01-27T01:51:22Z</dcterms:modified>
</cp:coreProperties>
</file>