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ación 2015\INFORMES TRIMESTRALES\Ene-jun\Anexos Entregados a UPEHP\Archivos Excel\"/>
    </mc:Choice>
  </mc:AlternateContent>
  <bookViews>
    <workbookView xWindow="0" yWindow="0" windowWidth="25200" windowHeight="11985"/>
  </bookViews>
  <sheets>
    <sheet name="CuadroResumen" sheetId="5" r:id="rId1"/>
    <sheet name="No subsanado" sheetId="8" r:id="rId2"/>
    <sheet name="Reasignado" sheetId="9" r:id="rId3"/>
  </sheets>
  <definedNames>
    <definedName name="_xlnm._FilterDatabase" localSheetId="0" hidden="1">CuadroResumen!$A$11:$H$35</definedName>
    <definedName name="_xlnm.Print_Area" localSheetId="0">CuadroResumen!$A$4:$I$42</definedName>
    <definedName name="_xlnm.Print_Area" localSheetId="1">'No subsanado'!$A$4:$B$40</definedName>
    <definedName name="_xlnm.Print_Area" localSheetId="2">Reasignado!$A$4:$B$21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9" l="1"/>
  <c r="B10" i="9" s="1"/>
  <c r="B14" i="9"/>
  <c r="B10" i="8" l="1"/>
  <c r="H10" i="5" l="1"/>
  <c r="G35" i="5" l="1"/>
  <c r="I35" i="5" s="1"/>
  <c r="G34" i="5"/>
  <c r="I34" i="5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G27" i="5"/>
  <c r="I27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I17" i="5" s="1"/>
  <c r="G16" i="5"/>
  <c r="I16" i="5" s="1"/>
  <c r="G15" i="5"/>
  <c r="I15" i="5" s="1"/>
  <c r="G14" i="5"/>
  <c r="I14" i="5" s="1"/>
  <c r="G13" i="5"/>
  <c r="I13" i="5" s="1"/>
  <c r="G12" i="5"/>
  <c r="I12" i="5" s="1"/>
  <c r="E10" i="5"/>
  <c r="D10" i="5"/>
  <c r="C10" i="5"/>
  <c r="F10" i="5" s="1"/>
  <c r="B10" i="5"/>
  <c r="G10" i="5" l="1"/>
  <c r="I10" i="5" s="1"/>
</calcChain>
</file>

<file path=xl/sharedStrings.xml><?xml version="1.0" encoding="utf-8"?>
<sst xmlns="http://schemas.openxmlformats.org/spreadsheetml/2006/main" count="105" uniqueCount="61">
  <si>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</si>
  <si>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</si>
  <si>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</si>
  <si>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</si>
  <si>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</si>
  <si>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Agricultura, Ganadería, Desarrollo Rural, Pesca y Alimentación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</si>
  <si>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</si>
  <si>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</si>
  <si>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</si>
  <si>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</si>
  <si>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</si>
  <si>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</si>
  <si>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</si>
  <si>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</si>
  <si>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</si>
  <si>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</si>
  <si>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Desarrollo Social</t>
  </si>
  <si>
    <t>Turismo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</si>
  <si>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</si>
  <si>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</si>
  <si>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</si>
  <si>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</si>
  <si>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</si>
  <si>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</si>
  <si>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Programa de Empleo Temporal (PET)</t>
  </si>
  <si>
    <t>Prestación de servicios en los diferentes niveles de atención a la salud</t>
  </si>
  <si>
    <t>SUBEJERCICIO 2015</t>
  </si>
  <si>
    <t>Enero-marzo</t>
  </si>
  <si>
    <t>(Millones de pesos)</t>
  </si>
  <si>
    <t>Modificado al mes</t>
  </si>
  <si>
    <t>CLC's Tramitadas 1/</t>
  </si>
  <si>
    <t>Comprometido</t>
  </si>
  <si>
    <t>Acuerdos de Ministración</t>
  </si>
  <si>
    <t>Ejercido</t>
  </si>
  <si>
    <t>(a)</t>
  </si>
  <si>
    <t>(b)</t>
  </si>
  <si>
    <t>(c)</t>
  </si>
  <si>
    <t>(d)</t>
  </si>
  <si>
    <t>(e) = (b) + (c) +(d)</t>
  </si>
  <si>
    <t>(f) = (a) - (e)</t>
  </si>
  <si>
    <t>Total</t>
  </si>
  <si>
    <t>1/ Considera las CLCs tramitadas en la Tesoreria de la Federación. Incluye las CLCs pagadas, así como las que están pendientes de pago con cargo al presupuesto modificado autorizado.</t>
  </si>
  <si>
    <t>2/ Las cifras pueden ser negativas debido a que se consideran los saldos de los acuerdos de ministración.</t>
  </si>
  <si>
    <t>Nota: Las sumas pueden no coincidir con los totales debido al redondeo de las cifras.</t>
  </si>
  <si>
    <t>CLC: Cuenta por Liquidar Certificada.</t>
  </si>
  <si>
    <t>Fuente: Secretaría de Hacienda y Crédito Público.</t>
  </si>
  <si>
    <t>Ramo</t>
  </si>
  <si>
    <t>Enero-junio</t>
  </si>
  <si>
    <t>Saldos 2/</t>
  </si>
  <si>
    <t>No subsanado reasignable enero-marzo</t>
  </si>
  <si>
    <t>Abril-junio</t>
  </si>
  <si>
    <t>(g) = (f) - (h)</t>
  </si>
  <si>
    <t>(h)</t>
  </si>
  <si>
    <t>Importe 1/</t>
  </si>
  <si>
    <t>1/ Considera cifras revisadas del trimestre anterior.</t>
  </si>
  <si>
    <t>SUBEJERCICIO NO SUBSANADO REASIGNABLE 2015</t>
  </si>
  <si>
    <r>
      <t xml:space="preserve">Importe </t>
    </r>
    <r>
      <rPr>
        <vertAlign val="superscript"/>
        <sz val="10"/>
        <color theme="1"/>
        <rFont val="Adobe Caslon Pro"/>
        <family val="1"/>
      </rPr>
      <t>1/</t>
    </r>
  </si>
  <si>
    <t>SUBEJERCICIO REASIGNADO 2015</t>
  </si>
  <si>
    <t xml:space="preserve">Informes sobre la Situación Económica,
las Finanzas Públicas y la Deuda Pública </t>
  </si>
  <si>
    <t>XVII.   Saldo de los subejercicios presupuestarios</t>
  </si>
  <si>
    <t>Segundo Trimestre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</si>
</sst>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dobe Caslon Pro"/>
      <family val="1"/>
    </font>
    <font>
      <sz val="10"/>
      <name val="Adobe Caslon Pro"/>
      <family val="1"/>
    </font>
    <font>
      <b/>
      <sz val="10"/>
      <color theme="1"/>
      <name val="Adobe Caslon Pro"/>
      <family val="1"/>
    </font>
    <font>
      <sz val="9"/>
      <name val="Adobe Caslon Pro"/>
      <family val="1"/>
    </font>
    <font>
      <sz val="11"/>
      <color theme="1"/>
      <name val="Adobe Caslon Pro"/>
      <family val="1"/>
    </font>
    <font>
      <vertAlign val="superscript"/>
      <sz val="10"/>
      <color theme="1"/>
      <name val="Adobe Caslon Pro"/>
      <family val="1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b/>
      <sz val="14"/>
      <color theme="1"/>
      <name val="Soberana Titular"/>
      <family val="3"/>
    </font>
    <font>
      <b/>
      <sz val="11"/>
      <name val="Adobe Caslon Pro"/>
      <family val="1"/>
    </font>
    <font>
      <sz val="11"/>
      <name val="Adobe Caslon Pro"/>
      <family val="1"/>
    </font>
    <font>
      <sz val="14"/>
      <color theme="1"/>
      <name val="Soberana Titular"/>
      <family val="3"/>
    </font>
    <font>
      <sz val="11"/>
      <color rgb="FF000000"/>
      <name val="Soberana Titular"/>
      <family val="3"/>
    </font>
    <font>
      <b/>
      <sz val="11"/>
      <color indexed="23"/>
      <name val="Soberana Titular"/>
      <family val="3"/>
    </font>
    <font>
      <sz val="13"/>
      <color rgb="FF000000"/>
      <name val="Soberana Titular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 vertical="top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/>
    <xf numFmtId="164" fontId="4" fillId="0" borderId="0" xfId="0" applyNumberFormat="1" applyFont="1"/>
    <xf numFmtId="0" fontId="4" fillId="0" borderId="1" xfId="0" applyFont="1" applyBorder="1"/>
    <xf numFmtId="0" fontId="7" fillId="0" borderId="0" xfId="3" applyFont="1" applyFill="1" applyBorder="1" applyAlignment="1">
      <alignment vertical="top"/>
    </xf>
    <xf numFmtId="0" fontId="8" fillId="0" borderId="0" xfId="4" applyFont="1"/>
    <xf numFmtId="0" fontId="4" fillId="0" borderId="2" xfId="0" applyFont="1" applyBorder="1" applyAlignment="1">
      <alignment horizontal="centerContinuous" vertical="top" wrapText="1"/>
    </xf>
    <xf numFmtId="0" fontId="4" fillId="0" borderId="3" xfId="3" applyFont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/>
    </xf>
    <xf numFmtId="0" fontId="8" fillId="0" borderId="0" xfId="4" applyFont="1" applyAlignment="1">
      <alignment horizontal="left"/>
    </xf>
    <xf numFmtId="0" fontId="4" fillId="0" borderId="0" xfId="4" applyFont="1" applyAlignment="1">
      <alignment horizontal="centerContinuous" vertical="top"/>
    </xf>
    <xf numFmtId="0" fontId="4" fillId="0" borderId="0" xfId="4" applyFont="1" applyAlignment="1">
      <alignment horizontal="center" vertical="top" wrapText="1"/>
    </xf>
    <xf numFmtId="0" fontId="4" fillId="0" borderId="1" xfId="4" applyFont="1" applyBorder="1" applyAlignment="1">
      <alignment horizontal="centerContinuous" vertical="top"/>
    </xf>
    <xf numFmtId="0" fontId="4" fillId="0" borderId="1" xfId="4" applyFont="1" applyBorder="1" applyAlignment="1">
      <alignment horizontal="center" vertical="top" wrapText="1"/>
    </xf>
    <xf numFmtId="0" fontId="6" fillId="0" borderId="0" xfId="4" applyFont="1" applyAlignment="1">
      <alignment horizontal="center"/>
    </xf>
    <xf numFmtId="164" fontId="6" fillId="0" borderId="0" xfId="4" applyNumberFormat="1" applyFont="1"/>
    <xf numFmtId="164" fontId="8" fillId="0" borderId="0" xfId="4" applyNumberFormat="1" applyFont="1"/>
    <xf numFmtId="0" fontId="4" fillId="0" borderId="0" xfId="4" applyFont="1" applyAlignment="1">
      <alignment horizontal="centerContinuous"/>
    </xf>
    <xf numFmtId="0" fontId="4" fillId="0" borderId="0" xfId="4" applyFont="1"/>
    <xf numFmtId="164" fontId="4" fillId="2" borderId="0" xfId="6" applyNumberFormat="1" applyFont="1" applyFill="1"/>
    <xf numFmtId="43" fontId="8" fillId="0" borderId="0" xfId="7" applyFont="1"/>
    <xf numFmtId="43" fontId="8" fillId="0" borderId="0" xfId="4" applyNumberFormat="1" applyFont="1"/>
    <xf numFmtId="164" fontId="4" fillId="0" borderId="0" xfId="6" applyNumberFormat="1" applyFont="1"/>
    <xf numFmtId="0" fontId="4" fillId="0" borderId="1" xfId="4" applyFont="1" applyBorder="1"/>
    <xf numFmtId="0" fontId="7" fillId="0" borderId="0" xfId="5" applyFont="1" applyFill="1" applyBorder="1" applyAlignment="1">
      <alignment vertical="top"/>
    </xf>
    <xf numFmtId="165" fontId="4" fillId="0" borderId="0" xfId="1" applyNumberFormat="1" applyFont="1"/>
    <xf numFmtId="0" fontId="8" fillId="0" borderId="0" xfId="8" applyFont="1"/>
    <xf numFmtId="0" fontId="4" fillId="0" borderId="1" xfId="8" applyFont="1" applyBorder="1"/>
    <xf numFmtId="164" fontId="8" fillId="0" borderId="0" xfId="8" applyNumberFormat="1" applyFont="1"/>
    <xf numFmtId="43" fontId="8" fillId="0" borderId="0" xfId="8" applyNumberFormat="1" applyFont="1"/>
    <xf numFmtId="164" fontId="4" fillId="3" borderId="0" xfId="8" applyNumberFormat="1" applyFont="1" applyFill="1" applyAlignment="1">
      <alignment vertical="top"/>
    </xf>
    <xf numFmtId="0" fontId="4" fillId="3" borderId="0" xfId="8" applyFont="1" applyFill="1" applyAlignment="1">
      <alignment horizontal="left" vertical="top" wrapText="1" indent="2"/>
    </xf>
    <xf numFmtId="164" fontId="4" fillId="2" borderId="0" xfId="8" applyNumberFormat="1" applyFont="1" applyFill="1" applyAlignment="1">
      <alignment vertical="top"/>
    </xf>
    <xf numFmtId="0" fontId="4" fillId="2" borderId="0" xfId="8" applyFont="1" applyFill="1" applyAlignment="1">
      <alignment horizontal="left" vertical="top"/>
    </xf>
    <xf numFmtId="0" fontId="4" fillId="0" borderId="0" xfId="8" applyFont="1"/>
    <xf numFmtId="0" fontId="4" fillId="0" borderId="0" xfId="8" applyFont="1" applyAlignment="1">
      <alignment horizontal="centerContinuous"/>
    </xf>
    <xf numFmtId="164" fontId="6" fillId="0" borderId="0" xfId="8" applyNumberFormat="1" applyFont="1"/>
    <xf numFmtId="0" fontId="6" fillId="0" borderId="0" xfId="8" applyFont="1" applyAlignment="1">
      <alignment horizontal="center"/>
    </xf>
    <xf numFmtId="0" fontId="4" fillId="0" borderId="1" xfId="8" applyFont="1" applyBorder="1" applyAlignment="1">
      <alignment horizontal="center" vertical="top" wrapText="1"/>
    </xf>
    <xf numFmtId="0" fontId="4" fillId="0" borderId="1" xfId="8" applyFont="1" applyBorder="1" applyAlignment="1">
      <alignment horizontal="centerContinuous" vertical="top"/>
    </xf>
    <xf numFmtId="0" fontId="4" fillId="0" borderId="0" xfId="8" applyFont="1" applyAlignment="1">
      <alignment horizontal="center" vertical="top" wrapText="1"/>
    </xf>
    <xf numFmtId="0" fontId="4" fillId="0" borderId="0" xfId="8" applyFont="1" applyAlignment="1">
      <alignment horizontal="centerContinuous" vertical="top"/>
    </xf>
    <xf numFmtId="0" fontId="8" fillId="0" borderId="0" xfId="8" applyFont="1" applyAlignment="1">
      <alignment horizontal="left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5" fillId="0" borderId="0" xfId="4" applyFont="1"/>
    <xf numFmtId="0" fontId="16" fillId="4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center" wrapText="1"/>
    </xf>
    <xf numFmtId="0" fontId="13" fillId="4" borderId="0" xfId="5" applyFont="1" applyFill="1" applyBorder="1" applyAlignment="1">
      <alignment vertical="top"/>
    </xf>
    <xf numFmtId="0" fontId="14" fillId="4" borderId="0" xfId="8" applyFont="1" applyFill="1"/>
    <xf numFmtId="0" fontId="14" fillId="4" borderId="0" xfId="4" applyFont="1" applyFill="1"/>
    <xf numFmtId="0" fontId="10" fillId="4" borderId="0" xfId="0" applyFont="1" applyFill="1" applyBorder="1" applyAlignment="1">
      <alignment horizontal="center" vertical="center" wrapText="1"/>
    </xf>
    <xf numFmtId="0" fontId="13" fillId="4" borderId="0" xfId="3" applyFont="1" applyFill="1" applyBorder="1" applyAlignment="1">
      <alignment vertical="top"/>
    </xf>
    <xf numFmtId="0" fontId="5" fillId="4" borderId="0" xfId="0" applyFont="1" applyFill="1"/>
  </cellXfs>
  <cellStyles count="9">
    <cellStyle name="Millares" xfId="1" builtinId="3"/>
    <cellStyle name="Millares 2" xfId="7"/>
    <cellStyle name="Normal" xfId="0" builtinId="0"/>
    <cellStyle name="Normal 2" xfId="3"/>
    <cellStyle name="Normal 2 2" xfId="5"/>
    <cellStyle name="Normal 2 2 2" xfId="2"/>
    <cellStyle name="Normal 2 3" xfId="6"/>
    <cellStyle name="Normal 3" xfId="4"/>
    <cellStyle name="Normal 4" xfId="8"/>
  </cellStyles>
  <dxfs count="0"/>
  <tableStyles count="0" defaultTableStyle="TableStyleMedium2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Normal="100" workbookViewId="0">
      <selection activeCell="M8" sqref="M8"/>
    </sheetView>
  </sheetViews>
  <sheetFormatPr baseColWidth="10" defaultRowHeight="17.25" x14ac:dyDescent="0.5"/>
  <cols>
    <col min="1" max="1" width="55.28515625" style="1" customWidth="1"/>
    <col min="2" max="5" width="12.7109375" style="1" customWidth="1"/>
    <col min="6" max="8" width="15.85546875" style="1" customWidth="1"/>
    <col min="9" max="9" width="12.7109375" style="1" customWidth="1"/>
    <col min="10" max="10" width="11.42578125" style="1"/>
    <col min="11" max="11" width="0" style="1" hidden="1" customWidth="1"/>
    <col min="12" max="16384" width="11.42578125" style="1"/>
  </cols>
  <sheetData>
    <row r="1" spans="1:12" ht="61.5" customHeight="1" x14ac:dyDescent="0.5">
      <c r="A1" s="62" t="s">
        <v>58</v>
      </c>
      <c r="B1" s="62"/>
      <c r="C1" s="52" t="s">
        <v>60</v>
      </c>
    </row>
    <row r="2" spans="1:12" ht="18.75" x14ac:dyDescent="0.5">
      <c r="A2" s="53"/>
      <c r="B2" s="53"/>
      <c r="C2" s="53"/>
      <c r="D2" s="53"/>
      <c r="E2" s="53"/>
      <c r="F2" s="53"/>
      <c r="G2" s="53"/>
    </row>
    <row r="3" spans="1:12" ht="28.5" customHeight="1" x14ac:dyDescent="0.5">
      <c r="A3" s="54" t="s">
        <v>59</v>
      </c>
      <c r="B3" s="54"/>
      <c r="C3" s="54"/>
      <c r="D3" s="54"/>
      <c r="E3" s="54"/>
      <c r="F3" s="54"/>
      <c r="G3" s="54"/>
      <c r="H3" s="54"/>
      <c r="I3" s="54"/>
    </row>
    <row r="4" spans="1:12" ht="21" x14ac:dyDescent="0.5">
      <c r="A4" s="63" t="s">
        <v>26</v>
      </c>
      <c r="B4" s="64"/>
      <c r="C4" s="64"/>
      <c r="D4" s="64"/>
      <c r="E4" s="64"/>
      <c r="F4" s="64"/>
      <c r="G4" s="64"/>
      <c r="H4" s="64"/>
      <c r="I4" s="64"/>
    </row>
    <row r="5" spans="1:12" ht="21" x14ac:dyDescent="0.5">
      <c r="A5" s="63" t="s">
        <v>47</v>
      </c>
      <c r="B5" s="64"/>
      <c r="C5" s="64"/>
      <c r="D5" s="64"/>
      <c r="E5" s="64"/>
      <c r="F5" s="64"/>
      <c r="G5" s="64"/>
      <c r="H5" s="64"/>
      <c r="I5" s="64"/>
    </row>
    <row r="6" spans="1:12" ht="21" x14ac:dyDescent="0.5">
      <c r="A6" s="63" t="s">
        <v>28</v>
      </c>
      <c r="B6" s="64"/>
      <c r="C6" s="64"/>
      <c r="D6" s="64"/>
      <c r="E6" s="64"/>
      <c r="F6" s="64"/>
      <c r="G6" s="64"/>
      <c r="H6" s="64"/>
      <c r="I6" s="64"/>
    </row>
    <row r="7" spans="1:12" x14ac:dyDescent="0.5">
      <c r="A7" s="2"/>
      <c r="G7" s="15" t="s">
        <v>48</v>
      </c>
      <c r="H7" s="15"/>
      <c r="I7" s="15"/>
    </row>
    <row r="8" spans="1:12" ht="51.75" x14ac:dyDescent="0.5">
      <c r="A8" s="3"/>
      <c r="B8" s="4" t="s">
        <v>29</v>
      </c>
      <c r="C8" s="4" t="s">
        <v>30</v>
      </c>
      <c r="D8" s="4" t="s">
        <v>31</v>
      </c>
      <c r="E8" s="4" t="s">
        <v>32</v>
      </c>
      <c r="F8" s="4" t="s">
        <v>33</v>
      </c>
      <c r="G8" s="16" t="s">
        <v>47</v>
      </c>
      <c r="H8" s="16" t="s">
        <v>49</v>
      </c>
      <c r="I8" s="16" t="s">
        <v>50</v>
      </c>
    </row>
    <row r="9" spans="1:12" ht="18" thickBot="1" x14ac:dyDescent="0.55000000000000004">
      <c r="A9" s="5"/>
      <c r="B9" s="6" t="s">
        <v>34</v>
      </c>
      <c r="C9" s="6" t="s">
        <v>35</v>
      </c>
      <c r="D9" s="6" t="s">
        <v>36</v>
      </c>
      <c r="E9" s="6" t="s">
        <v>37</v>
      </c>
      <c r="F9" s="6" t="s">
        <v>38</v>
      </c>
      <c r="G9" s="17" t="s">
        <v>39</v>
      </c>
      <c r="H9" s="6" t="s">
        <v>51</v>
      </c>
      <c r="I9" s="6" t="s">
        <v>52</v>
      </c>
    </row>
    <row r="10" spans="1:12" x14ac:dyDescent="0.5">
      <c r="A10" s="7" t="s">
        <v>40</v>
      </c>
      <c r="B10" s="8">
        <f>SUM(B12:B35)</f>
        <v>616613.0541150393</v>
      </c>
      <c r="C10" s="8">
        <f t="shared" ref="C10:E10" si="0">SUM(C12:C35)</f>
        <v>611857.93973551947</v>
      </c>
      <c r="D10" s="8">
        <f t="shared" si="0"/>
        <v>2596.4703581900003</v>
      </c>
      <c r="E10" s="8">
        <f t="shared" si="0"/>
        <v>1212.4650058900002</v>
      </c>
      <c r="F10" s="8">
        <f>+C10+D10+E10</f>
        <v>615666.87509959948</v>
      </c>
      <c r="G10" s="8">
        <f>+B10-F10</f>
        <v>946.17901543981861</v>
      </c>
      <c r="H10" s="8">
        <f>SUM(H12:H35)</f>
        <v>180.46903774000003</v>
      </c>
      <c r="I10" s="8">
        <f>+G10-H10</f>
        <v>765.70997769981864</v>
      </c>
      <c r="J10" s="34"/>
    </row>
    <row r="12" spans="1:12" x14ac:dyDescent="0.5">
      <c r="A12" s="9" t="s">
        <v>0</v>
      </c>
      <c r="B12" s="10">
        <v>1976.5027734199987</v>
      </c>
      <c r="C12" s="10">
        <v>1965.0614635899985</v>
      </c>
      <c r="D12" s="10">
        <v>0</v>
      </c>
      <c r="E12" s="10">
        <v>0</v>
      </c>
      <c r="F12" s="10">
        <v>1965.0614635899985</v>
      </c>
      <c r="G12" s="10">
        <f t="shared" ref="G12:G35" si="1">+B12-F12</f>
        <v>11.441309830000137</v>
      </c>
      <c r="H12" s="10">
        <v>0.18306007000000002</v>
      </c>
      <c r="I12" s="10">
        <f>+G12-H12</f>
        <v>11.258249760000137</v>
      </c>
      <c r="K12" s="1">
        <v>2</v>
      </c>
      <c r="L12" s="11"/>
    </row>
    <row r="13" spans="1:12" x14ac:dyDescent="0.5">
      <c r="A13" s="2" t="s">
        <v>1</v>
      </c>
      <c r="B13" s="11">
        <v>37927.704725039963</v>
      </c>
      <c r="C13" s="11">
        <v>37927.704725039963</v>
      </c>
      <c r="D13" s="11">
        <v>0</v>
      </c>
      <c r="E13" s="11">
        <v>700.00000000000011</v>
      </c>
      <c r="F13" s="11">
        <v>38627.704725039963</v>
      </c>
      <c r="G13" s="11">
        <f t="shared" si="1"/>
        <v>-700</v>
      </c>
      <c r="H13" s="11">
        <v>0</v>
      </c>
      <c r="I13" s="11">
        <f t="shared" ref="I13:I35" si="2">+G13-H13</f>
        <v>-700</v>
      </c>
      <c r="K13" s="1">
        <v>4</v>
      </c>
      <c r="L13" s="11"/>
    </row>
    <row r="14" spans="1:12" x14ac:dyDescent="0.5">
      <c r="A14" s="9" t="s">
        <v>2</v>
      </c>
      <c r="B14" s="10">
        <v>4688.4214759599963</v>
      </c>
      <c r="C14" s="10">
        <v>4645.2227205699928</v>
      </c>
      <c r="D14" s="10">
        <v>1.7373544700000001</v>
      </c>
      <c r="E14" s="10">
        <v>0</v>
      </c>
      <c r="F14" s="10">
        <v>4646.9600750399923</v>
      </c>
      <c r="G14" s="10">
        <f t="shared" si="1"/>
        <v>41.461400920004053</v>
      </c>
      <c r="H14" s="10">
        <v>0.78257368999999999</v>
      </c>
      <c r="I14" s="10">
        <f t="shared" si="2"/>
        <v>40.678827230004053</v>
      </c>
      <c r="K14" s="1">
        <v>5</v>
      </c>
      <c r="L14" s="11"/>
    </row>
    <row r="15" spans="1:12" x14ac:dyDescent="0.5">
      <c r="A15" s="2" t="s">
        <v>3</v>
      </c>
      <c r="B15" s="11">
        <v>24975.618745289994</v>
      </c>
      <c r="C15" s="11">
        <v>23952.312316210046</v>
      </c>
      <c r="D15" s="11">
        <v>525.75358893999999</v>
      </c>
      <c r="E15" s="11">
        <v>0</v>
      </c>
      <c r="F15" s="11">
        <v>24478.065905150052</v>
      </c>
      <c r="G15" s="11">
        <f t="shared" si="1"/>
        <v>497.55284013994242</v>
      </c>
      <c r="H15" s="11">
        <v>62.222584470000001</v>
      </c>
      <c r="I15" s="11">
        <f t="shared" si="2"/>
        <v>435.3302556699424</v>
      </c>
      <c r="K15" s="1">
        <v>6</v>
      </c>
      <c r="L15" s="11"/>
    </row>
    <row r="16" spans="1:12" x14ac:dyDescent="0.5">
      <c r="A16" s="9" t="s">
        <v>4</v>
      </c>
      <c r="B16" s="10">
        <v>31609.912252389975</v>
      </c>
      <c r="C16" s="10">
        <v>31609.912252389975</v>
      </c>
      <c r="D16" s="10">
        <v>0</v>
      </c>
      <c r="E16" s="10">
        <v>0</v>
      </c>
      <c r="F16" s="10">
        <v>31609.912252389975</v>
      </c>
      <c r="G16" s="10">
        <f t="shared" si="1"/>
        <v>0</v>
      </c>
      <c r="H16" s="10">
        <v>0</v>
      </c>
      <c r="I16" s="10">
        <f t="shared" si="2"/>
        <v>0</v>
      </c>
      <c r="K16" s="1">
        <v>7</v>
      </c>
      <c r="L16" s="11"/>
    </row>
    <row r="17" spans="1:12" x14ac:dyDescent="0.5">
      <c r="A17" s="2" t="s">
        <v>5</v>
      </c>
      <c r="B17" s="11">
        <v>49248.624213210016</v>
      </c>
      <c r="C17" s="11">
        <v>49111.606919390026</v>
      </c>
      <c r="D17" s="11">
        <v>43.835512369999996</v>
      </c>
      <c r="E17" s="11">
        <v>0</v>
      </c>
      <c r="F17" s="11">
        <v>49155.442431760042</v>
      </c>
      <c r="G17" s="11">
        <f t="shared" si="1"/>
        <v>93.181781449973641</v>
      </c>
      <c r="H17" s="11">
        <v>3.1521029500000002</v>
      </c>
      <c r="I17" s="11">
        <f t="shared" si="2"/>
        <v>90.029678499973642</v>
      </c>
      <c r="K17" s="1">
        <v>8</v>
      </c>
      <c r="L17" s="11"/>
    </row>
    <row r="18" spans="1:12" x14ac:dyDescent="0.5">
      <c r="A18" s="9" t="s">
        <v>6</v>
      </c>
      <c r="B18" s="10">
        <v>59805.071252680013</v>
      </c>
      <c r="C18" s="10">
        <v>59343.17793356999</v>
      </c>
      <c r="D18" s="10">
        <v>423.44034251000005</v>
      </c>
      <c r="E18" s="10">
        <v>0</v>
      </c>
      <c r="F18" s="10">
        <v>59766.618276079993</v>
      </c>
      <c r="G18" s="10">
        <f t="shared" si="1"/>
        <v>38.45297660001961</v>
      </c>
      <c r="H18" s="10">
        <v>0.40302254999999998</v>
      </c>
      <c r="I18" s="10">
        <f t="shared" si="2"/>
        <v>38.049954050019608</v>
      </c>
      <c r="K18" s="1">
        <v>9</v>
      </c>
      <c r="L18" s="11"/>
    </row>
    <row r="19" spans="1:12" x14ac:dyDescent="0.5">
      <c r="A19" s="2" t="s">
        <v>7</v>
      </c>
      <c r="B19" s="11">
        <v>8779.4390786899639</v>
      </c>
      <c r="C19" s="11">
        <v>8700.8860044899993</v>
      </c>
      <c r="D19" s="11">
        <v>32.846702610000001</v>
      </c>
      <c r="E19" s="11">
        <v>0</v>
      </c>
      <c r="F19" s="11">
        <v>8733.73270709998</v>
      </c>
      <c r="G19" s="11">
        <f t="shared" si="1"/>
        <v>45.706371589983974</v>
      </c>
      <c r="H19" s="11">
        <v>4.4090400000000002E-2</v>
      </c>
      <c r="I19" s="11">
        <f t="shared" si="2"/>
        <v>45.662281189983972</v>
      </c>
      <c r="K19" s="1">
        <v>10</v>
      </c>
      <c r="L19" s="11"/>
    </row>
    <row r="20" spans="1:12" x14ac:dyDescent="0.5">
      <c r="A20" s="9" t="s">
        <v>8</v>
      </c>
      <c r="B20" s="10">
        <v>166970.31897814941</v>
      </c>
      <c r="C20" s="10">
        <v>166862.73236689938</v>
      </c>
      <c r="D20" s="10">
        <v>96.404477189999994</v>
      </c>
      <c r="E20" s="10">
        <v>0</v>
      </c>
      <c r="F20" s="10">
        <v>166959.13684408943</v>
      </c>
      <c r="G20" s="10">
        <f t="shared" si="1"/>
        <v>11.182134059985401</v>
      </c>
      <c r="H20" s="10">
        <v>0</v>
      </c>
      <c r="I20" s="10">
        <f t="shared" si="2"/>
        <v>11.182134059985401</v>
      </c>
      <c r="K20" s="1">
        <v>11</v>
      </c>
      <c r="L20" s="11"/>
    </row>
    <row r="21" spans="1:12" x14ac:dyDescent="0.5">
      <c r="A21" s="2" t="s">
        <v>9</v>
      </c>
      <c r="B21" s="11">
        <v>64248.192387040013</v>
      </c>
      <c r="C21" s="11">
        <v>64101.810401320057</v>
      </c>
      <c r="D21" s="11">
        <v>22.88471495000001</v>
      </c>
      <c r="E21" s="11">
        <v>112.46500589</v>
      </c>
      <c r="F21" s="11">
        <v>64237.160122160058</v>
      </c>
      <c r="G21" s="11">
        <f t="shared" si="1"/>
        <v>11.032264879955619</v>
      </c>
      <c r="H21" s="11">
        <v>0</v>
      </c>
      <c r="I21" s="11">
        <f t="shared" si="2"/>
        <v>11.032264879955619</v>
      </c>
      <c r="K21" s="1">
        <v>12</v>
      </c>
      <c r="L21" s="11"/>
    </row>
    <row r="22" spans="1:12" x14ac:dyDescent="0.5">
      <c r="A22" s="9" t="s">
        <v>10</v>
      </c>
      <c r="B22" s="10">
        <v>12969.745039539976</v>
      </c>
      <c r="C22" s="10">
        <v>12969.745039539976</v>
      </c>
      <c r="D22" s="10">
        <v>0</v>
      </c>
      <c r="E22" s="10">
        <v>0</v>
      </c>
      <c r="F22" s="10">
        <v>12969.745039539976</v>
      </c>
      <c r="G22" s="10">
        <f t="shared" si="1"/>
        <v>0</v>
      </c>
      <c r="H22" s="10">
        <v>0</v>
      </c>
      <c r="I22" s="10">
        <f t="shared" si="2"/>
        <v>0</v>
      </c>
      <c r="K22" s="1">
        <v>13</v>
      </c>
      <c r="L22" s="11"/>
    </row>
    <row r="23" spans="1:12" x14ac:dyDescent="0.5">
      <c r="A23" s="2" t="s">
        <v>11</v>
      </c>
      <c r="B23" s="11">
        <v>2291.0160186400003</v>
      </c>
      <c r="C23" s="11">
        <v>2251.0236086300001</v>
      </c>
      <c r="D23" s="11">
        <v>39.988447469999997</v>
      </c>
      <c r="E23" s="11">
        <v>0</v>
      </c>
      <c r="F23" s="11">
        <v>2291.0120560999999</v>
      </c>
      <c r="G23" s="11">
        <f t="shared" si="1"/>
        <v>3.9625400004297262E-3</v>
      </c>
      <c r="H23" s="11">
        <v>0</v>
      </c>
      <c r="I23" s="11">
        <f t="shared" si="2"/>
        <v>3.9625400004297262E-3</v>
      </c>
      <c r="K23" s="1">
        <v>14</v>
      </c>
      <c r="L23" s="11"/>
    </row>
    <row r="24" spans="1:12" x14ac:dyDescent="0.5">
      <c r="A24" s="9" t="s">
        <v>12</v>
      </c>
      <c r="B24" s="10">
        <v>12534.68431005001</v>
      </c>
      <c r="C24" s="10">
        <v>12220.831262850013</v>
      </c>
      <c r="D24" s="10">
        <v>162.62248652999997</v>
      </c>
      <c r="E24" s="10">
        <v>0</v>
      </c>
      <c r="F24" s="10">
        <v>12383.453749380009</v>
      </c>
      <c r="G24" s="10">
        <f t="shared" si="1"/>
        <v>151.23056067000107</v>
      </c>
      <c r="H24" s="10">
        <v>0.63590532</v>
      </c>
      <c r="I24" s="10">
        <f t="shared" si="2"/>
        <v>150.59465535000106</v>
      </c>
      <c r="K24" s="1">
        <v>15</v>
      </c>
      <c r="L24" s="11"/>
    </row>
    <row r="25" spans="1:12" x14ac:dyDescent="0.5">
      <c r="A25" s="2" t="s">
        <v>13</v>
      </c>
      <c r="B25" s="11">
        <v>24854.728735799959</v>
      </c>
      <c r="C25" s="11">
        <v>24651.958922380039</v>
      </c>
      <c r="D25" s="11">
        <v>43.894067790000015</v>
      </c>
      <c r="E25" s="11">
        <v>0</v>
      </c>
      <c r="F25" s="11">
        <v>24695.852990170017</v>
      </c>
      <c r="G25" s="11">
        <f t="shared" si="1"/>
        <v>158.87574562994268</v>
      </c>
      <c r="H25" s="11">
        <v>1.4300866399999999</v>
      </c>
      <c r="I25" s="11">
        <f t="shared" si="2"/>
        <v>157.44565898994267</v>
      </c>
      <c r="K25" s="1">
        <v>16</v>
      </c>
      <c r="L25" s="11"/>
    </row>
    <row r="26" spans="1:12" x14ac:dyDescent="0.5">
      <c r="A26" s="9" t="s">
        <v>14</v>
      </c>
      <c r="B26" s="10">
        <v>6850.154437859991</v>
      </c>
      <c r="C26" s="10">
        <v>6839.2821005699898</v>
      </c>
      <c r="D26" s="10">
        <v>6.90313496</v>
      </c>
      <c r="E26" s="10">
        <v>0</v>
      </c>
      <c r="F26" s="10">
        <v>6846.1852355299898</v>
      </c>
      <c r="G26" s="10">
        <f t="shared" si="1"/>
        <v>3.9692023300012806</v>
      </c>
      <c r="H26" s="10">
        <v>0.51318436999999995</v>
      </c>
      <c r="I26" s="10">
        <f t="shared" si="2"/>
        <v>3.4560179600012808</v>
      </c>
      <c r="K26" s="1">
        <v>17</v>
      </c>
      <c r="L26" s="11"/>
    </row>
    <row r="27" spans="1:12" x14ac:dyDescent="0.5">
      <c r="A27" s="2" t="s">
        <v>15</v>
      </c>
      <c r="B27" s="11">
        <v>16315.179061960007</v>
      </c>
      <c r="C27" s="11">
        <v>16190.025460560002</v>
      </c>
      <c r="D27" s="11">
        <v>49.55955677</v>
      </c>
      <c r="E27" s="11">
        <v>0</v>
      </c>
      <c r="F27" s="11">
        <v>16239.585017330006</v>
      </c>
      <c r="G27" s="11">
        <f t="shared" si="1"/>
        <v>75.594044630001008</v>
      </c>
      <c r="H27" s="11">
        <v>7.2298928099999999</v>
      </c>
      <c r="I27" s="11">
        <f t="shared" si="2"/>
        <v>68.364151820001013</v>
      </c>
      <c r="K27" s="1">
        <v>18</v>
      </c>
      <c r="L27" s="11"/>
    </row>
    <row r="28" spans="1:12" x14ac:dyDescent="0.5">
      <c r="A28" s="9" t="s">
        <v>16</v>
      </c>
      <c r="B28" s="10">
        <v>62507.98414512998</v>
      </c>
      <c r="C28" s="10">
        <v>61924.618543160046</v>
      </c>
      <c r="D28" s="10">
        <v>39.592965249999992</v>
      </c>
      <c r="E28" s="10">
        <v>0</v>
      </c>
      <c r="F28" s="10">
        <v>61964.211508410044</v>
      </c>
      <c r="G28" s="10">
        <f t="shared" si="1"/>
        <v>543.77263671993569</v>
      </c>
      <c r="H28" s="10">
        <v>91.655999859999994</v>
      </c>
      <c r="I28" s="10">
        <f t="shared" si="2"/>
        <v>452.11663685993568</v>
      </c>
      <c r="K28" s="1">
        <v>20</v>
      </c>
      <c r="L28" s="11"/>
    </row>
    <row r="29" spans="1:12" x14ac:dyDescent="0.5">
      <c r="A29" s="2" t="s">
        <v>17</v>
      </c>
      <c r="B29" s="11">
        <v>5210.0215225199954</v>
      </c>
      <c r="C29" s="11">
        <v>5031.5925376399991</v>
      </c>
      <c r="D29" s="11">
        <v>39.049806830000037</v>
      </c>
      <c r="E29" s="11">
        <v>0</v>
      </c>
      <c r="F29" s="11">
        <v>5070.6423444699994</v>
      </c>
      <c r="G29" s="11">
        <f t="shared" si="1"/>
        <v>139.37917804999597</v>
      </c>
      <c r="H29" s="11">
        <v>0.85575539</v>
      </c>
      <c r="I29" s="11">
        <f t="shared" si="2"/>
        <v>138.52342265999596</v>
      </c>
      <c r="K29" s="1">
        <v>21</v>
      </c>
      <c r="L29" s="11"/>
    </row>
    <row r="30" spans="1:12" x14ac:dyDescent="0.5">
      <c r="A30" s="9" t="s">
        <v>18</v>
      </c>
      <c r="B30" s="10">
        <v>693.18526102000021</v>
      </c>
      <c r="C30" s="10">
        <v>581.38346240999977</v>
      </c>
      <c r="D30" s="10">
        <v>57.309861650000016</v>
      </c>
      <c r="E30" s="10">
        <v>400.00000000000011</v>
      </c>
      <c r="F30" s="10">
        <v>1038.6933240600008</v>
      </c>
      <c r="G30" s="10">
        <f t="shared" si="1"/>
        <v>-345.50806304000059</v>
      </c>
      <c r="H30" s="10">
        <v>0</v>
      </c>
      <c r="I30" s="10">
        <f t="shared" si="2"/>
        <v>-345.50806304000059</v>
      </c>
      <c r="K30" s="1">
        <v>27</v>
      </c>
      <c r="L30" s="11"/>
    </row>
    <row r="31" spans="1:12" x14ac:dyDescent="0.5">
      <c r="A31" s="2" t="s">
        <v>19</v>
      </c>
      <c r="B31" s="11">
        <v>500.47568600000119</v>
      </c>
      <c r="C31" s="11">
        <v>418.56886159000032</v>
      </c>
      <c r="D31" s="11">
        <v>1.8685002400000013</v>
      </c>
      <c r="E31" s="11">
        <v>0</v>
      </c>
      <c r="F31" s="11">
        <v>420.43736183000044</v>
      </c>
      <c r="G31" s="11">
        <f t="shared" si="1"/>
        <v>80.038324170000749</v>
      </c>
      <c r="H31" s="11">
        <v>10.139403960000001</v>
      </c>
      <c r="I31" s="11">
        <f t="shared" si="2"/>
        <v>69.898920210000753</v>
      </c>
      <c r="K31" s="1">
        <v>31</v>
      </c>
      <c r="L31" s="11"/>
    </row>
    <row r="32" spans="1:12" x14ac:dyDescent="0.5">
      <c r="A32" s="9" t="s">
        <v>20</v>
      </c>
      <c r="B32" s="10">
        <v>60.535136789999974</v>
      </c>
      <c r="C32" s="10">
        <v>60.532787929999976</v>
      </c>
      <c r="D32" s="10">
        <v>2.3488599999999999E-3</v>
      </c>
      <c r="E32" s="10">
        <v>0</v>
      </c>
      <c r="F32" s="10">
        <v>60.535136789999974</v>
      </c>
      <c r="G32" s="10">
        <f t="shared" si="1"/>
        <v>0</v>
      </c>
      <c r="H32" s="10">
        <v>0</v>
      </c>
      <c r="I32" s="10">
        <f t="shared" si="2"/>
        <v>0</v>
      </c>
      <c r="K32" s="1">
        <v>37</v>
      </c>
      <c r="L32" s="11"/>
    </row>
    <row r="33" spans="1:12" x14ac:dyDescent="0.5">
      <c r="A33" s="2" t="s">
        <v>21</v>
      </c>
      <c r="B33" s="11">
        <v>21247.972478</v>
      </c>
      <c r="C33" s="11">
        <v>20237.559485489997</v>
      </c>
      <c r="D33" s="11">
        <v>1000</v>
      </c>
      <c r="E33" s="11">
        <v>0</v>
      </c>
      <c r="F33" s="11">
        <v>21237.559485489997</v>
      </c>
      <c r="G33" s="11">
        <f t="shared" si="1"/>
        <v>10.412992510002368</v>
      </c>
      <c r="H33" s="11">
        <v>3.0283000000000001E-2</v>
      </c>
      <c r="I33" s="11">
        <f t="shared" si="2"/>
        <v>10.382709510002368</v>
      </c>
      <c r="K33" s="1">
        <v>38</v>
      </c>
      <c r="L33" s="11"/>
    </row>
    <row r="34" spans="1:12" x14ac:dyDescent="0.5">
      <c r="A34" s="9" t="s">
        <v>22</v>
      </c>
      <c r="B34" s="10">
        <v>140.93790986000013</v>
      </c>
      <c r="C34" s="10">
        <v>121.67998566000007</v>
      </c>
      <c r="D34" s="10">
        <v>7.1068688400000015</v>
      </c>
      <c r="E34" s="10">
        <v>0</v>
      </c>
      <c r="F34" s="10">
        <v>128.78685450000012</v>
      </c>
      <c r="G34" s="10">
        <f t="shared" si="1"/>
        <v>12.151055360000015</v>
      </c>
      <c r="H34" s="10">
        <v>0.52189490000000005</v>
      </c>
      <c r="I34" s="10">
        <f t="shared" si="2"/>
        <v>11.629160460000016</v>
      </c>
      <c r="K34" s="1">
        <v>45</v>
      </c>
      <c r="L34" s="11"/>
    </row>
    <row r="35" spans="1:12" x14ac:dyDescent="0.5">
      <c r="A35" s="2" t="s">
        <v>23</v>
      </c>
      <c r="B35" s="11">
        <v>206.62848999999997</v>
      </c>
      <c r="C35" s="11">
        <v>138.71057363999998</v>
      </c>
      <c r="D35" s="11">
        <v>1.669619959999999</v>
      </c>
      <c r="E35" s="11">
        <v>0</v>
      </c>
      <c r="F35" s="11">
        <v>140.38019359999998</v>
      </c>
      <c r="G35" s="11">
        <f t="shared" si="1"/>
        <v>66.248296399999987</v>
      </c>
      <c r="H35" s="11">
        <v>0.66919735999999996</v>
      </c>
      <c r="I35" s="11">
        <f t="shared" si="2"/>
        <v>65.579099039999988</v>
      </c>
      <c r="K35" s="1">
        <v>46</v>
      </c>
      <c r="L35" s="11"/>
    </row>
    <row r="36" spans="1:12" ht="4.5" customHeight="1" thickBot="1" x14ac:dyDescent="0.55000000000000004">
      <c r="A36" s="12"/>
      <c r="B36" s="12"/>
      <c r="C36" s="12"/>
      <c r="D36" s="12"/>
      <c r="E36" s="12"/>
      <c r="F36" s="12"/>
      <c r="G36" s="12"/>
      <c r="H36" s="12"/>
      <c r="I36" s="12"/>
    </row>
    <row r="37" spans="1:12" ht="4.5" customHeight="1" x14ac:dyDescent="0.5"/>
    <row r="38" spans="1:12" x14ac:dyDescent="0.5">
      <c r="A38" s="13" t="s">
        <v>41</v>
      </c>
    </row>
    <row r="39" spans="1:12" x14ac:dyDescent="0.5">
      <c r="A39" s="13" t="s">
        <v>42</v>
      </c>
    </row>
    <row r="40" spans="1:12" x14ac:dyDescent="0.5">
      <c r="A40" s="13" t="s">
        <v>43</v>
      </c>
    </row>
    <row r="41" spans="1:12" x14ac:dyDescent="0.5">
      <c r="A41" s="13" t="s">
        <v>44</v>
      </c>
    </row>
    <row r="42" spans="1:12" x14ac:dyDescent="0.5">
      <c r="A42" s="13" t="s">
        <v>45</v>
      </c>
    </row>
  </sheetData>
  <mergeCells count="2">
    <mergeCell ref="A1:B1"/>
    <mergeCell ref="A3:I3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I12" sqref="I12"/>
    </sheetView>
  </sheetViews>
  <sheetFormatPr baseColWidth="10" defaultRowHeight="21" x14ac:dyDescent="0.6"/>
  <cols>
    <col min="1" max="1" width="64" style="14" customWidth="1"/>
    <col min="2" max="2" width="32.140625" style="14" customWidth="1"/>
    <col min="3" max="7" width="11.42578125" style="14"/>
    <col min="8" max="8" width="13" style="14" bestFit="1" customWidth="1"/>
    <col min="9" max="10" width="11.5703125" style="14" bestFit="1" customWidth="1"/>
    <col min="11" max="16384" width="11.42578125" style="14"/>
  </cols>
  <sheetData>
    <row r="1" spans="1:17" ht="57.75" customHeight="1" x14ac:dyDescent="0.6">
      <c r="A1" s="58" t="s">
        <v>58</v>
      </c>
      <c r="B1" s="57" t="s">
        <v>60</v>
      </c>
    </row>
    <row r="3" spans="1:17" ht="23.25" x14ac:dyDescent="0.6">
      <c r="A3" s="55" t="s">
        <v>59</v>
      </c>
    </row>
    <row r="4" spans="1:17" x14ac:dyDescent="0.6">
      <c r="A4" s="59" t="s">
        <v>55</v>
      </c>
      <c r="B4" s="61"/>
    </row>
    <row r="5" spans="1:17" x14ac:dyDescent="0.6">
      <c r="A5" s="59" t="s">
        <v>27</v>
      </c>
      <c r="B5" s="61"/>
    </row>
    <row r="6" spans="1:17" x14ac:dyDescent="0.6">
      <c r="A6" s="59" t="s">
        <v>28</v>
      </c>
      <c r="B6" s="61"/>
    </row>
    <row r="7" spans="1:17" x14ac:dyDescent="0.6">
      <c r="A7" s="18"/>
    </row>
    <row r="8" spans="1:17" ht="21" customHeight="1" x14ac:dyDescent="0.6">
      <c r="A8" s="19" t="s">
        <v>46</v>
      </c>
      <c r="B8" s="20" t="s">
        <v>53</v>
      </c>
    </row>
    <row r="9" spans="1:17" ht="5.0999999999999996" customHeight="1" thickBot="1" x14ac:dyDescent="0.65">
      <c r="A9" s="21"/>
      <c r="B9" s="22"/>
    </row>
    <row r="10" spans="1:17" x14ac:dyDescent="0.6">
      <c r="A10" s="23" t="s">
        <v>40</v>
      </c>
      <c r="B10" s="24">
        <f>SUM(B12:B35)</f>
        <v>180.46903774000003</v>
      </c>
      <c r="C10" s="25"/>
    </row>
    <row r="11" spans="1:17" x14ac:dyDescent="0.6">
      <c r="A11" s="26"/>
      <c r="B11" s="27"/>
    </row>
    <row r="12" spans="1:17" x14ac:dyDescent="0.6">
      <c r="A12" s="9" t="s">
        <v>0</v>
      </c>
      <c r="B12" s="28">
        <v>0.18306007000000002</v>
      </c>
      <c r="F12" s="25"/>
      <c r="H12" s="29"/>
      <c r="I12" s="29"/>
      <c r="J12" s="29"/>
      <c r="K12" s="25"/>
      <c r="L12" s="25"/>
      <c r="M12" s="25"/>
      <c r="N12" s="25"/>
      <c r="O12" s="30"/>
      <c r="Q12" s="25"/>
    </row>
    <row r="13" spans="1:17" x14ac:dyDescent="0.6">
      <c r="A13" s="2" t="s">
        <v>1</v>
      </c>
      <c r="B13" s="31">
        <v>0</v>
      </c>
      <c r="F13" s="25"/>
      <c r="H13" s="29"/>
      <c r="I13" s="29"/>
      <c r="J13" s="29"/>
      <c r="K13" s="25"/>
      <c r="L13" s="25"/>
      <c r="M13" s="25"/>
      <c r="N13" s="25"/>
      <c r="O13" s="30"/>
      <c r="Q13" s="25"/>
    </row>
    <row r="14" spans="1:17" x14ac:dyDescent="0.6">
      <c r="A14" s="9" t="s">
        <v>2</v>
      </c>
      <c r="B14" s="28">
        <v>0.78257368999999999</v>
      </c>
      <c r="F14" s="25"/>
      <c r="H14" s="29"/>
      <c r="I14" s="29"/>
      <c r="J14" s="29"/>
      <c r="K14" s="25"/>
      <c r="L14" s="25"/>
      <c r="M14" s="25"/>
      <c r="N14" s="25"/>
      <c r="O14" s="30"/>
      <c r="Q14" s="25"/>
    </row>
    <row r="15" spans="1:17" x14ac:dyDescent="0.6">
      <c r="A15" s="2" t="s">
        <v>3</v>
      </c>
      <c r="B15" s="31">
        <v>62.222584470000001</v>
      </c>
      <c r="F15" s="25"/>
      <c r="H15" s="29"/>
      <c r="I15" s="29"/>
      <c r="J15" s="29"/>
      <c r="K15" s="25"/>
      <c r="L15" s="25"/>
      <c r="M15" s="25"/>
      <c r="N15" s="25"/>
      <c r="O15" s="30"/>
      <c r="Q15" s="25"/>
    </row>
    <row r="16" spans="1:17" x14ac:dyDescent="0.6">
      <c r="A16" s="9" t="s">
        <v>4</v>
      </c>
      <c r="B16" s="28">
        <v>0</v>
      </c>
      <c r="F16" s="25"/>
      <c r="H16" s="29"/>
      <c r="I16" s="29"/>
      <c r="J16" s="29"/>
      <c r="K16" s="25"/>
      <c r="L16" s="25"/>
      <c r="M16" s="25"/>
      <c r="N16" s="25"/>
      <c r="O16" s="30"/>
      <c r="Q16" s="25"/>
    </row>
    <row r="17" spans="1:17" x14ac:dyDescent="0.6">
      <c r="A17" s="2" t="s">
        <v>5</v>
      </c>
      <c r="B17" s="31">
        <v>3.1521029500000002</v>
      </c>
      <c r="F17" s="25"/>
      <c r="H17" s="29"/>
      <c r="I17" s="29"/>
      <c r="J17" s="29"/>
      <c r="K17" s="25"/>
      <c r="L17" s="25"/>
      <c r="M17" s="25"/>
      <c r="N17" s="25"/>
      <c r="O17" s="30"/>
      <c r="Q17" s="25"/>
    </row>
    <row r="18" spans="1:17" x14ac:dyDescent="0.6">
      <c r="A18" s="9" t="s">
        <v>6</v>
      </c>
      <c r="B18" s="28">
        <v>0.40302254999999998</v>
      </c>
      <c r="F18" s="25"/>
      <c r="H18" s="29"/>
      <c r="I18" s="29"/>
      <c r="J18" s="29"/>
      <c r="K18" s="25"/>
      <c r="L18" s="25"/>
      <c r="M18" s="25"/>
      <c r="N18" s="25"/>
      <c r="O18" s="30"/>
      <c r="Q18" s="25"/>
    </row>
    <row r="19" spans="1:17" x14ac:dyDescent="0.6">
      <c r="A19" s="2" t="s">
        <v>7</v>
      </c>
      <c r="B19" s="31">
        <v>4.4090400000000002E-2</v>
      </c>
      <c r="F19" s="25"/>
      <c r="H19" s="29"/>
      <c r="I19" s="29"/>
      <c r="J19" s="29"/>
      <c r="K19" s="25"/>
      <c r="L19" s="25"/>
      <c r="M19" s="25"/>
      <c r="N19" s="25"/>
      <c r="O19" s="30"/>
      <c r="Q19" s="25"/>
    </row>
    <row r="20" spans="1:17" x14ac:dyDescent="0.6">
      <c r="A20" s="9" t="s">
        <v>8</v>
      </c>
      <c r="B20" s="28">
        <v>0</v>
      </c>
      <c r="F20" s="25"/>
      <c r="H20" s="29"/>
      <c r="I20" s="29"/>
      <c r="J20" s="29"/>
      <c r="K20" s="25"/>
      <c r="L20" s="25"/>
      <c r="M20" s="25"/>
      <c r="N20" s="25"/>
      <c r="O20" s="30"/>
      <c r="Q20" s="25"/>
    </row>
    <row r="21" spans="1:17" x14ac:dyDescent="0.6">
      <c r="A21" s="2" t="s">
        <v>9</v>
      </c>
      <c r="B21" s="31">
        <v>0</v>
      </c>
      <c r="F21" s="25"/>
      <c r="H21" s="29"/>
      <c r="I21" s="29"/>
      <c r="J21" s="29"/>
      <c r="K21" s="25"/>
      <c r="L21" s="25"/>
      <c r="M21" s="25"/>
      <c r="N21" s="25"/>
      <c r="O21" s="30"/>
      <c r="Q21" s="25"/>
    </row>
    <row r="22" spans="1:17" x14ac:dyDescent="0.6">
      <c r="A22" s="9" t="s">
        <v>10</v>
      </c>
      <c r="B22" s="28">
        <v>0</v>
      </c>
      <c r="F22" s="25"/>
      <c r="H22" s="29"/>
      <c r="I22" s="29"/>
      <c r="J22" s="29"/>
      <c r="K22" s="25"/>
      <c r="L22" s="25"/>
      <c r="M22" s="25"/>
      <c r="N22" s="25"/>
      <c r="O22" s="30"/>
      <c r="Q22" s="25"/>
    </row>
    <row r="23" spans="1:17" x14ac:dyDescent="0.6">
      <c r="A23" s="2" t="s">
        <v>11</v>
      </c>
      <c r="B23" s="31">
        <v>0</v>
      </c>
      <c r="F23" s="25"/>
      <c r="H23" s="29"/>
      <c r="I23" s="29"/>
      <c r="J23" s="29"/>
      <c r="K23" s="25"/>
      <c r="L23" s="25"/>
      <c r="M23" s="25"/>
      <c r="N23" s="25"/>
      <c r="O23" s="30"/>
      <c r="Q23" s="25"/>
    </row>
    <row r="24" spans="1:17" x14ac:dyDescent="0.6">
      <c r="A24" s="9" t="s">
        <v>12</v>
      </c>
      <c r="B24" s="28">
        <v>0.63590532</v>
      </c>
      <c r="F24" s="25"/>
      <c r="H24" s="29"/>
      <c r="I24" s="29"/>
      <c r="J24" s="29"/>
      <c r="K24" s="25"/>
      <c r="L24" s="25"/>
      <c r="M24" s="25"/>
      <c r="N24" s="25"/>
      <c r="O24" s="30"/>
      <c r="Q24" s="25"/>
    </row>
    <row r="25" spans="1:17" x14ac:dyDescent="0.6">
      <c r="A25" s="2" t="s">
        <v>13</v>
      </c>
      <c r="B25" s="31">
        <v>1.4300866399999999</v>
      </c>
      <c r="F25" s="25"/>
      <c r="H25" s="29"/>
      <c r="I25" s="29"/>
      <c r="J25" s="29"/>
      <c r="K25" s="25"/>
      <c r="L25" s="25"/>
      <c r="M25" s="25"/>
      <c r="N25" s="25"/>
      <c r="O25" s="30"/>
      <c r="Q25" s="25"/>
    </row>
    <row r="26" spans="1:17" x14ac:dyDescent="0.6">
      <c r="A26" s="9" t="s">
        <v>14</v>
      </c>
      <c r="B26" s="28">
        <v>0.51318436999999995</v>
      </c>
      <c r="F26" s="25"/>
      <c r="H26" s="29"/>
      <c r="I26" s="29"/>
      <c r="J26" s="29"/>
      <c r="K26" s="25"/>
      <c r="L26" s="25"/>
      <c r="M26" s="25"/>
      <c r="N26" s="25"/>
      <c r="O26" s="30"/>
      <c r="Q26" s="25"/>
    </row>
    <row r="27" spans="1:17" x14ac:dyDescent="0.6">
      <c r="A27" s="2" t="s">
        <v>15</v>
      </c>
      <c r="B27" s="31">
        <v>7.2298928099999999</v>
      </c>
      <c r="F27" s="25"/>
      <c r="H27" s="29"/>
      <c r="I27" s="29"/>
      <c r="J27" s="29"/>
      <c r="K27" s="25"/>
      <c r="L27" s="25"/>
      <c r="M27" s="25"/>
      <c r="N27" s="25"/>
      <c r="O27" s="30"/>
      <c r="Q27" s="25"/>
    </row>
    <row r="28" spans="1:17" x14ac:dyDescent="0.6">
      <c r="A28" s="9" t="s">
        <v>16</v>
      </c>
      <c r="B28" s="28">
        <v>91.655999859999994</v>
      </c>
      <c r="F28" s="25"/>
      <c r="H28" s="29"/>
      <c r="I28" s="29"/>
      <c r="J28" s="29"/>
      <c r="K28" s="25"/>
      <c r="L28" s="25"/>
      <c r="M28" s="25"/>
      <c r="N28" s="25"/>
      <c r="O28" s="30"/>
      <c r="Q28" s="25"/>
    </row>
    <row r="29" spans="1:17" x14ac:dyDescent="0.6">
      <c r="A29" s="2" t="s">
        <v>17</v>
      </c>
      <c r="B29" s="31">
        <v>0.85575539</v>
      </c>
      <c r="F29" s="25"/>
      <c r="H29" s="29"/>
      <c r="I29" s="29"/>
      <c r="J29" s="29"/>
      <c r="K29" s="25"/>
      <c r="L29" s="25"/>
      <c r="M29" s="25"/>
      <c r="N29" s="25"/>
      <c r="O29" s="30"/>
      <c r="Q29" s="25"/>
    </row>
    <row r="30" spans="1:17" x14ac:dyDescent="0.6">
      <c r="A30" s="9" t="s">
        <v>18</v>
      </c>
      <c r="B30" s="28">
        <v>0</v>
      </c>
      <c r="F30" s="25"/>
      <c r="H30" s="29"/>
      <c r="I30" s="29"/>
      <c r="J30" s="29"/>
      <c r="K30" s="25"/>
      <c r="L30" s="25"/>
      <c r="M30" s="25"/>
      <c r="N30" s="25"/>
      <c r="O30" s="30"/>
      <c r="Q30" s="25"/>
    </row>
    <row r="31" spans="1:17" x14ac:dyDescent="0.6">
      <c r="A31" s="2" t="s">
        <v>19</v>
      </c>
      <c r="B31" s="31">
        <v>10.139403960000001</v>
      </c>
      <c r="F31" s="25"/>
      <c r="H31" s="29"/>
      <c r="I31" s="29"/>
      <c r="J31" s="29"/>
      <c r="K31" s="25"/>
      <c r="L31" s="25"/>
      <c r="M31" s="25"/>
      <c r="N31" s="25"/>
      <c r="O31" s="30"/>
      <c r="Q31" s="25"/>
    </row>
    <row r="32" spans="1:17" x14ac:dyDescent="0.6">
      <c r="A32" s="9" t="s">
        <v>20</v>
      </c>
      <c r="B32" s="28">
        <v>0</v>
      </c>
      <c r="F32" s="25"/>
      <c r="H32" s="29"/>
      <c r="I32" s="29"/>
      <c r="J32" s="29"/>
      <c r="K32" s="25"/>
      <c r="L32" s="25"/>
      <c r="M32" s="25"/>
      <c r="N32" s="25"/>
      <c r="O32" s="30"/>
      <c r="Q32" s="25"/>
    </row>
    <row r="33" spans="1:17" x14ac:dyDescent="0.6">
      <c r="A33" s="2" t="s">
        <v>21</v>
      </c>
      <c r="B33" s="31">
        <v>3.0283000000000001E-2</v>
      </c>
      <c r="F33" s="25"/>
      <c r="H33" s="29"/>
      <c r="I33" s="29"/>
      <c r="J33" s="29"/>
      <c r="K33" s="25"/>
      <c r="L33" s="25"/>
      <c r="M33" s="25"/>
      <c r="N33" s="25"/>
      <c r="O33" s="30"/>
      <c r="Q33" s="25"/>
    </row>
    <row r="34" spans="1:17" x14ac:dyDescent="0.6">
      <c r="A34" s="9" t="s">
        <v>22</v>
      </c>
      <c r="B34" s="28">
        <v>0.52189490000000005</v>
      </c>
      <c r="F34" s="25"/>
      <c r="H34" s="29"/>
      <c r="I34" s="29"/>
      <c r="J34" s="29"/>
      <c r="K34" s="25"/>
      <c r="L34" s="25"/>
      <c r="M34" s="25"/>
      <c r="N34" s="25"/>
      <c r="O34" s="30"/>
      <c r="Q34" s="25"/>
    </row>
    <row r="35" spans="1:17" x14ac:dyDescent="0.6">
      <c r="A35" s="2" t="s">
        <v>23</v>
      </c>
      <c r="B35" s="31">
        <v>0.66919735999999996</v>
      </c>
      <c r="H35" s="29"/>
      <c r="I35" s="29"/>
      <c r="J35" s="29"/>
      <c r="K35" s="25"/>
      <c r="L35" s="25"/>
      <c r="M35" s="25"/>
      <c r="N35" s="25"/>
      <c r="O35" s="30"/>
      <c r="Q35" s="25"/>
    </row>
    <row r="36" spans="1:17" ht="5.0999999999999996" customHeight="1" thickBot="1" x14ac:dyDescent="0.65">
      <c r="A36" s="32"/>
      <c r="B36" s="32"/>
    </row>
    <row r="37" spans="1:17" ht="5.0999999999999996" customHeight="1" x14ac:dyDescent="0.6"/>
    <row r="38" spans="1:17" x14ac:dyDescent="0.6">
      <c r="A38" s="33" t="s">
        <v>43</v>
      </c>
    </row>
    <row r="39" spans="1:17" x14ac:dyDescent="0.6">
      <c r="A39" s="33" t="s">
        <v>54</v>
      </c>
    </row>
    <row r="40" spans="1:17" x14ac:dyDescent="0.6">
      <c r="A40" s="33" t="s">
        <v>45</v>
      </c>
    </row>
  </sheetData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Normal="100" workbookViewId="0">
      <selection activeCell="F23" sqref="F23"/>
    </sheetView>
  </sheetViews>
  <sheetFormatPr baseColWidth="10" defaultRowHeight="21" x14ac:dyDescent="0.6"/>
  <cols>
    <col min="1" max="1" width="52.5703125" style="35" customWidth="1"/>
    <col min="2" max="2" width="31.5703125" style="35" customWidth="1"/>
    <col min="3" max="16384" width="11.42578125" style="35"/>
  </cols>
  <sheetData>
    <row r="1" spans="1:6" ht="50.25" x14ac:dyDescent="0.6">
      <c r="A1" s="56" t="s">
        <v>58</v>
      </c>
      <c r="B1" s="57" t="s">
        <v>60</v>
      </c>
    </row>
    <row r="2" spans="1:6" x14ac:dyDescent="0.6">
      <c r="A2" s="14"/>
      <c r="B2" s="14"/>
    </row>
    <row r="3" spans="1:6" ht="23.25" x14ac:dyDescent="0.6">
      <c r="A3" s="55" t="s">
        <v>59</v>
      </c>
      <c r="B3" s="14"/>
    </row>
    <row r="4" spans="1:6" x14ac:dyDescent="0.6">
      <c r="A4" s="59" t="s">
        <v>57</v>
      </c>
      <c r="B4" s="60"/>
    </row>
    <row r="5" spans="1:6" x14ac:dyDescent="0.6">
      <c r="A5" s="59" t="s">
        <v>27</v>
      </c>
      <c r="B5" s="60"/>
    </row>
    <row r="6" spans="1:6" x14ac:dyDescent="0.6">
      <c r="A6" s="59" t="s">
        <v>28</v>
      </c>
      <c r="B6" s="60"/>
    </row>
    <row r="7" spans="1:6" x14ac:dyDescent="0.6">
      <c r="A7" s="51"/>
    </row>
    <row r="8" spans="1:6" ht="21" customHeight="1" x14ac:dyDescent="0.6">
      <c r="A8" s="50" t="s">
        <v>46</v>
      </c>
      <c r="B8" s="49" t="s">
        <v>56</v>
      </c>
    </row>
    <row r="9" spans="1:6" ht="5.0999999999999996" customHeight="1" thickBot="1" x14ac:dyDescent="0.65">
      <c r="A9" s="48"/>
      <c r="B9" s="47"/>
    </row>
    <row r="10" spans="1:6" x14ac:dyDescent="0.6">
      <c r="A10" s="46" t="s">
        <v>40</v>
      </c>
      <c r="B10" s="45">
        <f>+B12+B14</f>
        <v>180.46903774</v>
      </c>
    </row>
    <row r="11" spans="1:6" x14ac:dyDescent="0.6">
      <c r="A11" s="44"/>
      <c r="B11" s="43"/>
    </row>
    <row r="12" spans="1:6" x14ac:dyDescent="0.6">
      <c r="A12" s="42" t="s">
        <v>9</v>
      </c>
      <c r="B12" s="41">
        <f>+B13</f>
        <v>135</v>
      </c>
      <c r="C12" s="37"/>
      <c r="D12" s="38"/>
      <c r="F12" s="37"/>
    </row>
    <row r="13" spans="1:6" ht="34.5" x14ac:dyDescent="0.6">
      <c r="A13" s="40" t="s">
        <v>25</v>
      </c>
      <c r="B13" s="39">
        <v>135</v>
      </c>
      <c r="C13" s="37"/>
      <c r="D13" s="38"/>
      <c r="F13" s="37"/>
    </row>
    <row r="14" spans="1:6" x14ac:dyDescent="0.6">
      <c r="A14" s="42" t="s">
        <v>16</v>
      </c>
      <c r="B14" s="41">
        <f>+B15</f>
        <v>45.469037740000005</v>
      </c>
      <c r="C14" s="37"/>
      <c r="D14" s="38"/>
      <c r="F14" s="37"/>
    </row>
    <row r="15" spans="1:6" x14ac:dyDescent="0.6">
      <c r="A15" s="40" t="s">
        <v>24</v>
      </c>
      <c r="B15" s="39">
        <v>45.469037740000005</v>
      </c>
      <c r="C15" s="37"/>
      <c r="D15" s="38"/>
      <c r="F15" s="37"/>
    </row>
    <row r="16" spans="1:6" x14ac:dyDescent="0.6">
      <c r="A16" s="40"/>
      <c r="B16" s="39"/>
      <c r="C16" s="37"/>
      <c r="D16" s="38"/>
      <c r="F16" s="37"/>
    </row>
    <row r="17" spans="1:2" ht="5.0999999999999996" customHeight="1" thickBot="1" x14ac:dyDescent="0.65">
      <c r="A17" s="36"/>
      <c r="B17" s="36"/>
    </row>
    <row r="18" spans="1:2" ht="5.0999999999999996" customHeight="1" x14ac:dyDescent="0.6"/>
    <row r="19" spans="1:2" x14ac:dyDescent="0.6">
      <c r="A19" s="33" t="s">
        <v>43</v>
      </c>
    </row>
    <row r="20" spans="1:2" x14ac:dyDescent="0.6">
      <c r="A20" s="33" t="s">
        <v>54</v>
      </c>
    </row>
    <row r="21" spans="1:2" x14ac:dyDescent="0.6">
      <c r="A21" s="33" t="s">
        <v>45</v>
      </c>
    </row>
  </sheetData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CuadroResumen</vt:lpstr>
      <vt:lpstr>No subsanado</vt:lpstr>
      <vt:lpstr>Reasignado</vt:lpstr>
      <vt:lpstr>CuadroResumen!Área_de_impresión</vt:lpstr>
      <vt:lpstr>'No subsanado'!Área_de_impresión</vt:lpstr>
      <vt:lpstr>Reasignado!Área_de_impresión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Oswaldo Ramirez Martinez</dc:creator>
  <cp:lastModifiedBy>UPCP</cp:lastModifiedBy>
  <dcterms:created xsi:type="dcterms:W3CDTF">2015-07-21T18:22:54Z</dcterms:created>
  <dcterms:modified xsi:type="dcterms:W3CDTF">2015-07-31T02:12:51Z</dcterms:modified>
</cp:coreProperties>
</file>