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Trimestrales\Trimestral 2015\2T\Plurianuales\Ok\"/>
    </mc:Choice>
  </mc:AlternateContent>
  <bookViews>
    <workbookView xWindow="0" yWindow="0" windowWidth="25200" windowHeight="9885"/>
  </bookViews>
  <sheets>
    <sheet name="Hoja1" sheetId="1" r:id="rId1"/>
  </sheets>
  <definedNames>
    <definedName name="_xlnm._FilterDatabase" localSheetId="0" hidden="1">Hoja1!$A$6:$F$714</definedName>
    <definedName name="_xlnm.Print_Area" localSheetId="0">Hoja1!$A$1:$F$714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9" i="1" l="1"/>
  <c r="F709" i="1"/>
  <c r="D600" i="1"/>
  <c r="F600" i="1"/>
  <c r="D597" i="1"/>
  <c r="F597" i="1"/>
  <c r="D594" i="1"/>
  <c r="F594" i="1"/>
  <c r="D434" i="1"/>
  <c r="F434" i="1"/>
  <c r="D43" i="1"/>
  <c r="F43" i="1"/>
  <c r="D17" i="1"/>
  <c r="F17" i="1"/>
  <c r="C709" i="1"/>
  <c r="F706" i="1"/>
  <c r="D706" i="1"/>
  <c r="C706" i="1"/>
  <c r="F703" i="1"/>
  <c r="D703" i="1"/>
  <c r="C703" i="1"/>
  <c r="F700" i="1"/>
  <c r="D700" i="1"/>
  <c r="C700" i="1"/>
  <c r="F697" i="1"/>
  <c r="D697" i="1"/>
  <c r="C697" i="1"/>
  <c r="F694" i="1"/>
  <c r="D694" i="1"/>
  <c r="C694" i="1"/>
  <c r="F691" i="1"/>
  <c r="D691" i="1"/>
  <c r="C691" i="1"/>
  <c r="F688" i="1"/>
  <c r="D688" i="1"/>
  <c r="C688" i="1"/>
  <c r="F685" i="1"/>
  <c r="D685" i="1"/>
  <c r="C685" i="1"/>
  <c r="F682" i="1"/>
  <c r="D682" i="1"/>
  <c r="C682" i="1"/>
  <c r="F679" i="1"/>
  <c r="D679" i="1"/>
  <c r="C679" i="1"/>
  <c r="F676" i="1"/>
  <c r="D676" i="1"/>
  <c r="C676" i="1"/>
  <c r="F673" i="1"/>
  <c r="D673" i="1"/>
  <c r="C673" i="1"/>
  <c r="F670" i="1"/>
  <c r="D670" i="1"/>
  <c r="C670" i="1"/>
  <c r="F667" i="1"/>
  <c r="D667" i="1"/>
  <c r="C667" i="1"/>
  <c r="F664" i="1"/>
  <c r="D664" i="1"/>
  <c r="C664" i="1"/>
  <c r="F661" i="1"/>
  <c r="D661" i="1"/>
  <c r="C661" i="1"/>
  <c r="F658" i="1"/>
  <c r="D658" i="1"/>
  <c r="C658" i="1"/>
  <c r="F655" i="1"/>
  <c r="D655" i="1"/>
  <c r="C655" i="1"/>
  <c r="F652" i="1"/>
  <c r="D652" i="1"/>
  <c r="C652" i="1"/>
  <c r="F649" i="1"/>
  <c r="D649" i="1"/>
  <c r="C649" i="1"/>
  <c r="F646" i="1"/>
  <c r="D646" i="1"/>
  <c r="C646" i="1"/>
  <c r="F643" i="1"/>
  <c r="D643" i="1"/>
  <c r="C643" i="1"/>
  <c r="F640" i="1"/>
  <c r="D640" i="1"/>
  <c r="C640" i="1"/>
  <c r="F637" i="1"/>
  <c r="D637" i="1"/>
  <c r="C637" i="1"/>
  <c r="F634" i="1"/>
  <c r="D634" i="1"/>
  <c r="C634" i="1"/>
  <c r="F631" i="1"/>
  <c r="D631" i="1"/>
  <c r="C631" i="1"/>
  <c r="F628" i="1"/>
  <c r="D628" i="1"/>
  <c r="C628" i="1"/>
  <c r="F625" i="1"/>
  <c r="D625" i="1"/>
  <c r="C625" i="1"/>
  <c r="F622" i="1"/>
  <c r="D622" i="1"/>
  <c r="C622" i="1"/>
  <c r="F619" i="1"/>
  <c r="D619" i="1"/>
  <c r="C619" i="1"/>
  <c r="F616" i="1"/>
  <c r="D616" i="1"/>
  <c r="C616" i="1"/>
  <c r="F613" i="1"/>
  <c r="D613" i="1"/>
  <c r="C613" i="1"/>
  <c r="F610" i="1"/>
  <c r="D610" i="1"/>
  <c r="C610" i="1"/>
  <c r="F606" i="1"/>
  <c r="D606" i="1"/>
  <c r="C606" i="1"/>
  <c r="F603" i="1"/>
  <c r="D603" i="1"/>
  <c r="C603" i="1"/>
  <c r="C600" i="1"/>
  <c r="C597" i="1"/>
  <c r="C594" i="1"/>
  <c r="F591" i="1"/>
  <c r="D591" i="1"/>
  <c r="C591" i="1"/>
  <c r="F588" i="1"/>
  <c r="D588" i="1"/>
  <c r="C588" i="1"/>
  <c r="F585" i="1"/>
  <c r="D585" i="1"/>
  <c r="C585" i="1"/>
  <c r="F582" i="1"/>
  <c r="D582" i="1"/>
  <c r="C582" i="1"/>
  <c r="F579" i="1"/>
  <c r="D579" i="1"/>
  <c r="C579" i="1"/>
  <c r="F576" i="1"/>
  <c r="D576" i="1"/>
  <c r="C576" i="1"/>
  <c r="F572" i="1"/>
  <c r="D572" i="1"/>
  <c r="C572" i="1"/>
  <c r="F569" i="1"/>
  <c r="D569" i="1"/>
  <c r="C569" i="1"/>
  <c r="F566" i="1"/>
  <c r="D566" i="1"/>
  <c r="C566" i="1"/>
  <c r="F563" i="1"/>
  <c r="D563" i="1"/>
  <c r="C563" i="1"/>
  <c r="F560" i="1"/>
  <c r="D560" i="1"/>
  <c r="C560" i="1"/>
  <c r="F557" i="1"/>
  <c r="D557" i="1"/>
  <c r="C557" i="1"/>
  <c r="F554" i="1"/>
  <c r="D554" i="1"/>
  <c r="C554" i="1"/>
  <c r="F551" i="1"/>
  <c r="D551" i="1"/>
  <c r="C551" i="1"/>
  <c r="F548" i="1"/>
  <c r="D548" i="1"/>
  <c r="C548" i="1"/>
  <c r="F545" i="1"/>
  <c r="D545" i="1"/>
  <c r="C545" i="1"/>
  <c r="F541" i="1"/>
  <c r="D541" i="1"/>
  <c r="C541" i="1"/>
  <c r="F538" i="1"/>
  <c r="D538" i="1"/>
  <c r="C538" i="1"/>
  <c r="F535" i="1"/>
  <c r="D535" i="1"/>
  <c r="C535" i="1"/>
  <c r="F532" i="1"/>
  <c r="D532" i="1"/>
  <c r="C532" i="1"/>
  <c r="F529" i="1"/>
  <c r="D529" i="1"/>
  <c r="C529" i="1"/>
  <c r="F526" i="1"/>
  <c r="D526" i="1"/>
  <c r="C526" i="1"/>
  <c r="F523" i="1"/>
  <c r="D523" i="1"/>
  <c r="C523" i="1"/>
  <c r="F520" i="1"/>
  <c r="D520" i="1"/>
  <c r="C520" i="1"/>
  <c r="F517" i="1"/>
  <c r="D517" i="1"/>
  <c r="C517" i="1"/>
  <c r="F514" i="1"/>
  <c r="D514" i="1"/>
  <c r="C514" i="1"/>
  <c r="F511" i="1"/>
  <c r="D511" i="1"/>
  <c r="C511" i="1"/>
  <c r="F508" i="1"/>
  <c r="D508" i="1"/>
  <c r="C508" i="1"/>
  <c r="F505" i="1"/>
  <c r="D505" i="1"/>
  <c r="C505" i="1"/>
  <c r="F502" i="1"/>
  <c r="D502" i="1"/>
  <c r="C502" i="1"/>
  <c r="F499" i="1"/>
  <c r="D499" i="1"/>
  <c r="C499" i="1"/>
  <c r="F496" i="1"/>
  <c r="D496" i="1"/>
  <c r="C496" i="1"/>
  <c r="F492" i="1"/>
  <c r="D492" i="1"/>
  <c r="C492" i="1"/>
  <c r="F489" i="1"/>
  <c r="D489" i="1"/>
  <c r="C489" i="1"/>
  <c r="F485" i="1"/>
  <c r="D485" i="1"/>
  <c r="C485" i="1"/>
  <c r="F482" i="1"/>
  <c r="D482" i="1"/>
  <c r="C482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7" i="1"/>
  <c r="D467" i="1"/>
  <c r="C467" i="1"/>
  <c r="F464" i="1"/>
  <c r="D464" i="1"/>
  <c r="C464" i="1"/>
  <c r="F460" i="1"/>
  <c r="D460" i="1"/>
  <c r="C460" i="1"/>
  <c r="F457" i="1"/>
  <c r="D457" i="1"/>
  <c r="C457" i="1"/>
  <c r="F454" i="1"/>
  <c r="D454" i="1"/>
  <c r="C454" i="1"/>
  <c r="F451" i="1"/>
  <c r="D451" i="1"/>
  <c r="C451" i="1"/>
  <c r="F448" i="1"/>
  <c r="D448" i="1"/>
  <c r="C448" i="1"/>
  <c r="F444" i="1"/>
  <c r="D444" i="1"/>
  <c r="C444" i="1"/>
  <c r="F441" i="1"/>
  <c r="D441" i="1"/>
  <c r="C441" i="1"/>
  <c r="F438" i="1"/>
  <c r="D438" i="1"/>
  <c r="C438" i="1"/>
  <c r="C434" i="1"/>
  <c r="F431" i="1"/>
  <c r="D431" i="1"/>
  <c r="C431" i="1"/>
  <c r="F428" i="1"/>
  <c r="D428" i="1"/>
  <c r="C428" i="1"/>
  <c r="F425" i="1"/>
  <c r="D425" i="1"/>
  <c r="C425" i="1"/>
  <c r="F422" i="1"/>
  <c r="D422" i="1"/>
  <c r="C422" i="1"/>
  <c r="F419" i="1"/>
  <c r="D419" i="1"/>
  <c r="C419" i="1"/>
  <c r="F416" i="1"/>
  <c r="D416" i="1"/>
  <c r="C416" i="1"/>
  <c r="F413" i="1"/>
  <c r="D413" i="1"/>
  <c r="C413" i="1"/>
  <c r="F410" i="1"/>
  <c r="D410" i="1"/>
  <c r="C410" i="1"/>
  <c r="F407" i="1"/>
  <c r="D407" i="1"/>
  <c r="C407" i="1"/>
  <c r="F404" i="1"/>
  <c r="D404" i="1"/>
  <c r="C404" i="1"/>
  <c r="F401" i="1"/>
  <c r="D401" i="1"/>
  <c r="C401" i="1"/>
  <c r="F398" i="1"/>
  <c r="D398" i="1"/>
  <c r="C398" i="1"/>
  <c r="F395" i="1"/>
  <c r="D395" i="1"/>
  <c r="C395" i="1"/>
  <c r="F392" i="1"/>
  <c r="D392" i="1"/>
  <c r="C392" i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5" i="1"/>
  <c r="D355" i="1"/>
  <c r="C355" i="1"/>
  <c r="F352" i="1"/>
  <c r="D352" i="1"/>
  <c r="C352" i="1"/>
  <c r="F349" i="1"/>
  <c r="D349" i="1"/>
  <c r="C349" i="1"/>
  <c r="F346" i="1"/>
  <c r="D346" i="1"/>
  <c r="C346" i="1"/>
  <c r="F343" i="1"/>
  <c r="D343" i="1"/>
  <c r="C343" i="1"/>
  <c r="F340" i="1"/>
  <c r="D340" i="1"/>
  <c r="C340" i="1"/>
  <c r="F337" i="1"/>
  <c r="D337" i="1"/>
  <c r="C337" i="1"/>
  <c r="F334" i="1"/>
  <c r="D334" i="1"/>
  <c r="C334" i="1"/>
  <c r="F331" i="1"/>
  <c r="D331" i="1"/>
  <c r="C331" i="1"/>
  <c r="F328" i="1"/>
  <c r="D328" i="1"/>
  <c r="C328" i="1"/>
  <c r="F325" i="1"/>
  <c r="D325" i="1"/>
  <c r="C325" i="1"/>
  <c r="F322" i="1"/>
  <c r="D322" i="1"/>
  <c r="C322" i="1"/>
  <c r="F319" i="1"/>
  <c r="D319" i="1"/>
  <c r="C319" i="1"/>
  <c r="F316" i="1"/>
  <c r="D316" i="1"/>
  <c r="C316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79" i="1"/>
  <c r="D279" i="1"/>
  <c r="C279" i="1"/>
  <c r="F276" i="1"/>
  <c r="D276" i="1"/>
  <c r="C276" i="1"/>
  <c r="F273" i="1"/>
  <c r="D273" i="1"/>
  <c r="C273" i="1"/>
  <c r="F270" i="1"/>
  <c r="D270" i="1"/>
  <c r="C270" i="1"/>
  <c r="F267" i="1"/>
  <c r="D267" i="1"/>
  <c r="C267" i="1"/>
  <c r="F264" i="1"/>
  <c r="D264" i="1"/>
  <c r="C264" i="1"/>
  <c r="F260" i="1"/>
  <c r="D260" i="1"/>
  <c r="C260" i="1"/>
  <c r="F257" i="1"/>
  <c r="D257" i="1"/>
  <c r="C257" i="1"/>
  <c r="F254" i="1"/>
  <c r="D254" i="1"/>
  <c r="C254" i="1"/>
  <c r="F251" i="1"/>
  <c r="D251" i="1"/>
  <c r="C251" i="1"/>
  <c r="F248" i="1"/>
  <c r="D248" i="1"/>
  <c r="C248" i="1"/>
  <c r="F245" i="1"/>
  <c r="D245" i="1"/>
  <c r="C245" i="1"/>
  <c r="F242" i="1"/>
  <c r="D242" i="1"/>
  <c r="C242" i="1"/>
  <c r="F239" i="1"/>
  <c r="D239" i="1"/>
  <c r="C239" i="1"/>
  <c r="F236" i="1"/>
  <c r="D236" i="1"/>
  <c r="C236" i="1"/>
  <c r="F233" i="1"/>
  <c r="D233" i="1"/>
  <c r="C233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4" i="1"/>
  <c r="D184" i="1"/>
  <c r="C184" i="1"/>
  <c r="F181" i="1"/>
  <c r="D181" i="1"/>
  <c r="C181" i="1"/>
  <c r="F178" i="1"/>
  <c r="D178" i="1"/>
  <c r="C178" i="1"/>
  <c r="F175" i="1"/>
  <c r="D175" i="1"/>
  <c r="C175" i="1"/>
  <c r="F172" i="1"/>
  <c r="D172" i="1"/>
  <c r="C172" i="1"/>
  <c r="F169" i="1"/>
  <c r="D169" i="1"/>
  <c r="C169" i="1"/>
  <c r="F166" i="1"/>
  <c r="D166" i="1"/>
  <c r="C166" i="1"/>
  <c r="F163" i="1"/>
  <c r="D163" i="1"/>
  <c r="C163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5" i="1"/>
  <c r="D135" i="1"/>
  <c r="C135" i="1"/>
  <c r="F132" i="1"/>
  <c r="D132" i="1"/>
  <c r="C132" i="1"/>
  <c r="F128" i="1"/>
  <c r="D128" i="1"/>
  <c r="C128" i="1"/>
  <c r="F125" i="1"/>
  <c r="D125" i="1"/>
  <c r="C125" i="1"/>
  <c r="F122" i="1"/>
  <c r="D122" i="1"/>
  <c r="C122" i="1"/>
  <c r="F119" i="1"/>
  <c r="D119" i="1"/>
  <c r="C119" i="1"/>
  <c r="F116" i="1"/>
  <c r="D116" i="1"/>
  <c r="C116" i="1"/>
  <c r="F113" i="1"/>
  <c r="D113" i="1"/>
  <c r="C113" i="1"/>
  <c r="F110" i="1"/>
  <c r="D110" i="1"/>
  <c r="C110" i="1"/>
  <c r="F107" i="1"/>
  <c r="D107" i="1"/>
  <c r="C107" i="1"/>
  <c r="F104" i="1"/>
  <c r="D104" i="1"/>
  <c r="C104" i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50" i="1"/>
  <c r="D50" i="1"/>
  <c r="C50" i="1"/>
  <c r="F47" i="1"/>
  <c r="D47" i="1"/>
  <c r="C47" i="1"/>
  <c r="C43" i="1"/>
  <c r="F40" i="1"/>
  <c r="D40" i="1"/>
  <c r="C40" i="1"/>
  <c r="F37" i="1"/>
  <c r="D37" i="1"/>
  <c r="C37" i="1"/>
  <c r="F34" i="1"/>
  <c r="D34" i="1"/>
  <c r="C34" i="1"/>
  <c r="F31" i="1"/>
  <c r="D31" i="1"/>
  <c r="C31" i="1"/>
  <c r="F27" i="1"/>
  <c r="D27" i="1"/>
  <c r="C27" i="1"/>
  <c r="F24" i="1"/>
  <c r="D24" i="1"/>
  <c r="C24" i="1"/>
  <c r="F21" i="1"/>
  <c r="D21" i="1"/>
  <c r="C21" i="1"/>
  <c r="C17" i="1"/>
  <c r="F14" i="1"/>
  <c r="D14" i="1"/>
  <c r="C14" i="1"/>
  <c r="F11" i="1"/>
  <c r="D11" i="1"/>
  <c r="C11" i="1"/>
  <c r="F8" i="1"/>
  <c r="D8" i="1"/>
  <c r="C8" i="1"/>
  <c r="C131" i="1" l="1"/>
  <c r="D488" i="1"/>
  <c r="F20" i="1"/>
  <c r="D30" i="1"/>
  <c r="D46" i="1"/>
  <c r="F138" i="1"/>
  <c r="F187" i="1"/>
  <c r="D263" i="1"/>
  <c r="F282" i="1"/>
  <c r="F358" i="1"/>
  <c r="D437" i="1"/>
  <c r="D463" i="1"/>
  <c r="F463" i="1"/>
  <c r="D495" i="1"/>
  <c r="D131" i="1"/>
  <c r="D447" i="1"/>
  <c r="F131" i="1"/>
  <c r="F30" i="1"/>
  <c r="F437" i="1"/>
  <c r="F488" i="1"/>
  <c r="D187" i="1"/>
  <c r="F447" i="1"/>
  <c r="F544" i="1"/>
  <c r="C7" i="1"/>
  <c r="D358" i="1"/>
  <c r="D7" i="1"/>
  <c r="F46" i="1"/>
  <c r="D544" i="1"/>
  <c r="D138" i="1"/>
  <c r="F263" i="1"/>
  <c r="F7" i="1"/>
  <c r="D282" i="1"/>
  <c r="D575" i="1"/>
  <c r="D20" i="1"/>
  <c r="C495" i="1"/>
  <c r="F575" i="1"/>
  <c r="F495" i="1"/>
  <c r="C187" i="1"/>
  <c r="C575" i="1"/>
  <c r="C46" i="1"/>
  <c r="C609" i="1"/>
  <c r="C263" i="1"/>
  <c r="C437" i="1"/>
  <c r="D609" i="1"/>
  <c r="C447" i="1"/>
  <c r="F609" i="1"/>
  <c r="C20" i="1"/>
  <c r="C358" i="1"/>
  <c r="C544" i="1"/>
  <c r="C282" i="1"/>
  <c r="C463" i="1"/>
  <c r="C138" i="1"/>
  <c r="C488" i="1"/>
  <c r="C30" i="1"/>
</calcChain>
</file>

<file path=xl/sharedStrings.xml><?xml version="1.0" encoding="utf-8"?>
<sst xmlns="http://schemas.openxmlformats.org/spreadsheetml/2006/main" count="719" uniqueCount="251">
  <si>
    <t>Informes sobre la Situación Económica,
las Finanzas Públicas y la Deuda Pública</t>
  </si>
  <si>
    <t>Segundo Trimestre de 2015</t>
  </si>
  <si>
    <t>III. MONTO EROGADO SOBRE CONTRATOS PLURIANUALES DE OBRA, ADQUISICIONES Y ARRENDAMIENTOS O SERVICIOS</t>
  </si>
  <si>
    <t>ENERO-JUNIO DE 2015</t>
  </si>
  <si>
    <t>Ramo</t>
  </si>
  <si>
    <t>Dependencia / Entidad</t>
  </si>
  <si>
    <t>Monto anual autorizado o modificado
 2015</t>
  </si>
  <si>
    <t>Enero-junio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</si>
  <si>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</si>
  <si>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</si>
  <si>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</si>
  <si>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</si>
  <si>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</si>
  <si>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</si>
  <si>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</si>
  <si>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</si>
  <si>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</si>
  <si>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03 Poder Judicial</t>
  </si>
  <si>
    <t>Suprema Corte de Justicia de la Nación</t>
  </si>
  <si>
    <t>Gasto corriente</t>
  </si>
  <si>
    <t>Consejo de la Judicatura Federal</t>
  </si>
  <si>
    <t>Tribunal Electoral del Poder Judicial de la Federación</t>
  </si>
  <si>
    <t>04 Gobernación</t>
  </si>
  <si>
    <t>Sector Central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</si>
  <si>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</si>
  <si>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</si>
  <si>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</si>
  <si>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</si>
  <si>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</si>
  <si>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Comisión Nacional Bancaria y de Valores</t>
  </si>
  <si>
    <t xml:space="preserve">Comisión Nacional de Seguros y Fianzas </t>
  </si>
  <si>
    <t>Comisión Nacional del Sistema de Ahorro para el Retiro</t>
  </si>
  <si>
    <t>Servicio de Administración Tributaria</t>
  </si>
  <si>
    <t>Comisión Nacional para el Desarrollo de los Pueblos Indígenas</t>
  </si>
  <si>
    <t>Notimex, Agencia de Noticias del Estado Mexicano</t>
  </si>
  <si>
    <t xml:space="preserve">Gasto de Inversión
</t>
  </si>
  <si>
    <t>Procuraduría de la Defensa del Contribuyente</t>
  </si>
  <si>
    <t>Comisión Ejecutiva de Atención a Victimas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</si>
  <si>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</si>
  <si>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</si>
  <si>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</si>
  <si>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Nacional de las Mujeres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</si>
  <si>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</si>
  <si>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</si>
  <si>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</si>
  <si>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</si>
  <si>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</si>
  <si>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</si>
  <si>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</si>
  <si>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</si>
  <si>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</si>
  <si>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</si>
  <si>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</si>
  <si>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</si>
  <si>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</si>
  <si>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</si>
  <si>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Sistema Público de Radiodifusión del Estado Mexicano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</si>
  <si>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</si>
  <si>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</si>
  <si>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</si>
  <si>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</si>
  <si>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</si>
  <si>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</si>
  <si>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</si>
  <si>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</si>
  <si>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Instituto Nacional de Pesca</t>
  </si>
  <si>
    <t>Comisión Nacional de Acuacultura y Pesca</t>
  </si>
  <si>
    <t>Comité Nacional para el Desarrollo Sustentable de la Caña de Azúcar</t>
  </si>
  <si>
    <t>Colegio de Postgraduados</t>
  </si>
  <si>
    <t>Comisión Nacional de las Zonas Áridas</t>
  </si>
  <si>
    <t>Instituto Nacional de Investigaciones Forestales, Agrícolas y Pecuarias</t>
  </si>
  <si>
    <t>Productora Nacional de Biológicos Veterinarios</t>
  </si>
  <si>
    <t>Instituto Nacional para el Desarrollo de Capacidades del Sector Rural, A.C.</t>
  </si>
  <si>
    <t>Fideicomiso de Riesgo Compartido</t>
  </si>
  <si>
    <t>Fondo de Empresas Expropiadas del Sector Azucarero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</si>
  <si>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</si>
  <si>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</si>
  <si>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</si>
  <si>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</si>
  <si>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</si>
  <si>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</si>
  <si>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</si>
  <si>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</si>
  <si>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</si>
  <si>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</si>
  <si>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</si>
  <si>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</si>
  <si>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</si>
  <si>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</si>
  <si>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</si>
  <si>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</si>
  <si>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</si>
  <si>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</si>
  <si>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</si>
  <si>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</si>
  <si>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</si>
  <si>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</si>
  <si>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</si>
  <si>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</si>
  <si>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</si>
  <si>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</si>
  <si>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</si>
  <si>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</si>
  <si>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</si>
  <si>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</si>
  <si>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</si>
  <si>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11 Educación Pública</t>
  </si>
  <si>
    <t>Universidad Nacional Autónoma de México</t>
  </si>
  <si>
    <t>Centro de Capacitación Cinematográfica, A.C.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</si>
  <si>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</si>
  <si>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</si>
  <si>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</si>
  <si>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</si>
  <si>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</si>
  <si>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</si>
  <si>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</si>
  <si>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Educal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</si>
  <si>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</si>
  <si>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</si>
  <si>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</si>
  <si>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</si>
  <si>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</si>
  <si>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</si>
  <si>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</si>
  <si>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</si>
  <si>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</si>
  <si>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Radio</t>
  </si>
  <si>
    <t>Patronato de Obras e Instalaciones del Instituto Politécnico Nacional</t>
  </si>
  <si>
    <t>Televisión Metropolitana, S.A. de C.V.</t>
  </si>
  <si>
    <t>Centro de Estudios Avanzados del Instituto Politécnico Nacional</t>
  </si>
  <si>
    <t>Fondo de Cultura Económica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</si>
  <si>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</si>
  <si>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</si>
  <si>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</si>
  <si>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</si>
  <si>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</si>
  <si>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</si>
  <si>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</si>
  <si>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</si>
  <si>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</si>
  <si>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</si>
  <si>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</si>
  <si>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</si>
  <si>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</si>
  <si>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</si>
  <si>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</si>
  <si>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</si>
  <si>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</si>
  <si>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</si>
  <si>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</si>
  <si>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</si>
  <si>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</si>
  <si>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</si>
  <si>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</si>
  <si>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</si>
  <si>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</si>
  <si>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</si>
  <si>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</si>
  <si>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</si>
  <si>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</si>
  <si>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</si>
  <si>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Registro Agrario Nacional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</si>
  <si>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</si>
  <si>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</si>
  <si>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</si>
  <si>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</si>
  <si>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</si>
  <si>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</si>
  <si>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Medio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</si>
  <si>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</si>
  <si>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</si>
  <si>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</si>
  <si>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</si>
  <si>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</si>
  <si>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</si>
  <si>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</si>
  <si>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</si>
  <si>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</si>
  <si>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Comisión Federal de Electricidad</t>
  </si>
  <si>
    <t>Compañía Mexicana de Exploraciones, S.A. de C.V.</t>
  </si>
  <si>
    <t>I.I.I. Servicios, S.A. de C.V.</t>
  </si>
  <si>
    <t>Instalaciones Inmobiliarias para Industrias, S.A. de C.V.</t>
  </si>
  <si>
    <t>Instituto de Investigaciones Eléctricas</t>
  </si>
  <si>
    <t>Instituto Mexicano del Petróleo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</si>
  <si>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</si>
  <si>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</si>
  <si>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</si>
  <si>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</si>
  <si>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</si>
  <si>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Instituto Nacional de Investigaciones Nucleares</t>
  </si>
  <si>
    <t>Centro Nacional de Control de Energia</t>
  </si>
  <si>
    <t>20 Desarrollo Social</t>
  </si>
  <si>
    <t>Instituto Nacional de Desarrollo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</si>
  <si>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</si>
  <si>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</si>
  <si>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</si>
  <si>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</si>
  <si>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</si>
  <si>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</si>
  <si>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</si>
  <si>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</si>
  <si>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</si>
  <si>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</si>
  <si>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</si>
  <si>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</si>
  <si>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</si>
  <si>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</si>
  <si>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27 Función Pública</t>
  </si>
  <si>
    <t>31 Tribunales Agrarios</t>
  </si>
  <si>
    <t>32 Tribunal Federal de Justicia Fiscal y Administrativa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</si>
  <si>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</si>
  <si>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</si>
  <si>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</si>
  <si>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</si>
  <si>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</si>
  <si>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</si>
  <si>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</si>
  <si>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</si>
  <si>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</si>
  <si>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</si>
  <si>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L.Tamayo", A.C.</t>
  </si>
  <si>
    <t>Centro de Investigación en Matemáticas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</si>
  <si>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</si>
  <si>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</si>
  <si>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</t>
  </si>
  <si>
    <t>Centro de Investigación y Docencia Económicas, A.C.</t>
  </si>
  <si>
    <t>Centro de Investigaciones Biológicas del Noroeste, S.C.</t>
  </si>
  <si>
    <t>Centro de Investigación Científica de Yucatán, A.C</t>
  </si>
  <si>
    <t>Centro de Investigaciones en Óptica, A.C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</si>
  <si>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</si>
  <si>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</si>
  <si>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</si>
  <si>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</t>
  </si>
  <si>
    <t>Instituto de Ecología, A.C.</t>
  </si>
  <si>
    <t>Instituto Potosino de Investigación Científica y Tecnológica, A.C.</t>
  </si>
  <si>
    <t>Centro de Investigación en Alimentación y Desarrollo, A,C</t>
  </si>
  <si>
    <t>INFOTEC Centro de Investigación e Innovación en Tecnologías de la Información y Comunicación</t>
  </si>
  <si>
    <t>El Colegio de Michoacán, A.C.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</si>
  <si>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</si>
  <si>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</si>
  <si>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</si>
  <si>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</si>
  <si>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</si>
  <si>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</si>
  <si>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GYR Instituto Mexicano del Seguro Social</t>
  </si>
  <si>
    <t>GYN Instituto de Seguridad y Servicios Sociales de los Trabajadores del Estado</t>
  </si>
  <si>
    <t>Fuente: Dependencias y entidades de la Administración Pública Federal.</t>
  </si>
  <si>
    <t>Notas: Incluye información revisada del trimestre anterior.</t>
  </si>
  <si>
    <t xml:space="preserve">             En algunos casos los gastos reportados pueden ser menores al periodo inmediato anterior, en virtud de ajustes presupuestarios.</t>
  </si>
  <si>
    <t>MONTO EROGADO SOBRE CONTRATOS PLURIANUALES DE OBRA, ADQUISICIONES Y ARRENDAMIENTOS O SERVICIOS
Enero-junio de 2015
(Miles de pesos)</t>
  </si>
  <si>
    <t>Coordinación Nacional de PROSPERA Programa de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</si>
</sst>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sz val="10"/>
      <name val="Arial"/>
      <family val="2"/>
    </font>
    <font>
      <b/>
      <sz val="10"/>
      <name val="Soberana Sans"/>
      <family val="3"/>
    </font>
    <font>
      <sz val="10"/>
      <name val="Soberana Sans"/>
      <family val="3"/>
    </font>
    <font>
      <sz val="8"/>
      <color rgb="FF000000"/>
      <name val="Arial Unicode MS"/>
      <family val="2"/>
    </font>
    <font>
      <b/>
      <sz val="8"/>
      <color rgb="FF000000"/>
      <name val="Arial Unicode MS"/>
      <family val="2"/>
    </font>
    <font>
      <sz val="8"/>
      <name val="Arial"/>
      <family val="2"/>
    </font>
    <font>
      <sz val="8"/>
      <name val="Arial Unicode MS"/>
      <family val="2"/>
    </font>
    <font>
      <sz val="8"/>
      <name val="Soberana Sans"/>
      <family val="3"/>
    </font>
    <font>
      <b/>
      <sz val="12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164" fontId="5" fillId="0" borderId="0" xfId="3" applyNumberFormat="1" applyFont="1" applyFill="1" applyBorder="1" applyAlignment="1">
      <alignment horizontal="right" vertical="top"/>
    </xf>
    <xf numFmtId="164" fontId="5" fillId="0" borderId="1" xfId="3" applyNumberFormat="1" applyFont="1" applyFill="1" applyBorder="1" applyAlignment="1">
      <alignment horizontal="right" vertical="top"/>
    </xf>
    <xf numFmtId="1" fontId="5" fillId="0" borderId="1" xfId="0" applyNumberFormat="1" applyFont="1" applyFill="1" applyBorder="1" applyAlignment="1">
      <alignment horizontal="left" vertical="top" indent="2"/>
    </xf>
    <xf numFmtId="164" fontId="8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center"/>
    </xf>
    <xf numFmtId="164" fontId="2" fillId="0" borderId="0" xfId="1" applyNumberFormat="1" applyFont="1" applyFill="1" applyBorder="1"/>
    <xf numFmtId="165" fontId="6" fillId="0" borderId="0" xfId="0" applyNumberFormat="1" applyFont="1" applyFill="1" applyBorder="1" applyAlignment="1">
      <alignment horizontal="left" vertical="top"/>
    </xf>
    <xf numFmtId="164" fontId="6" fillId="0" borderId="0" xfId="3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left" vertical="top" indent="2"/>
    </xf>
    <xf numFmtId="165" fontId="6" fillId="4" borderId="0" xfId="0" applyNumberFormat="1" applyFont="1" applyFill="1" applyBorder="1" applyAlignment="1">
      <alignment horizontal="left" vertical="top"/>
    </xf>
    <xf numFmtId="164" fontId="6" fillId="4" borderId="0" xfId="3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left" vertical="top" indent="2"/>
    </xf>
    <xf numFmtId="1" fontId="5" fillId="0" borderId="0" xfId="0" applyNumberFormat="1" applyFont="1" applyFill="1" applyBorder="1" applyAlignment="1">
      <alignment horizontal="left" vertical="top" indent="2"/>
    </xf>
    <xf numFmtId="1" fontId="6" fillId="0" borderId="0" xfId="0" applyNumberFormat="1" applyFont="1" applyFill="1" applyBorder="1" applyAlignment="1">
      <alignment horizontal="left" vertical="top"/>
    </xf>
    <xf numFmtId="164" fontId="5" fillId="0" borderId="0" xfId="3" applyNumberFormat="1" applyFont="1" applyFill="1" applyBorder="1" applyAlignment="1" applyProtection="1">
      <alignment horizontal="right" vertical="top"/>
      <protection locked="0"/>
    </xf>
    <xf numFmtId="164" fontId="7" fillId="0" borderId="0" xfId="0" applyNumberFormat="1" applyFont="1" applyFill="1" applyBorder="1" applyAlignment="1" applyProtection="1">
      <alignment horizontal="right" vertical="top" wrapText="1"/>
      <protection locked="0"/>
    </xf>
    <xf numFmtId="1" fontId="6" fillId="4" borderId="0" xfId="0" applyNumberFormat="1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166" fontId="5" fillId="0" borderId="0" xfId="3" applyNumberFormat="1" applyFont="1" applyFill="1" applyBorder="1"/>
    <xf numFmtId="166" fontId="5" fillId="0" borderId="0" xfId="3" applyNumberFormat="1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right" wrapText="1"/>
      <protection locked="0"/>
    </xf>
    <xf numFmtId="49" fontId="6" fillId="0" borderId="0" xfId="0" applyNumberFormat="1" applyFont="1" applyFill="1" applyBorder="1" applyAlignment="1">
      <alignment vertical="top" wrapText="1"/>
    </xf>
    <xf numFmtId="49" fontId="6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5" fillId="0" borderId="0" xfId="0" applyNumberFormat="1" applyFont="1" applyFill="1" applyBorder="1" applyAlignment="1">
      <alignment horizontal="left" vertical="top" wrapText="1" indent="3"/>
    </xf>
    <xf numFmtId="49" fontId="5" fillId="0" borderId="1" xfId="0" applyNumberFormat="1" applyFont="1" applyFill="1" applyBorder="1" applyAlignment="1">
      <alignment horizontal="left" vertical="top" wrapText="1" indent="3"/>
    </xf>
    <xf numFmtId="164" fontId="4" fillId="3" borderId="0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wrapText="1"/>
    </xf>
    <xf numFmtId="165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vertical="top" wrapText="1"/>
    </xf>
    <xf numFmtId="164" fontId="6" fillId="0" borderId="1" xfId="3" applyNumberFormat="1" applyFont="1" applyFill="1" applyBorder="1" applyAlignment="1">
      <alignment horizontal="right" vertical="top"/>
    </xf>
    <xf numFmtId="1" fontId="6" fillId="0" borderId="1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vertical="top" wrapText="1"/>
    </xf>
    <xf numFmtId="164" fontId="6" fillId="4" borderId="1" xfId="3" applyNumberFormat="1" applyFont="1" applyFill="1" applyBorder="1" applyAlignment="1">
      <alignment horizontal="right" vertical="top"/>
    </xf>
    <xf numFmtId="0" fontId="0" fillId="0" borderId="0" xfId="0" applyBorder="1" applyAlignment="1"/>
    <xf numFmtId="0" fontId="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3" fillId="2" borderId="0" xfId="2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left" vertical="top"/>
    </xf>
    <xf numFmtId="49" fontId="6" fillId="4" borderId="2" xfId="0" applyNumberFormat="1" applyFont="1" applyFill="1" applyBorder="1" applyAlignment="1">
      <alignment vertical="top" wrapText="1"/>
    </xf>
    <xf numFmtId="164" fontId="6" fillId="4" borderId="2" xfId="3" applyNumberFormat="1" applyFont="1" applyFill="1" applyBorder="1" applyAlignment="1">
      <alignment horizontal="right" vertical="top"/>
    </xf>
  </cellXfs>
  <cellStyles count="4">
    <cellStyle name="Millares 2 2" xfId="3"/>
    <cellStyle name="Normal" xfId="0" builtinId="0"/>
    <cellStyle name="Normal 11" xfId="1"/>
    <cellStyle name="Normal 2 10" xfId="2"/>
  </cellStyles>
  <dxfs count="1">
    <dxf>
      <fill>
        <patternFill patternType="solid">
          <fgColor rgb="FFEEECE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4"/>
  <sheetViews>
    <sheetView showGridLines="0" tabSelected="1" zoomScaleNormal="100" workbookViewId="0">
      <selection sqref="A1:C1"/>
    </sheetView>
  </sheetViews>
  <sheetFormatPr baseColWidth="10" defaultRowHeight="15" x14ac:dyDescent="0.25"/>
  <cols>
    <col min="1" max="1" width="7.85546875" customWidth="1"/>
    <col min="2" max="2" width="57.28515625" style="26" customWidth="1"/>
    <col min="3" max="4" width="20.28515625" customWidth="1"/>
    <col min="5" max="5" width="2.28515625" customWidth="1"/>
    <col min="6" max="6" width="20.28515625" customWidth="1"/>
    <col min="7" max="16384" width="11.42578125" style="30"/>
  </cols>
  <sheetData>
    <row r="1" spans="1:6" ht="60" customHeight="1" x14ac:dyDescent="0.25">
      <c r="A1" s="42" t="s">
        <v>0</v>
      </c>
      <c r="B1" s="42"/>
      <c r="C1" s="42"/>
      <c r="D1" s="5" t="s">
        <v>1</v>
      </c>
      <c r="E1" s="6"/>
      <c r="F1" s="5"/>
    </row>
    <row r="2" spans="1:6" s="41" customFormat="1" ht="72.75" customHeight="1" x14ac:dyDescent="0.3">
      <c r="A2" s="43" t="s">
        <v>2</v>
      </c>
      <c r="B2" s="43"/>
      <c r="C2" s="43"/>
      <c r="D2" s="43"/>
      <c r="E2" s="43"/>
      <c r="F2" s="43"/>
    </row>
    <row r="3" spans="1:6" ht="26.25" customHeight="1" x14ac:dyDescent="0.25">
      <c r="A3" s="44" t="s">
        <v>3</v>
      </c>
      <c r="B3" s="44"/>
      <c r="C3" s="44"/>
      <c r="D3" s="44"/>
      <c r="E3" s="44"/>
      <c r="F3" s="44"/>
    </row>
    <row r="4" spans="1:6" ht="60" customHeight="1" x14ac:dyDescent="0.25">
      <c r="A4" s="45" t="s">
        <v>249</v>
      </c>
      <c r="B4" s="45"/>
      <c r="C4" s="45"/>
      <c r="D4" s="45"/>
      <c r="E4" s="45"/>
      <c r="F4" s="45"/>
    </row>
    <row r="5" spans="1:6" ht="27.75" customHeight="1" x14ac:dyDescent="0.25">
      <c r="A5" s="46" t="s">
        <v>4</v>
      </c>
      <c r="B5" s="46" t="s">
        <v>5</v>
      </c>
      <c r="C5" s="48" t="s">
        <v>6</v>
      </c>
      <c r="D5" s="49" t="s">
        <v>7</v>
      </c>
      <c r="E5" s="49"/>
      <c r="F5" s="49"/>
    </row>
    <row r="6" spans="1:6" ht="26.25" customHeight="1" thickBot="1" x14ac:dyDescent="0.3">
      <c r="A6" s="47"/>
      <c r="B6" s="46"/>
      <c r="C6" s="48"/>
      <c r="D6" s="18" t="s">
        <v>8</v>
      </c>
      <c r="E6" s="29"/>
      <c r="F6" s="18" t="s">
        <v>9</v>
      </c>
    </row>
    <row r="7" spans="1:6" x14ac:dyDescent="0.25">
      <c r="A7" s="50" t="s">
        <v>10</v>
      </c>
      <c r="B7" s="51"/>
      <c r="C7" s="52">
        <f t="shared" ref="C7:F7" si="0">+C14+C8+C11</f>
        <v>572195.09400000004</v>
      </c>
      <c r="D7" s="52">
        <f t="shared" si="0"/>
        <v>459249.13900000002</v>
      </c>
      <c r="E7" s="52"/>
      <c r="F7" s="52">
        <f t="shared" si="0"/>
        <v>252295.53900000002</v>
      </c>
    </row>
    <row r="8" spans="1:6" x14ac:dyDescent="0.25">
      <c r="A8" s="7"/>
      <c r="B8" s="23" t="s">
        <v>11</v>
      </c>
      <c r="C8" s="8">
        <f>+C9+C10</f>
        <v>181000</v>
      </c>
      <c r="D8" s="8">
        <f>+D9+D10</f>
        <v>138000</v>
      </c>
      <c r="E8" s="8"/>
      <c r="F8" s="8">
        <f>+F9+F10</f>
        <v>97000</v>
      </c>
    </row>
    <row r="9" spans="1:6" x14ac:dyDescent="0.25">
      <c r="A9" s="9"/>
      <c r="B9" s="27" t="s">
        <v>12</v>
      </c>
      <c r="C9" s="1">
        <v>181000</v>
      </c>
      <c r="D9" s="1">
        <v>138000</v>
      </c>
      <c r="E9" s="1"/>
      <c r="F9" s="1">
        <v>97000</v>
      </c>
    </row>
    <row r="10" spans="1:6" x14ac:dyDescent="0.25">
      <c r="A10" s="9"/>
      <c r="B10" s="27" t="s">
        <v>13</v>
      </c>
      <c r="C10" s="1">
        <v>0</v>
      </c>
      <c r="D10" s="1">
        <v>0</v>
      </c>
      <c r="E10" s="1"/>
      <c r="F10" s="1">
        <v>0</v>
      </c>
    </row>
    <row r="11" spans="1:6" x14ac:dyDescent="0.25">
      <c r="A11" s="7"/>
      <c r="B11" s="23" t="s">
        <v>14</v>
      </c>
      <c r="C11" s="8">
        <f>+C12+C13</f>
        <v>36320.694000000003</v>
      </c>
      <c r="D11" s="8">
        <f>+D12+D13</f>
        <v>7303.3389999999999</v>
      </c>
      <c r="E11" s="8"/>
      <c r="F11" s="8">
        <f>+F12+F13</f>
        <v>7303.3389999999999</v>
      </c>
    </row>
    <row r="12" spans="1:6" x14ac:dyDescent="0.25">
      <c r="A12" s="9"/>
      <c r="B12" s="27" t="s">
        <v>12</v>
      </c>
      <c r="C12" s="1">
        <v>36320.694000000003</v>
      </c>
      <c r="D12" s="1">
        <v>7303.3389999999999</v>
      </c>
      <c r="E12" s="1"/>
      <c r="F12" s="1">
        <v>7303.3389999999999</v>
      </c>
    </row>
    <row r="13" spans="1:6" x14ac:dyDescent="0.25">
      <c r="A13" s="9"/>
      <c r="B13" s="27" t="s">
        <v>13</v>
      </c>
      <c r="C13" s="1">
        <v>0</v>
      </c>
      <c r="D13" s="1">
        <v>0</v>
      </c>
      <c r="E13" s="1"/>
      <c r="F13" s="1">
        <v>0</v>
      </c>
    </row>
    <row r="14" spans="1:6" x14ac:dyDescent="0.25">
      <c r="A14" s="7"/>
      <c r="B14" s="23" t="s">
        <v>15</v>
      </c>
      <c r="C14" s="8">
        <f>+C15+C16</f>
        <v>354874.4</v>
      </c>
      <c r="D14" s="8">
        <f>+D15+D16</f>
        <v>313945.80000000005</v>
      </c>
      <c r="E14" s="8"/>
      <c r="F14" s="8">
        <f>+F15+F16</f>
        <v>147992.20000000001</v>
      </c>
    </row>
    <row r="15" spans="1:6" x14ac:dyDescent="0.25">
      <c r="A15" s="9"/>
      <c r="B15" s="27" t="s">
        <v>12</v>
      </c>
      <c r="C15" s="1">
        <v>49449.9</v>
      </c>
      <c r="D15" s="1">
        <v>25904.9</v>
      </c>
      <c r="E15" s="1"/>
      <c r="F15" s="1">
        <v>12251.7</v>
      </c>
    </row>
    <row r="16" spans="1:6" x14ac:dyDescent="0.25">
      <c r="A16" s="9"/>
      <c r="B16" s="27" t="s">
        <v>13</v>
      </c>
      <c r="C16" s="1">
        <v>305424.5</v>
      </c>
      <c r="D16" s="1">
        <v>288040.90000000002</v>
      </c>
      <c r="E16" s="1"/>
      <c r="F16" s="1">
        <v>135740.5</v>
      </c>
    </row>
    <row r="17" spans="1:6" x14ac:dyDescent="0.25">
      <c r="A17" s="10" t="s">
        <v>16</v>
      </c>
      <c r="B17" s="24"/>
      <c r="C17" s="11">
        <f>+C18+C19</f>
        <v>509154.30522999994</v>
      </c>
      <c r="D17" s="11">
        <f t="shared" ref="D17:F17" si="1">+D18+D19</f>
        <v>308187</v>
      </c>
      <c r="E17" s="11"/>
      <c r="F17" s="11">
        <f t="shared" si="1"/>
        <v>308173.33132999996</v>
      </c>
    </row>
    <row r="18" spans="1:6" x14ac:dyDescent="0.25">
      <c r="A18" s="9"/>
      <c r="B18" s="27" t="s">
        <v>12</v>
      </c>
      <c r="C18" s="1">
        <v>509154.30522999994</v>
      </c>
      <c r="D18" s="1">
        <v>308187</v>
      </c>
      <c r="E18" s="1"/>
      <c r="F18" s="1">
        <v>308173.33132999996</v>
      </c>
    </row>
    <row r="19" spans="1:6" x14ac:dyDescent="0.25">
      <c r="A19" s="9"/>
      <c r="B19" s="27" t="s">
        <v>13</v>
      </c>
      <c r="C19" s="1">
        <v>0</v>
      </c>
      <c r="D19" s="1">
        <v>0</v>
      </c>
      <c r="E19" s="1"/>
      <c r="F19" s="1">
        <v>0</v>
      </c>
    </row>
    <row r="20" spans="1:6" x14ac:dyDescent="0.25">
      <c r="A20" s="10" t="s">
        <v>17</v>
      </c>
      <c r="B20" s="24"/>
      <c r="C20" s="11">
        <f>+C27+C24+C21</f>
        <v>1145856.1595900001</v>
      </c>
      <c r="D20" s="11">
        <f t="shared" ref="D20:F20" si="2">+D27+D24+D21</f>
        <v>575863.07629</v>
      </c>
      <c r="E20" s="11"/>
      <c r="F20" s="11">
        <f t="shared" si="2"/>
        <v>354166.34613999998</v>
      </c>
    </row>
    <row r="21" spans="1:6" x14ac:dyDescent="0.25">
      <c r="A21" s="7"/>
      <c r="B21" s="23" t="s">
        <v>18</v>
      </c>
      <c r="C21" s="8">
        <f>+C22+C23</f>
        <v>176458.33100000001</v>
      </c>
      <c r="D21" s="8">
        <f>+D22+D23</f>
        <v>98152.122999999992</v>
      </c>
      <c r="E21" s="8"/>
      <c r="F21" s="8">
        <f>+F22+F23</f>
        <v>82656.468999999997</v>
      </c>
    </row>
    <row r="22" spans="1:6" x14ac:dyDescent="0.25">
      <c r="A22" s="9"/>
      <c r="B22" s="27" t="s">
        <v>19</v>
      </c>
      <c r="C22" s="1">
        <v>173158.33100000001</v>
      </c>
      <c r="D22" s="1">
        <v>95308.377999999997</v>
      </c>
      <c r="E22" s="1"/>
      <c r="F22" s="1">
        <v>81288.679999999993</v>
      </c>
    </row>
    <row r="23" spans="1:6" x14ac:dyDescent="0.25">
      <c r="A23" s="9"/>
      <c r="B23" s="27" t="s">
        <v>13</v>
      </c>
      <c r="C23" s="1">
        <v>3300</v>
      </c>
      <c r="D23" s="1">
        <v>2843.7449999999999</v>
      </c>
      <c r="E23" s="1"/>
      <c r="F23" s="1">
        <v>1367.789</v>
      </c>
    </row>
    <row r="24" spans="1:6" x14ac:dyDescent="0.25">
      <c r="A24" s="7"/>
      <c r="B24" s="23" t="s">
        <v>20</v>
      </c>
      <c r="C24" s="8">
        <f>+C25+C26</f>
        <v>864520.31400000001</v>
      </c>
      <c r="D24" s="8">
        <f>+D25+D26</f>
        <v>405560.266</v>
      </c>
      <c r="E24" s="8"/>
      <c r="F24" s="8">
        <f>+F25+F26</f>
        <v>239586.08100000001</v>
      </c>
    </row>
    <row r="25" spans="1:6" x14ac:dyDescent="0.25">
      <c r="A25" s="9"/>
      <c r="B25" s="27" t="s">
        <v>19</v>
      </c>
      <c r="C25" s="1">
        <v>761334.16099999996</v>
      </c>
      <c r="D25" s="1">
        <v>350566.23700000002</v>
      </c>
      <c r="E25" s="1"/>
      <c r="F25" s="1">
        <v>193849.90400000001</v>
      </c>
    </row>
    <row r="26" spans="1:6" x14ac:dyDescent="0.25">
      <c r="A26" s="9"/>
      <c r="B26" s="27" t="s">
        <v>13</v>
      </c>
      <c r="C26" s="1">
        <v>103186.15300000001</v>
      </c>
      <c r="D26" s="1">
        <v>54994.029000000002</v>
      </c>
      <c r="E26" s="1"/>
      <c r="F26" s="1">
        <v>45736.177000000003</v>
      </c>
    </row>
    <row r="27" spans="1:6" x14ac:dyDescent="0.25">
      <c r="A27" s="7"/>
      <c r="B27" s="23" t="s">
        <v>21</v>
      </c>
      <c r="C27" s="8">
        <f>+C28+C29</f>
        <v>104877.51459000001</v>
      </c>
      <c r="D27" s="8">
        <f>+D28+D29</f>
        <v>72150.687290000002</v>
      </c>
      <c r="E27" s="8"/>
      <c r="F27" s="8">
        <f>+F28+F29</f>
        <v>31923.796140000002</v>
      </c>
    </row>
    <row r="28" spans="1:6" x14ac:dyDescent="0.25">
      <c r="A28" s="9"/>
      <c r="B28" s="27" t="s">
        <v>19</v>
      </c>
      <c r="C28" s="1">
        <v>67627.514590000006</v>
      </c>
      <c r="D28" s="1">
        <v>34900.687290000002</v>
      </c>
      <c r="E28" s="1"/>
      <c r="F28" s="1">
        <v>27194.515950000001</v>
      </c>
    </row>
    <row r="29" spans="1:6" x14ac:dyDescent="0.25">
      <c r="A29" s="9"/>
      <c r="B29" s="27" t="s">
        <v>13</v>
      </c>
      <c r="C29" s="1">
        <v>37250</v>
      </c>
      <c r="D29" s="1">
        <v>37250</v>
      </c>
      <c r="E29" s="1"/>
      <c r="F29" s="1">
        <v>4729.2801900000004</v>
      </c>
    </row>
    <row r="30" spans="1:6" x14ac:dyDescent="0.25">
      <c r="A30" s="10" t="s">
        <v>22</v>
      </c>
      <c r="B30" s="24"/>
      <c r="C30" s="11">
        <f>+C31+C34+C37+C40</f>
        <v>13182199.9</v>
      </c>
      <c r="D30" s="11">
        <f t="shared" ref="D30:F30" si="3">+D31+D34+D37+D40</f>
        <v>5940162.8373294724</v>
      </c>
      <c r="E30" s="11"/>
      <c r="F30" s="11">
        <f t="shared" si="3"/>
        <v>5875753.8921840033</v>
      </c>
    </row>
    <row r="31" spans="1:6" x14ac:dyDescent="0.25">
      <c r="A31" s="7"/>
      <c r="B31" s="23" t="s">
        <v>23</v>
      </c>
      <c r="C31" s="8">
        <f>+C32+C33</f>
        <v>13163643.9</v>
      </c>
      <c r="D31" s="8">
        <f>+D32+D33</f>
        <v>5934335.0805040011</v>
      </c>
      <c r="E31" s="8"/>
      <c r="F31" s="8">
        <f>+F32+F33</f>
        <v>5872064.4166740021</v>
      </c>
    </row>
    <row r="32" spans="1:6" x14ac:dyDescent="0.25">
      <c r="A32" s="9"/>
      <c r="B32" s="27" t="s">
        <v>12</v>
      </c>
      <c r="C32" s="1">
        <v>13163643.9</v>
      </c>
      <c r="D32" s="1">
        <v>5934335.0805040011</v>
      </c>
      <c r="E32" s="1"/>
      <c r="F32" s="1">
        <v>5872064.4166740021</v>
      </c>
    </row>
    <row r="33" spans="1:6" x14ac:dyDescent="0.25">
      <c r="A33" s="9"/>
      <c r="B33" s="27" t="s">
        <v>13</v>
      </c>
      <c r="C33" s="1">
        <v>0</v>
      </c>
      <c r="D33" s="1">
        <v>0</v>
      </c>
      <c r="E33" s="1"/>
      <c r="F33" s="1">
        <v>0</v>
      </c>
    </row>
    <row r="34" spans="1:6" x14ac:dyDescent="0.25">
      <c r="A34" s="7"/>
      <c r="B34" s="23" t="s">
        <v>24</v>
      </c>
      <c r="C34" s="8">
        <f>+C35+C36</f>
        <v>3321</v>
      </c>
      <c r="D34" s="8">
        <f>+D35+D36</f>
        <v>364.30349999999999</v>
      </c>
      <c r="E34" s="8"/>
      <c r="F34" s="8">
        <f>+F35+F36</f>
        <v>364.30349999999999</v>
      </c>
    </row>
    <row r="35" spans="1:6" x14ac:dyDescent="0.25">
      <c r="A35" s="9"/>
      <c r="B35" s="27" t="s">
        <v>12</v>
      </c>
      <c r="C35" s="1">
        <v>3321</v>
      </c>
      <c r="D35" s="1">
        <v>364.30349999999999</v>
      </c>
      <c r="E35" s="1"/>
      <c r="F35" s="1">
        <v>364.30349999999999</v>
      </c>
    </row>
    <row r="36" spans="1:6" x14ac:dyDescent="0.25">
      <c r="A36" s="9"/>
      <c r="B36" s="27" t="s">
        <v>13</v>
      </c>
      <c r="C36" s="1">
        <v>0</v>
      </c>
      <c r="D36" s="1">
        <v>0</v>
      </c>
      <c r="E36" s="1"/>
      <c r="F36" s="1">
        <v>0</v>
      </c>
    </row>
    <row r="37" spans="1:6" x14ac:dyDescent="0.25">
      <c r="A37" s="7"/>
      <c r="B37" s="23" t="s">
        <v>25</v>
      </c>
      <c r="C37" s="8">
        <f>+C38+C39</f>
        <v>11083.5</v>
      </c>
      <c r="D37" s="8">
        <f>+D38+D39</f>
        <v>2426.2040100000004</v>
      </c>
      <c r="E37" s="8"/>
      <c r="F37" s="8">
        <f>+F38+F39</f>
        <v>2426.2040100000004</v>
      </c>
    </row>
    <row r="38" spans="1:6" x14ac:dyDescent="0.25">
      <c r="A38" s="9"/>
      <c r="B38" s="27" t="s">
        <v>12</v>
      </c>
      <c r="C38" s="1">
        <v>11083.5</v>
      </c>
      <c r="D38" s="1">
        <v>2426.2040100000004</v>
      </c>
      <c r="E38" s="1"/>
      <c r="F38" s="1">
        <v>2426.2040100000004</v>
      </c>
    </row>
    <row r="39" spans="1:6" x14ac:dyDescent="0.25">
      <c r="A39" s="9"/>
      <c r="B39" s="27" t="s">
        <v>13</v>
      </c>
      <c r="C39" s="1">
        <v>0</v>
      </c>
      <c r="D39" s="1">
        <v>0</v>
      </c>
      <c r="E39" s="1"/>
      <c r="F39" s="1">
        <v>0</v>
      </c>
    </row>
    <row r="40" spans="1:6" x14ac:dyDescent="0.25">
      <c r="A40" s="7"/>
      <c r="B40" s="23" t="s">
        <v>26</v>
      </c>
      <c r="C40" s="8">
        <f>+C41+C42</f>
        <v>4151.5</v>
      </c>
      <c r="D40" s="8">
        <f>+D41+D42</f>
        <v>3037.2493154699996</v>
      </c>
      <c r="E40" s="8"/>
      <c r="F40" s="8">
        <f>+F41+F42</f>
        <v>898.96799999999996</v>
      </c>
    </row>
    <row r="41" spans="1:6" x14ac:dyDescent="0.25">
      <c r="A41" s="9"/>
      <c r="B41" s="27" t="s">
        <v>12</v>
      </c>
      <c r="C41" s="1">
        <v>4151.5</v>
      </c>
      <c r="D41" s="1">
        <v>3037.2493154699996</v>
      </c>
      <c r="E41" s="1"/>
      <c r="F41" s="1">
        <v>898.96799999999996</v>
      </c>
    </row>
    <row r="42" spans="1:6" x14ac:dyDescent="0.25">
      <c r="A42" s="9"/>
      <c r="B42" s="27" t="s">
        <v>13</v>
      </c>
      <c r="C42" s="1">
        <v>0</v>
      </c>
      <c r="D42" s="1">
        <v>0</v>
      </c>
      <c r="E42" s="1"/>
      <c r="F42" s="1">
        <v>0</v>
      </c>
    </row>
    <row r="43" spans="1:6" x14ac:dyDescent="0.25">
      <c r="A43" s="10" t="s">
        <v>27</v>
      </c>
      <c r="B43" s="24"/>
      <c r="C43" s="11">
        <f>+C44+C45</f>
        <v>1402973.0087938502</v>
      </c>
      <c r="D43" s="11">
        <f t="shared" ref="D43:F43" si="4">+D44+D45</f>
        <v>632300.81548808399</v>
      </c>
      <c r="E43" s="11"/>
      <c r="F43" s="11">
        <f t="shared" si="4"/>
        <v>632300.81559808389</v>
      </c>
    </row>
    <row r="44" spans="1:6" x14ac:dyDescent="0.25">
      <c r="A44" s="9"/>
      <c r="B44" s="27" t="s">
        <v>12</v>
      </c>
      <c r="C44" s="1">
        <v>1323273.0087938502</v>
      </c>
      <c r="D44" s="1">
        <v>584974.19159808394</v>
      </c>
      <c r="E44" s="1"/>
      <c r="F44" s="1">
        <v>584974.19159808394</v>
      </c>
    </row>
    <row r="45" spans="1:6" x14ac:dyDescent="0.25">
      <c r="A45" s="9"/>
      <c r="B45" s="27" t="s">
        <v>13</v>
      </c>
      <c r="C45" s="1">
        <v>79700</v>
      </c>
      <c r="D45" s="1">
        <v>47326.623890000003</v>
      </c>
      <c r="E45" s="1"/>
      <c r="F45" s="1">
        <v>47326.624000000003</v>
      </c>
    </row>
    <row r="46" spans="1:6" x14ac:dyDescent="0.25">
      <c r="A46" s="10" t="s">
        <v>28</v>
      </c>
      <c r="B46" s="24"/>
      <c r="C46" s="11">
        <f>+C47+C50+C53+C56+C59+C62+C65+C68+C71+C74+C77+C80+C83+C86+C89+C92+C95+C98+C101+C104+C107+C110+C113+C116+C119+C122+C125+C128</f>
        <v>12881272.569919916</v>
      </c>
      <c r="D46" s="11">
        <f t="shared" ref="D46:F46" si="5">+D47+D50+D53+D56+D59+D62+D65+D68+D71+D74+D77+D80+D83+D86+D89+D92+D95+D98+D101+D104+D107+D110+D113+D116+D119+D122+D125+D128</f>
        <v>3431949.1113857138</v>
      </c>
      <c r="E46" s="11"/>
      <c r="F46" s="11">
        <f t="shared" si="5"/>
        <v>2291658.6828782498</v>
      </c>
    </row>
    <row r="47" spans="1:6" x14ac:dyDescent="0.25">
      <c r="A47" s="7"/>
      <c r="B47" s="23" t="s">
        <v>23</v>
      </c>
      <c r="C47" s="8">
        <f>+C48+C49</f>
        <v>2267550.7999999998</v>
      </c>
      <c r="D47" s="8">
        <f>+D48+D49</f>
        <v>285741.95776999992</v>
      </c>
      <c r="E47" s="8"/>
      <c r="F47" s="8">
        <f>+F48+F49</f>
        <v>285722.78989999997</v>
      </c>
    </row>
    <row r="48" spans="1:6" x14ac:dyDescent="0.25">
      <c r="A48" s="9"/>
      <c r="B48" s="27" t="s">
        <v>19</v>
      </c>
      <c r="C48" s="1">
        <v>2267550.7999999998</v>
      </c>
      <c r="D48" s="1">
        <v>285741.95776999992</v>
      </c>
      <c r="E48" s="1"/>
      <c r="F48" s="1">
        <v>285722.78989999997</v>
      </c>
    </row>
    <row r="49" spans="1:6" x14ac:dyDescent="0.25">
      <c r="A49" s="9"/>
      <c r="B49" s="27" t="s">
        <v>13</v>
      </c>
      <c r="C49" s="1">
        <v>0</v>
      </c>
      <c r="D49" s="1">
        <v>0</v>
      </c>
      <c r="E49" s="1"/>
      <c r="F49" s="1">
        <v>0</v>
      </c>
    </row>
    <row r="50" spans="1:6" x14ac:dyDescent="0.25">
      <c r="A50" s="7"/>
      <c r="B50" s="23" t="s">
        <v>29</v>
      </c>
      <c r="C50" s="8">
        <f>+C51+C52</f>
        <v>474749.74212000001</v>
      </c>
      <c r="D50" s="8">
        <f>+D51+D52</f>
        <v>181186.57124000002</v>
      </c>
      <c r="E50" s="8"/>
      <c r="F50" s="8">
        <f>+F51+F52</f>
        <v>143969.54180000001</v>
      </c>
    </row>
    <row r="51" spans="1:6" x14ac:dyDescent="0.25">
      <c r="A51" s="9"/>
      <c r="B51" s="27" t="s">
        <v>19</v>
      </c>
      <c r="C51" s="1">
        <v>474749.74212000001</v>
      </c>
      <c r="D51" s="1">
        <v>181186.57124000002</v>
      </c>
      <c r="E51" s="1"/>
      <c r="F51" s="1">
        <v>143969.54180000001</v>
      </c>
    </row>
    <row r="52" spans="1:6" x14ac:dyDescent="0.25">
      <c r="A52" s="9"/>
      <c r="B52" s="27" t="s">
        <v>13</v>
      </c>
      <c r="C52" s="1">
        <v>0</v>
      </c>
      <c r="D52" s="1">
        <v>0</v>
      </c>
      <c r="E52" s="1"/>
      <c r="F52" s="1">
        <v>0</v>
      </c>
    </row>
    <row r="53" spans="1:6" x14ac:dyDescent="0.25">
      <c r="A53" s="7"/>
      <c r="B53" s="23" t="s">
        <v>30</v>
      </c>
      <c r="C53" s="8">
        <f>+C54+C55</f>
        <v>64583.080179999997</v>
      </c>
      <c r="D53" s="8">
        <f>+D54+D55</f>
        <v>44813.99108</v>
      </c>
      <c r="E53" s="8"/>
      <c r="F53" s="8">
        <f>+F54+F55</f>
        <v>34970.770409999997</v>
      </c>
    </row>
    <row r="54" spans="1:6" x14ac:dyDescent="0.25">
      <c r="A54" s="12"/>
      <c r="B54" s="28" t="s">
        <v>19</v>
      </c>
      <c r="C54" s="2">
        <v>64583.080179999997</v>
      </c>
      <c r="D54" s="2">
        <v>44813.99108</v>
      </c>
      <c r="E54" s="2"/>
      <c r="F54" s="2">
        <v>34970.770409999997</v>
      </c>
    </row>
    <row r="55" spans="1:6" x14ac:dyDescent="0.25">
      <c r="A55" s="9"/>
      <c r="B55" s="27" t="s">
        <v>13</v>
      </c>
      <c r="C55" s="1">
        <v>0</v>
      </c>
      <c r="D55" s="1">
        <v>0</v>
      </c>
      <c r="E55" s="1"/>
      <c r="F55" s="1">
        <v>0</v>
      </c>
    </row>
    <row r="56" spans="1:6" x14ac:dyDescent="0.25">
      <c r="A56" s="7"/>
      <c r="B56" s="23" t="s">
        <v>31</v>
      </c>
      <c r="C56" s="8">
        <f>+C57+C58</f>
        <v>53359.720680000006</v>
      </c>
      <c r="D56" s="8">
        <f>+D57+D58</f>
        <v>26977.399044166672</v>
      </c>
      <c r="E56" s="8"/>
      <c r="F56" s="8">
        <f>+F57+F58</f>
        <v>17143.936467500003</v>
      </c>
    </row>
    <row r="57" spans="1:6" x14ac:dyDescent="0.25">
      <c r="A57" s="9"/>
      <c r="B57" s="27" t="s">
        <v>19</v>
      </c>
      <c r="C57" s="1">
        <v>53359.720680000006</v>
      </c>
      <c r="D57" s="1">
        <v>26977.399044166672</v>
      </c>
      <c r="E57" s="1"/>
      <c r="F57" s="1">
        <v>17143.936467500003</v>
      </c>
    </row>
    <row r="58" spans="1:6" x14ac:dyDescent="0.25">
      <c r="A58" s="9"/>
      <c r="B58" s="27" t="s">
        <v>13</v>
      </c>
      <c r="C58" s="1">
        <v>0</v>
      </c>
      <c r="D58" s="1">
        <v>0</v>
      </c>
      <c r="E58" s="1"/>
      <c r="F58" s="1">
        <v>0</v>
      </c>
    </row>
    <row r="59" spans="1:6" x14ac:dyDescent="0.25">
      <c r="A59" s="7"/>
      <c r="B59" s="23" t="s">
        <v>32</v>
      </c>
      <c r="C59" s="8">
        <f>+C60+C61</f>
        <v>923272.69700000004</v>
      </c>
      <c r="D59" s="8">
        <f>+D60+D61</f>
        <v>82277.444000000003</v>
      </c>
      <c r="E59" s="8"/>
      <c r="F59" s="8">
        <f>+F60+F61</f>
        <v>16546.289000000001</v>
      </c>
    </row>
    <row r="60" spans="1:6" x14ac:dyDescent="0.25">
      <c r="A60" s="9"/>
      <c r="B60" s="27" t="s">
        <v>19</v>
      </c>
      <c r="C60" s="1">
        <v>923272.69700000004</v>
      </c>
      <c r="D60" s="1">
        <v>82277.444000000003</v>
      </c>
      <c r="E60" s="1"/>
      <c r="F60" s="1">
        <v>16546.289000000001</v>
      </c>
    </row>
    <row r="61" spans="1:6" x14ac:dyDescent="0.25">
      <c r="A61" s="9"/>
      <c r="B61" s="27" t="s">
        <v>13</v>
      </c>
      <c r="C61" s="1">
        <v>0</v>
      </c>
      <c r="D61" s="1">
        <v>0</v>
      </c>
      <c r="E61" s="1"/>
      <c r="F61" s="1">
        <v>0</v>
      </c>
    </row>
    <row r="62" spans="1:6" x14ac:dyDescent="0.25">
      <c r="A62" s="7"/>
      <c r="B62" s="23" t="s">
        <v>33</v>
      </c>
      <c r="C62" s="8">
        <f>+C63+C64</f>
        <v>87638.42276999999</v>
      </c>
      <c r="D62" s="8">
        <f>+D63+D64</f>
        <v>43071.124759999999</v>
      </c>
      <c r="E62" s="8"/>
      <c r="F62" s="8">
        <f>+F63+F64</f>
        <v>23438.313019999998</v>
      </c>
    </row>
    <row r="63" spans="1:6" x14ac:dyDescent="0.25">
      <c r="A63" s="9"/>
      <c r="B63" s="27" t="s">
        <v>19</v>
      </c>
      <c r="C63" s="1">
        <v>87638.42276999999</v>
      </c>
      <c r="D63" s="1">
        <v>43071.124759999999</v>
      </c>
      <c r="E63" s="1"/>
      <c r="F63" s="1">
        <v>23438.313019999998</v>
      </c>
    </row>
    <row r="64" spans="1:6" x14ac:dyDescent="0.25">
      <c r="A64" s="9"/>
      <c r="B64" s="27" t="s">
        <v>13</v>
      </c>
      <c r="C64" s="1">
        <v>0</v>
      </c>
      <c r="D64" s="1">
        <v>0</v>
      </c>
      <c r="E64" s="1"/>
      <c r="F64" s="1">
        <v>0</v>
      </c>
    </row>
    <row r="65" spans="1:6" x14ac:dyDescent="0.25">
      <c r="A65" s="7"/>
      <c r="B65" s="23" t="s">
        <v>34</v>
      </c>
      <c r="C65" s="8">
        <f>+C66+C67</f>
        <v>1772.5</v>
      </c>
      <c r="D65" s="8">
        <f>+D66+D67</f>
        <v>888.27300000000002</v>
      </c>
      <c r="E65" s="8"/>
      <c r="F65" s="8">
        <f>+F66+F67</f>
        <v>882.73</v>
      </c>
    </row>
    <row r="66" spans="1:6" x14ac:dyDescent="0.25">
      <c r="A66" s="9"/>
      <c r="B66" s="27" t="s">
        <v>19</v>
      </c>
      <c r="C66" s="1">
        <v>1772.5</v>
      </c>
      <c r="D66" s="1">
        <v>888.27300000000002</v>
      </c>
      <c r="E66" s="1"/>
      <c r="F66" s="1">
        <v>882.73</v>
      </c>
    </row>
    <row r="67" spans="1:6" ht="25.5" x14ac:dyDescent="0.25">
      <c r="A67" s="9"/>
      <c r="B67" s="27" t="s">
        <v>35</v>
      </c>
      <c r="C67" s="1">
        <v>0</v>
      </c>
      <c r="D67" s="1">
        <v>0</v>
      </c>
      <c r="E67" s="1"/>
      <c r="F67" s="1">
        <v>0</v>
      </c>
    </row>
    <row r="68" spans="1:6" x14ac:dyDescent="0.25">
      <c r="A68" s="7"/>
      <c r="B68" s="23" t="s">
        <v>36</v>
      </c>
      <c r="C68" s="8">
        <f>+C69+C70</f>
        <v>174261.1</v>
      </c>
      <c r="D68" s="8">
        <f>+D69+D70</f>
        <v>43565</v>
      </c>
      <c r="E68" s="8"/>
      <c r="F68" s="8">
        <f>+F69+F70</f>
        <v>24398</v>
      </c>
    </row>
    <row r="69" spans="1:6" x14ac:dyDescent="0.25">
      <c r="A69" s="9"/>
      <c r="B69" s="27" t="s">
        <v>19</v>
      </c>
      <c r="C69" s="1">
        <v>174261.1</v>
      </c>
      <c r="D69" s="1">
        <v>43565</v>
      </c>
      <c r="E69" s="1"/>
      <c r="F69" s="1">
        <v>24398</v>
      </c>
    </row>
    <row r="70" spans="1:6" x14ac:dyDescent="0.25">
      <c r="A70" s="9"/>
      <c r="B70" s="27" t="s">
        <v>13</v>
      </c>
      <c r="C70" s="1">
        <v>0</v>
      </c>
      <c r="D70" s="1">
        <v>0</v>
      </c>
      <c r="E70" s="1"/>
      <c r="F70" s="1">
        <v>0</v>
      </c>
    </row>
    <row r="71" spans="1:6" x14ac:dyDescent="0.25">
      <c r="A71" s="7"/>
      <c r="B71" s="23" t="s">
        <v>37</v>
      </c>
      <c r="C71" s="8">
        <f>+C72+C73</f>
        <v>20329.7</v>
      </c>
      <c r="D71" s="8">
        <f>+D72+D73</f>
        <v>15382.106029999999</v>
      </c>
      <c r="E71" s="8"/>
      <c r="F71" s="8">
        <f>+F72+F73</f>
        <v>11226.897790012001</v>
      </c>
    </row>
    <row r="72" spans="1:6" x14ac:dyDescent="0.25">
      <c r="A72" s="9"/>
      <c r="B72" s="27" t="s">
        <v>19</v>
      </c>
      <c r="C72" s="1">
        <v>20329.7</v>
      </c>
      <c r="D72" s="1">
        <v>15382.106029999999</v>
      </c>
      <c r="E72" s="1"/>
      <c r="F72" s="1">
        <v>11226.897790012001</v>
      </c>
    </row>
    <row r="73" spans="1:6" x14ac:dyDescent="0.25">
      <c r="A73" s="9"/>
      <c r="B73" s="27" t="s">
        <v>13</v>
      </c>
      <c r="C73" s="1">
        <v>0</v>
      </c>
      <c r="D73" s="1">
        <v>0</v>
      </c>
      <c r="E73" s="1"/>
      <c r="F73" s="1">
        <v>0</v>
      </c>
    </row>
    <row r="74" spans="1:6" x14ac:dyDescent="0.25">
      <c r="A74" s="7"/>
      <c r="B74" s="23" t="s">
        <v>38</v>
      </c>
      <c r="C74" s="8">
        <f>+C75+C76</f>
        <v>66394.467039999989</v>
      </c>
      <c r="D74" s="8">
        <f>+D75+D76</f>
        <v>24909.744139999999</v>
      </c>
      <c r="E74" s="8"/>
      <c r="F74" s="8">
        <f>+F75+F76</f>
        <v>24353.02564</v>
      </c>
    </row>
    <row r="75" spans="1:6" x14ac:dyDescent="0.25">
      <c r="A75" s="9"/>
      <c r="B75" s="27" t="s">
        <v>19</v>
      </c>
      <c r="C75" s="1">
        <v>45056.359839999997</v>
      </c>
      <c r="D75" s="1">
        <v>21731.180939999998</v>
      </c>
      <c r="E75" s="1"/>
      <c r="F75" s="1">
        <v>21174.462439999999</v>
      </c>
    </row>
    <row r="76" spans="1:6" x14ac:dyDescent="0.25">
      <c r="A76" s="9"/>
      <c r="B76" s="27" t="s">
        <v>13</v>
      </c>
      <c r="C76" s="1">
        <v>21338.107199999999</v>
      </c>
      <c r="D76" s="1">
        <v>3178.5632000000001</v>
      </c>
      <c r="E76" s="1"/>
      <c r="F76" s="1">
        <v>3178.5632000000001</v>
      </c>
    </row>
    <row r="77" spans="1:6" ht="25.5" x14ac:dyDescent="0.25">
      <c r="A77" s="7"/>
      <c r="B77" s="23" t="s">
        <v>39</v>
      </c>
      <c r="C77" s="8">
        <f>+C78+C79</f>
        <v>44733.856079999998</v>
      </c>
      <c r="D77" s="8">
        <f>+D78+D79</f>
        <v>18952.030899999998</v>
      </c>
      <c r="E77" s="8"/>
      <c r="F77" s="8">
        <f>+F78+F79</f>
        <v>15519.682239999998</v>
      </c>
    </row>
    <row r="78" spans="1:6" x14ac:dyDescent="0.25">
      <c r="A78" s="9"/>
      <c r="B78" s="27" t="s">
        <v>19</v>
      </c>
      <c r="C78" s="1">
        <v>44733.856079999998</v>
      </c>
      <c r="D78" s="1">
        <v>18952.030899999998</v>
      </c>
      <c r="E78" s="1"/>
      <c r="F78" s="1">
        <v>15519.682239999998</v>
      </c>
    </row>
    <row r="79" spans="1:6" x14ac:dyDescent="0.25">
      <c r="A79" s="9"/>
      <c r="B79" s="27" t="s">
        <v>13</v>
      </c>
      <c r="C79" s="1">
        <v>0</v>
      </c>
      <c r="D79" s="1">
        <v>0</v>
      </c>
      <c r="E79" s="1"/>
      <c r="F79" s="1">
        <v>0</v>
      </c>
    </row>
    <row r="80" spans="1:6" ht="25.5" x14ac:dyDescent="0.25">
      <c r="A80" s="7"/>
      <c r="B80" s="23" t="s">
        <v>40</v>
      </c>
      <c r="C80" s="8">
        <f>+C81+C82</f>
        <v>171493.8</v>
      </c>
      <c r="D80" s="8">
        <f>+D81+D82</f>
        <v>85746.903999999995</v>
      </c>
      <c r="E80" s="8"/>
      <c r="F80" s="8">
        <f>+F81+F82</f>
        <v>37182.843000000001</v>
      </c>
    </row>
    <row r="81" spans="1:6" x14ac:dyDescent="0.25">
      <c r="A81" s="9"/>
      <c r="B81" s="27" t="s">
        <v>19</v>
      </c>
      <c r="C81" s="1">
        <v>171493.8</v>
      </c>
      <c r="D81" s="1">
        <v>85746.903999999995</v>
      </c>
      <c r="E81" s="1"/>
      <c r="F81" s="1">
        <v>37182.843000000001</v>
      </c>
    </row>
    <row r="82" spans="1:6" x14ac:dyDescent="0.25">
      <c r="A82" s="9"/>
      <c r="B82" s="27" t="s">
        <v>13</v>
      </c>
      <c r="C82" s="1">
        <v>0</v>
      </c>
      <c r="D82" s="1">
        <v>0</v>
      </c>
      <c r="E82" s="1"/>
      <c r="F82" s="1">
        <v>0</v>
      </c>
    </row>
    <row r="83" spans="1:6" x14ac:dyDescent="0.25">
      <c r="A83" s="7"/>
      <c r="B83" s="23" t="s">
        <v>41</v>
      </c>
      <c r="C83" s="8">
        <f>+C84+C85</f>
        <v>33974.1</v>
      </c>
      <c r="D83" s="8">
        <f>+D84+D85</f>
        <v>21349.100000000002</v>
      </c>
      <c r="E83" s="8"/>
      <c r="F83" s="8">
        <f>+F84+F85</f>
        <v>19297.8</v>
      </c>
    </row>
    <row r="84" spans="1:6" x14ac:dyDescent="0.25">
      <c r="A84" s="9"/>
      <c r="B84" s="27" t="s">
        <v>19</v>
      </c>
      <c r="C84" s="1">
        <v>33974.1</v>
      </c>
      <c r="D84" s="1">
        <v>21349.100000000002</v>
      </c>
      <c r="E84" s="1"/>
      <c r="F84" s="1">
        <v>19297.8</v>
      </c>
    </row>
    <row r="85" spans="1:6" x14ac:dyDescent="0.25">
      <c r="A85" s="9"/>
      <c r="B85" s="27" t="s">
        <v>13</v>
      </c>
      <c r="C85" s="1">
        <v>0</v>
      </c>
      <c r="D85" s="1">
        <v>0</v>
      </c>
      <c r="E85" s="1"/>
      <c r="F85" s="1">
        <v>0</v>
      </c>
    </row>
    <row r="86" spans="1:6" x14ac:dyDescent="0.25">
      <c r="A86" s="7"/>
      <c r="B86" s="23" t="s">
        <v>42</v>
      </c>
      <c r="C86" s="8">
        <f>+C87+C88</f>
        <v>87560.933999999994</v>
      </c>
      <c r="D86" s="8">
        <f>+D87+D88</f>
        <v>54732.782054768002</v>
      </c>
      <c r="E86" s="8"/>
      <c r="F86" s="8">
        <f>+F87+F88</f>
        <v>38244.0380601</v>
      </c>
    </row>
    <row r="87" spans="1:6" x14ac:dyDescent="0.25">
      <c r="A87" s="9"/>
      <c r="B87" s="27" t="s">
        <v>19</v>
      </c>
      <c r="C87" s="1">
        <v>87560.933999999994</v>
      </c>
      <c r="D87" s="1">
        <v>54732.782054768002</v>
      </c>
      <c r="E87" s="1"/>
      <c r="F87" s="1">
        <v>38244.0380601</v>
      </c>
    </row>
    <row r="88" spans="1:6" x14ac:dyDescent="0.25">
      <c r="A88" s="9"/>
      <c r="B88" s="27" t="s">
        <v>13</v>
      </c>
      <c r="C88" s="1">
        <v>0</v>
      </c>
      <c r="D88" s="1">
        <v>0</v>
      </c>
      <c r="E88" s="1"/>
      <c r="F88" s="1">
        <v>0</v>
      </c>
    </row>
    <row r="89" spans="1:6" x14ac:dyDescent="0.25">
      <c r="A89" s="7"/>
      <c r="B89" s="23" t="s">
        <v>43</v>
      </c>
      <c r="C89" s="8">
        <f>+C90+C91</f>
        <v>3457129.7524827588</v>
      </c>
      <c r="D89" s="8">
        <f>+D90+D91</f>
        <v>99822.189669999992</v>
      </c>
      <c r="E89" s="8"/>
      <c r="F89" s="8">
        <f>+F90+F91</f>
        <v>93747.208190000005</v>
      </c>
    </row>
    <row r="90" spans="1:6" x14ac:dyDescent="0.25">
      <c r="A90" s="9"/>
      <c r="B90" s="27" t="s">
        <v>19</v>
      </c>
      <c r="C90" s="1">
        <v>178228.81299999999</v>
      </c>
      <c r="D90" s="1">
        <v>99822.189669999992</v>
      </c>
      <c r="E90" s="1"/>
      <c r="F90" s="1">
        <v>93747.208190000005</v>
      </c>
    </row>
    <row r="91" spans="1:6" x14ac:dyDescent="0.25">
      <c r="A91" s="9"/>
      <c r="B91" s="27" t="s">
        <v>13</v>
      </c>
      <c r="C91" s="1">
        <v>3278900.9394827588</v>
      </c>
      <c r="D91" s="1">
        <v>0</v>
      </c>
      <c r="E91" s="1"/>
      <c r="F91" s="1">
        <v>0</v>
      </c>
    </row>
    <row r="92" spans="1:6" x14ac:dyDescent="0.25">
      <c r="A92" s="7"/>
      <c r="B92" s="23" t="s">
        <v>44</v>
      </c>
      <c r="C92" s="8">
        <f>+C93+C94</f>
        <v>198929.6</v>
      </c>
      <c r="D92" s="8">
        <f>+D93+D94</f>
        <v>67982.459860000003</v>
      </c>
      <c r="E92" s="8"/>
      <c r="F92" s="8">
        <f>+F93+F94</f>
        <v>50826.814459999994</v>
      </c>
    </row>
    <row r="93" spans="1:6" x14ac:dyDescent="0.25">
      <c r="A93" s="9"/>
      <c r="B93" s="27" t="s">
        <v>19</v>
      </c>
      <c r="C93" s="1">
        <v>198929.6</v>
      </c>
      <c r="D93" s="1">
        <v>67982.459860000003</v>
      </c>
      <c r="E93" s="1"/>
      <c r="F93" s="1">
        <v>50826.814459999994</v>
      </c>
    </row>
    <row r="94" spans="1:6" x14ac:dyDescent="0.25">
      <c r="A94" s="9"/>
      <c r="B94" s="27" t="s">
        <v>13</v>
      </c>
      <c r="C94" s="1">
        <v>0</v>
      </c>
      <c r="D94" s="1">
        <v>0</v>
      </c>
      <c r="E94" s="1"/>
      <c r="F94" s="1">
        <v>0</v>
      </c>
    </row>
    <row r="95" spans="1:6" x14ac:dyDescent="0.25">
      <c r="A95" s="7"/>
      <c r="B95" s="23" t="s">
        <v>45</v>
      </c>
      <c r="C95" s="8">
        <f>+C96+C97</f>
        <v>1638337.781</v>
      </c>
      <c r="D95" s="8">
        <f>+D96+D97</f>
        <v>798286.25300000003</v>
      </c>
      <c r="E95" s="8"/>
      <c r="F95" s="8">
        <f>+F96+F97</f>
        <v>390399.25</v>
      </c>
    </row>
    <row r="96" spans="1:6" x14ac:dyDescent="0.25">
      <c r="A96" s="9"/>
      <c r="B96" s="27" t="s">
        <v>19</v>
      </c>
      <c r="C96" s="1">
        <v>1638337.781</v>
      </c>
      <c r="D96" s="1">
        <v>798286.25300000003</v>
      </c>
      <c r="E96" s="1"/>
      <c r="F96" s="1">
        <v>390399.25</v>
      </c>
    </row>
    <row r="97" spans="1:6" x14ac:dyDescent="0.25">
      <c r="A97" s="9"/>
      <c r="B97" s="27" t="s">
        <v>13</v>
      </c>
      <c r="C97" s="1">
        <v>0</v>
      </c>
      <c r="D97" s="1">
        <v>0</v>
      </c>
      <c r="E97" s="1"/>
      <c r="F97" s="1">
        <v>0</v>
      </c>
    </row>
    <row r="98" spans="1:6" x14ac:dyDescent="0.25">
      <c r="A98" s="7"/>
      <c r="B98" s="23" t="s">
        <v>46</v>
      </c>
      <c r="C98" s="8">
        <f>+C99+C100</f>
        <v>230385.45058999999</v>
      </c>
      <c r="D98" s="8">
        <f>+D99+D100</f>
        <v>97751.190900000001</v>
      </c>
      <c r="E98" s="8"/>
      <c r="F98" s="8">
        <f>+F99+F100</f>
        <v>73311.943760000009</v>
      </c>
    </row>
    <row r="99" spans="1:6" x14ac:dyDescent="0.25">
      <c r="A99" s="9"/>
      <c r="B99" s="27" t="s">
        <v>19</v>
      </c>
      <c r="C99" s="1">
        <v>230385.45058999999</v>
      </c>
      <c r="D99" s="1">
        <v>97751.190900000001</v>
      </c>
      <c r="E99" s="1"/>
      <c r="F99" s="1">
        <v>73311.943760000009</v>
      </c>
    </row>
    <row r="100" spans="1:6" x14ac:dyDescent="0.25">
      <c r="A100" s="12"/>
      <c r="B100" s="28" t="s">
        <v>13</v>
      </c>
      <c r="C100" s="2">
        <v>0</v>
      </c>
      <c r="D100" s="2">
        <v>0</v>
      </c>
      <c r="E100" s="2"/>
      <c r="F100" s="2">
        <v>0</v>
      </c>
    </row>
    <row r="101" spans="1:6" x14ac:dyDescent="0.25">
      <c r="A101" s="7"/>
      <c r="B101" s="23" t="s">
        <v>47</v>
      </c>
      <c r="C101" s="8">
        <f>+C102+C103</f>
        <v>442485.79642000003</v>
      </c>
      <c r="D101" s="8">
        <f>+D102+D103</f>
        <v>216093.07483000003</v>
      </c>
      <c r="E101" s="8"/>
      <c r="F101" s="8">
        <f>+F102+F103</f>
        <v>102767.41808</v>
      </c>
    </row>
    <row r="102" spans="1:6" x14ac:dyDescent="0.25">
      <c r="A102" s="9"/>
      <c r="B102" s="27" t="s">
        <v>19</v>
      </c>
      <c r="C102" s="1">
        <v>442485.79642000003</v>
      </c>
      <c r="D102" s="1">
        <v>216093.07483000003</v>
      </c>
      <c r="E102" s="1"/>
      <c r="F102" s="1">
        <v>102767.41808</v>
      </c>
    </row>
    <row r="103" spans="1:6" x14ac:dyDescent="0.25">
      <c r="A103" s="9"/>
      <c r="B103" s="27" t="s">
        <v>13</v>
      </c>
      <c r="C103" s="1">
        <v>0</v>
      </c>
      <c r="D103" s="1">
        <v>0</v>
      </c>
      <c r="E103" s="1"/>
      <c r="F103" s="1">
        <v>0</v>
      </c>
    </row>
    <row r="104" spans="1:6" x14ac:dyDescent="0.25">
      <c r="A104" s="7"/>
      <c r="B104" s="23" t="s">
        <v>48</v>
      </c>
      <c r="C104" s="8">
        <f>+C105+C106</f>
        <v>410732.1</v>
      </c>
      <c r="D104" s="8">
        <f>+D105+D106</f>
        <v>182616.73181999999</v>
      </c>
      <c r="E104" s="8"/>
      <c r="F104" s="8">
        <f>+F105+F106</f>
        <v>162447.20969999998</v>
      </c>
    </row>
    <row r="105" spans="1:6" x14ac:dyDescent="0.25">
      <c r="A105" s="9"/>
      <c r="B105" s="27" t="s">
        <v>19</v>
      </c>
      <c r="C105" s="1">
        <v>410732.1</v>
      </c>
      <c r="D105" s="1">
        <v>182616.73181999999</v>
      </c>
      <c r="E105" s="1"/>
      <c r="F105" s="1">
        <v>162447.20969999998</v>
      </c>
    </row>
    <row r="106" spans="1:6" x14ac:dyDescent="0.25">
      <c r="A106" s="9"/>
      <c r="B106" s="27" t="s">
        <v>13</v>
      </c>
      <c r="C106" s="1">
        <v>0</v>
      </c>
      <c r="D106" s="1">
        <v>0</v>
      </c>
      <c r="E106" s="1"/>
      <c r="F106" s="1">
        <v>0</v>
      </c>
    </row>
    <row r="107" spans="1:6" x14ac:dyDescent="0.25">
      <c r="A107" s="7"/>
      <c r="B107" s="23" t="s">
        <v>49</v>
      </c>
      <c r="C107" s="8">
        <f>+C108+C109</f>
        <v>1640563.1584827583</v>
      </c>
      <c r="D107" s="8">
        <f>+D108+D109</f>
        <v>820281.57924137916</v>
      </c>
      <c r="E107" s="8"/>
      <c r="F107" s="8">
        <f>+F108+F109</f>
        <v>565976.97546223796</v>
      </c>
    </row>
    <row r="108" spans="1:6" x14ac:dyDescent="0.25">
      <c r="A108" s="9"/>
      <c r="B108" s="27" t="s">
        <v>19</v>
      </c>
      <c r="C108" s="1">
        <v>1449254.6434827584</v>
      </c>
      <c r="D108" s="1">
        <v>724627.32174137922</v>
      </c>
      <c r="E108" s="1"/>
      <c r="F108" s="1">
        <v>509806.14120223804</v>
      </c>
    </row>
    <row r="109" spans="1:6" x14ac:dyDescent="0.25">
      <c r="A109" s="9"/>
      <c r="B109" s="27" t="s">
        <v>13</v>
      </c>
      <c r="C109" s="1">
        <v>191308.51500000001</v>
      </c>
      <c r="D109" s="1">
        <v>95654.257500000007</v>
      </c>
      <c r="E109" s="1"/>
      <c r="F109" s="1">
        <v>56170.834259999931</v>
      </c>
    </row>
    <row r="110" spans="1:6" x14ac:dyDescent="0.25">
      <c r="A110" s="7"/>
      <c r="B110" s="23" t="s">
        <v>50</v>
      </c>
      <c r="C110" s="8">
        <f>+C111+C112</f>
        <v>132754.26615400001</v>
      </c>
      <c r="D110" s="8">
        <f>+D111+D112</f>
        <v>77801.888516999985</v>
      </c>
      <c r="E110" s="8"/>
      <c r="F110" s="8">
        <f>+F111+F112</f>
        <v>31673.870370000001</v>
      </c>
    </row>
    <row r="111" spans="1:6" x14ac:dyDescent="0.25">
      <c r="A111" s="9"/>
      <c r="B111" s="27" t="s">
        <v>19</v>
      </c>
      <c r="C111" s="1">
        <v>132754.26615400001</v>
      </c>
      <c r="D111" s="1">
        <v>77801.888516999985</v>
      </c>
      <c r="E111" s="1"/>
      <c r="F111" s="1">
        <v>31673.870370000001</v>
      </c>
    </row>
    <row r="112" spans="1:6" x14ac:dyDescent="0.25">
      <c r="A112" s="9"/>
      <c r="B112" s="27" t="s">
        <v>13</v>
      </c>
      <c r="C112" s="1">
        <v>0</v>
      </c>
      <c r="D112" s="1">
        <v>0</v>
      </c>
      <c r="E112" s="1"/>
      <c r="F112" s="1">
        <v>0</v>
      </c>
    </row>
    <row r="113" spans="1:6" ht="25.5" x14ac:dyDescent="0.25">
      <c r="A113" s="7"/>
      <c r="B113" s="23" t="s">
        <v>51</v>
      </c>
      <c r="C113" s="8">
        <f>+C114+C115</f>
        <v>43082.589</v>
      </c>
      <c r="D113" s="8">
        <f>+D114+D115</f>
        <v>23703.517</v>
      </c>
      <c r="E113" s="8"/>
      <c r="F113" s="8">
        <f>+F114+F115</f>
        <v>23283.708999999999</v>
      </c>
    </row>
    <row r="114" spans="1:6" x14ac:dyDescent="0.25">
      <c r="A114" s="9"/>
      <c r="B114" s="27" t="s">
        <v>19</v>
      </c>
      <c r="C114" s="1">
        <v>43082.589</v>
      </c>
      <c r="D114" s="1">
        <v>23703.517</v>
      </c>
      <c r="E114" s="1"/>
      <c r="F114" s="1">
        <v>23283.708999999999</v>
      </c>
    </row>
    <row r="115" spans="1:6" x14ac:dyDescent="0.25">
      <c r="A115" s="9"/>
      <c r="B115" s="27" t="s">
        <v>13</v>
      </c>
      <c r="C115" s="1">
        <v>0</v>
      </c>
      <c r="D115" s="1">
        <v>0</v>
      </c>
      <c r="E115" s="1"/>
      <c r="F115" s="1">
        <v>0</v>
      </c>
    </row>
    <row r="116" spans="1:6" x14ac:dyDescent="0.25">
      <c r="A116" s="7"/>
      <c r="B116" s="23" t="s">
        <v>52</v>
      </c>
      <c r="C116" s="8">
        <f>+C117+C118</f>
        <v>15935.101620400001</v>
      </c>
      <c r="D116" s="8">
        <f>+D117+D118</f>
        <v>5657.3959483999997</v>
      </c>
      <c r="E116" s="8"/>
      <c r="F116" s="8">
        <f>+F117+F118</f>
        <v>5657.3959483999997</v>
      </c>
    </row>
    <row r="117" spans="1:6" x14ac:dyDescent="0.25">
      <c r="A117" s="9"/>
      <c r="B117" s="27" t="s">
        <v>19</v>
      </c>
      <c r="C117" s="1">
        <v>15935.101620400001</v>
      </c>
      <c r="D117" s="1">
        <v>5657.3959483999997</v>
      </c>
      <c r="E117" s="1"/>
      <c r="F117" s="1">
        <v>5657.3959483999997</v>
      </c>
    </row>
    <row r="118" spans="1:6" x14ac:dyDescent="0.25">
      <c r="A118" s="9"/>
      <c r="B118" s="27" t="s">
        <v>13</v>
      </c>
      <c r="C118" s="1">
        <v>0</v>
      </c>
      <c r="D118" s="1">
        <v>0</v>
      </c>
      <c r="E118" s="1"/>
      <c r="F118" s="1">
        <v>0</v>
      </c>
    </row>
    <row r="119" spans="1:6" ht="25.5" x14ac:dyDescent="0.25">
      <c r="A119" s="7"/>
      <c r="B119" s="23" t="s">
        <v>53</v>
      </c>
      <c r="C119" s="8">
        <f>+C120+C121</f>
        <v>25457.894</v>
      </c>
      <c r="D119" s="8">
        <f>+D120+D121</f>
        <v>14006.623</v>
      </c>
      <c r="E119" s="8"/>
      <c r="F119" s="8">
        <f>+F120+F121</f>
        <v>13758.555</v>
      </c>
    </row>
    <row r="120" spans="1:6" x14ac:dyDescent="0.25">
      <c r="A120" s="9"/>
      <c r="B120" s="27" t="s">
        <v>19</v>
      </c>
      <c r="C120" s="1">
        <v>25457.894</v>
      </c>
      <c r="D120" s="1">
        <v>14006.623</v>
      </c>
      <c r="E120" s="1"/>
      <c r="F120" s="1">
        <v>13758.555</v>
      </c>
    </row>
    <row r="121" spans="1:6" x14ac:dyDescent="0.25">
      <c r="A121" s="9"/>
      <c r="B121" s="27" t="s">
        <v>13</v>
      </c>
      <c r="C121" s="1">
        <v>0</v>
      </c>
      <c r="D121" s="1">
        <v>0</v>
      </c>
      <c r="E121" s="1"/>
      <c r="F121" s="1">
        <v>0</v>
      </c>
    </row>
    <row r="122" spans="1:6" x14ac:dyDescent="0.25">
      <c r="A122" s="7"/>
      <c r="B122" s="23" t="s">
        <v>54</v>
      </c>
      <c r="C122" s="8">
        <f>+C123+C124</f>
        <v>3916.5990000000002</v>
      </c>
      <c r="D122" s="8">
        <f>+D123+D124</f>
        <v>2154.8649999999998</v>
      </c>
      <c r="E122" s="8"/>
      <c r="F122" s="8">
        <f>+F123+F124</f>
        <v>2116.701</v>
      </c>
    </row>
    <row r="123" spans="1:6" x14ac:dyDescent="0.25">
      <c r="A123" s="9"/>
      <c r="B123" s="27" t="s">
        <v>19</v>
      </c>
      <c r="C123" s="1">
        <v>3916.5990000000002</v>
      </c>
      <c r="D123" s="1">
        <v>2154.8649999999998</v>
      </c>
      <c r="E123" s="1"/>
      <c r="F123" s="1">
        <v>2116.701</v>
      </c>
    </row>
    <row r="124" spans="1:6" x14ac:dyDescent="0.25">
      <c r="A124" s="9"/>
      <c r="B124" s="27" t="s">
        <v>13</v>
      </c>
      <c r="C124" s="1">
        <v>0</v>
      </c>
      <c r="D124" s="1">
        <v>0</v>
      </c>
      <c r="E124" s="1"/>
      <c r="F124" s="1">
        <v>0</v>
      </c>
    </row>
    <row r="125" spans="1:6" x14ac:dyDescent="0.25">
      <c r="A125" s="7"/>
      <c r="B125" s="23" t="s">
        <v>55</v>
      </c>
      <c r="C125" s="8">
        <f>+C126+C127</f>
        <v>142967.82800000001</v>
      </c>
      <c r="D125" s="8">
        <f>+D126+D127</f>
        <v>82574.471000000005</v>
      </c>
      <c r="E125" s="8"/>
      <c r="F125" s="8">
        <f>+F126+F127</f>
        <v>69172.531000000003</v>
      </c>
    </row>
    <row r="126" spans="1:6" x14ac:dyDescent="0.25">
      <c r="A126" s="9"/>
      <c r="B126" s="27" t="s">
        <v>19</v>
      </c>
      <c r="C126" s="1">
        <v>142967.82800000001</v>
      </c>
      <c r="D126" s="1">
        <v>82574.471000000005</v>
      </c>
      <c r="E126" s="1"/>
      <c r="F126" s="1">
        <v>69172.531000000003</v>
      </c>
    </row>
    <row r="127" spans="1:6" x14ac:dyDescent="0.25">
      <c r="A127" s="9"/>
      <c r="B127" s="27" t="s">
        <v>13</v>
      </c>
      <c r="C127" s="1">
        <v>0</v>
      </c>
      <c r="D127" s="1">
        <v>0</v>
      </c>
      <c r="E127" s="1"/>
      <c r="F127" s="1">
        <v>0</v>
      </c>
    </row>
    <row r="128" spans="1:6" x14ac:dyDescent="0.25">
      <c r="A128" s="7"/>
      <c r="B128" s="23" t="s">
        <v>56</v>
      </c>
      <c r="C128" s="8">
        <f>+C129+C130</f>
        <v>26919.7333</v>
      </c>
      <c r="D128" s="8">
        <f>+D129+D130</f>
        <v>13622.443579999999</v>
      </c>
      <c r="E128" s="8"/>
      <c r="F128" s="8">
        <f>+F129+F130</f>
        <v>13622.443579999999</v>
      </c>
    </row>
    <row r="129" spans="1:6" x14ac:dyDescent="0.25">
      <c r="A129" s="9"/>
      <c r="B129" s="27" t="s">
        <v>19</v>
      </c>
      <c r="C129" s="1">
        <v>26919.7333</v>
      </c>
      <c r="D129" s="1">
        <v>13622.443579999999</v>
      </c>
      <c r="E129" s="1"/>
      <c r="F129" s="1">
        <v>13622.443579999999</v>
      </c>
    </row>
    <row r="130" spans="1:6" x14ac:dyDescent="0.25">
      <c r="A130" s="9"/>
      <c r="B130" s="27" t="s">
        <v>13</v>
      </c>
      <c r="C130" s="1">
        <v>0</v>
      </c>
      <c r="D130" s="1">
        <v>0</v>
      </c>
      <c r="E130" s="1"/>
      <c r="F130" s="1">
        <v>0</v>
      </c>
    </row>
    <row r="131" spans="1:6" x14ac:dyDescent="0.25">
      <c r="A131" s="10" t="s">
        <v>57</v>
      </c>
      <c r="B131" s="24"/>
      <c r="C131" s="11">
        <f>+C132+C135</f>
        <v>11117107.934700001</v>
      </c>
      <c r="D131" s="11">
        <f t="shared" ref="D131:F131" si="6">+D132+D135</f>
        <v>3426822.1536700008</v>
      </c>
      <c r="E131" s="11"/>
      <c r="F131" s="11">
        <f t="shared" si="6"/>
        <v>3358518.7636700007</v>
      </c>
    </row>
    <row r="132" spans="1:6" x14ac:dyDescent="0.25">
      <c r="A132" s="7"/>
      <c r="B132" s="23" t="s">
        <v>23</v>
      </c>
      <c r="C132" s="8">
        <f>+C133+C134</f>
        <v>10529763.378700001</v>
      </c>
      <c r="D132" s="8">
        <f>+D133+D134</f>
        <v>2994713.4976700009</v>
      </c>
      <c r="E132" s="8"/>
      <c r="F132" s="8">
        <f>+F133+F134</f>
        <v>2994713.4976700009</v>
      </c>
    </row>
    <row r="133" spans="1:6" x14ac:dyDescent="0.25">
      <c r="A133" s="9"/>
      <c r="B133" s="27" t="s">
        <v>12</v>
      </c>
      <c r="C133" s="1">
        <v>3877120.8393500005</v>
      </c>
      <c r="D133" s="1">
        <v>375721.58434999996</v>
      </c>
      <c r="E133" s="1"/>
      <c r="F133" s="1">
        <v>375721.58434999996</v>
      </c>
    </row>
    <row r="134" spans="1:6" x14ac:dyDescent="0.25">
      <c r="A134" s="9"/>
      <c r="B134" s="27" t="s">
        <v>13</v>
      </c>
      <c r="C134" s="1">
        <v>6652642.5393500002</v>
      </c>
      <c r="D134" s="1">
        <v>2618991.9133200007</v>
      </c>
      <c r="E134" s="1"/>
      <c r="F134" s="1">
        <v>2618991.9133200007</v>
      </c>
    </row>
    <row r="135" spans="1:6" ht="25.5" x14ac:dyDescent="0.25">
      <c r="A135" s="7"/>
      <c r="B135" s="23" t="s">
        <v>58</v>
      </c>
      <c r="C135" s="8">
        <f>+C136+C137</f>
        <v>587344.55599999998</v>
      </c>
      <c r="D135" s="8">
        <f>+D136+D137</f>
        <v>432108.65599999996</v>
      </c>
      <c r="E135" s="8"/>
      <c r="F135" s="8">
        <f>+F136+F137</f>
        <v>363805.266</v>
      </c>
    </row>
    <row r="136" spans="1:6" x14ac:dyDescent="0.25">
      <c r="A136" s="9"/>
      <c r="B136" s="27" t="s">
        <v>12</v>
      </c>
      <c r="C136" s="1">
        <v>8341.0580000000009</v>
      </c>
      <c r="D136" s="1">
        <v>6964.48</v>
      </c>
      <c r="E136" s="1"/>
      <c r="F136" s="1">
        <v>3796.9639999999999</v>
      </c>
    </row>
    <row r="137" spans="1:6" x14ac:dyDescent="0.25">
      <c r="A137" s="9"/>
      <c r="B137" s="27" t="s">
        <v>13</v>
      </c>
      <c r="C137" s="1">
        <v>579003.49800000002</v>
      </c>
      <c r="D137" s="1">
        <v>425144.17599999998</v>
      </c>
      <c r="E137" s="1"/>
      <c r="F137" s="1">
        <v>360008.30200000003</v>
      </c>
    </row>
    <row r="138" spans="1:6" x14ac:dyDescent="0.25">
      <c r="A138" s="10" t="s">
        <v>59</v>
      </c>
      <c r="B138" s="24"/>
      <c r="C138" s="11">
        <f>+C139+C142+C145+C148+C151+C154+C157+C160+C163+C166+C169+C172+C175+C178+C181+C184</f>
        <v>4119617.5695528002</v>
      </c>
      <c r="D138" s="11">
        <f t="shared" ref="D138:F138" si="7">+D139+D142+D145+D148+D151+D154+D157+D160+D163+D166+D169+D172+D175+D178+D181+D184</f>
        <v>2475577.9623484998</v>
      </c>
      <c r="E138" s="11"/>
      <c r="F138" s="11">
        <f t="shared" si="7"/>
        <v>1659959.13854</v>
      </c>
    </row>
    <row r="139" spans="1:6" x14ac:dyDescent="0.25">
      <c r="A139" s="7"/>
      <c r="B139" s="23" t="s">
        <v>23</v>
      </c>
      <c r="C139" s="8">
        <f>+C140+C141</f>
        <v>283604.64199999999</v>
      </c>
      <c r="D139" s="8">
        <f>+D140+D141</f>
        <v>139674.89099999997</v>
      </c>
      <c r="E139" s="8"/>
      <c r="F139" s="8">
        <f>+F140+F141</f>
        <v>75439.622319999995</v>
      </c>
    </row>
    <row r="140" spans="1:6" s="31" customFormat="1" x14ac:dyDescent="0.25">
      <c r="A140" s="9"/>
      <c r="B140" s="27" t="s">
        <v>19</v>
      </c>
      <c r="C140" s="1">
        <v>283604.64199999999</v>
      </c>
      <c r="D140" s="1">
        <v>139674.89099999997</v>
      </c>
      <c r="E140" s="1"/>
      <c r="F140" s="1">
        <v>75439.622319999995</v>
      </c>
    </row>
    <row r="141" spans="1:6" s="31" customFormat="1" x14ac:dyDescent="0.25">
      <c r="A141" s="9"/>
      <c r="B141" s="27" t="s">
        <v>13</v>
      </c>
      <c r="C141" s="1">
        <v>0</v>
      </c>
      <c r="D141" s="1">
        <v>0</v>
      </c>
      <c r="E141" s="1"/>
      <c r="F141" s="1">
        <v>0</v>
      </c>
    </row>
    <row r="142" spans="1:6" s="31" customFormat="1" x14ac:dyDescent="0.25">
      <c r="A142" s="7"/>
      <c r="B142" s="23" t="s">
        <v>60</v>
      </c>
      <c r="C142" s="8">
        <f>+C143+C144</f>
        <v>327940</v>
      </c>
      <c r="D142" s="8">
        <f>+D143+D144</f>
        <v>104510</v>
      </c>
      <c r="E142" s="8"/>
      <c r="F142" s="8">
        <f>+F143+F144</f>
        <v>95870</v>
      </c>
    </row>
    <row r="143" spans="1:6" s="31" customFormat="1" x14ac:dyDescent="0.25">
      <c r="A143" s="9"/>
      <c r="B143" s="27" t="s">
        <v>19</v>
      </c>
      <c r="C143" s="1">
        <v>327940</v>
      </c>
      <c r="D143" s="1">
        <v>104510</v>
      </c>
      <c r="E143" s="1"/>
      <c r="F143" s="1">
        <v>95870</v>
      </c>
    </row>
    <row r="144" spans="1:6" s="31" customFormat="1" x14ac:dyDescent="0.25">
      <c r="A144" s="9"/>
      <c r="B144" s="27" t="s">
        <v>13</v>
      </c>
      <c r="C144" s="1">
        <v>0</v>
      </c>
      <c r="D144" s="1">
        <v>0</v>
      </c>
      <c r="E144" s="1"/>
      <c r="F144" s="1">
        <v>0</v>
      </c>
    </row>
    <row r="145" spans="1:6" s="31" customFormat="1" x14ac:dyDescent="0.25">
      <c r="A145" s="7"/>
      <c r="B145" s="23" t="s">
        <v>61</v>
      </c>
      <c r="C145" s="8">
        <f>+C146+C147</f>
        <v>5430.8529699999999</v>
      </c>
      <c r="D145" s="8">
        <f>+D146+D147</f>
        <v>1612.48252</v>
      </c>
      <c r="E145" s="8"/>
      <c r="F145" s="8">
        <f>+F146+F147</f>
        <v>1612.48252</v>
      </c>
    </row>
    <row r="146" spans="1:6" s="31" customFormat="1" x14ac:dyDescent="0.25">
      <c r="A146" s="9"/>
      <c r="B146" s="27" t="s">
        <v>19</v>
      </c>
      <c r="C146" s="1">
        <v>5430.8529699999999</v>
      </c>
      <c r="D146" s="1">
        <v>1612.48252</v>
      </c>
      <c r="E146" s="1"/>
      <c r="F146" s="1">
        <v>1612.48252</v>
      </c>
    </row>
    <row r="147" spans="1:6" s="31" customFormat="1" x14ac:dyDescent="0.25">
      <c r="A147" s="9"/>
      <c r="B147" s="27" t="s">
        <v>13</v>
      </c>
      <c r="C147" s="1">
        <v>0</v>
      </c>
      <c r="D147" s="1">
        <v>0</v>
      </c>
      <c r="E147" s="1"/>
      <c r="F147" s="1">
        <v>0</v>
      </c>
    </row>
    <row r="148" spans="1:6" s="31" customFormat="1" x14ac:dyDescent="0.25">
      <c r="A148" s="34"/>
      <c r="B148" s="35" t="s">
        <v>62</v>
      </c>
      <c r="C148" s="36">
        <f>+C149+C150</f>
        <v>4507.95</v>
      </c>
      <c r="D148" s="36">
        <f>+D149+D150</f>
        <v>3211.1858399999996</v>
      </c>
      <c r="E148" s="36"/>
      <c r="F148" s="36">
        <f>+F149+F150</f>
        <v>2010.03622</v>
      </c>
    </row>
    <row r="149" spans="1:6" s="31" customFormat="1" x14ac:dyDescent="0.25">
      <c r="A149" s="9"/>
      <c r="B149" s="27" t="s">
        <v>19</v>
      </c>
      <c r="C149" s="1">
        <v>4507.95</v>
      </c>
      <c r="D149" s="1">
        <v>3211.1858399999996</v>
      </c>
      <c r="E149" s="1"/>
      <c r="F149" s="1">
        <v>2010.03622</v>
      </c>
    </row>
    <row r="150" spans="1:6" s="31" customFormat="1" x14ac:dyDescent="0.25">
      <c r="A150" s="9"/>
      <c r="B150" s="27" t="s">
        <v>13</v>
      </c>
      <c r="C150" s="1">
        <v>0</v>
      </c>
      <c r="D150" s="1">
        <v>0</v>
      </c>
      <c r="E150" s="1"/>
      <c r="F150" s="1">
        <v>0</v>
      </c>
    </row>
    <row r="151" spans="1:6" s="31" customFormat="1" ht="25.5" x14ac:dyDescent="0.25">
      <c r="A151" s="7"/>
      <c r="B151" s="23" t="s">
        <v>63</v>
      </c>
      <c r="C151" s="8">
        <f>+C152+C153</f>
        <v>68289.135920000001</v>
      </c>
      <c r="D151" s="8">
        <f>+D152+D153</f>
        <v>16263.18139</v>
      </c>
      <c r="E151" s="8"/>
      <c r="F151" s="8">
        <f>+F152+F153</f>
        <v>16151.133429999998</v>
      </c>
    </row>
    <row r="152" spans="1:6" s="31" customFormat="1" x14ac:dyDescent="0.25">
      <c r="A152" s="9"/>
      <c r="B152" s="27" t="s">
        <v>19</v>
      </c>
      <c r="C152" s="1">
        <v>68289.135920000001</v>
      </c>
      <c r="D152" s="1">
        <v>16263.18139</v>
      </c>
      <c r="E152" s="1"/>
      <c r="F152" s="1">
        <v>16151.133429999998</v>
      </c>
    </row>
    <row r="153" spans="1:6" s="31" customFormat="1" x14ac:dyDescent="0.25">
      <c r="A153" s="9"/>
      <c r="B153" s="27" t="s">
        <v>13</v>
      </c>
      <c r="C153" s="1">
        <v>0</v>
      </c>
      <c r="D153" s="1">
        <v>0</v>
      </c>
      <c r="E153" s="1"/>
      <c r="F153" s="1">
        <v>0</v>
      </c>
    </row>
    <row r="154" spans="1:6" x14ac:dyDescent="0.25">
      <c r="A154" s="7"/>
      <c r="B154" s="23" t="s">
        <v>64</v>
      </c>
      <c r="C154" s="8">
        <f>+C155+C156</f>
        <v>8806.3877647999998</v>
      </c>
      <c r="D154" s="8">
        <f>+D155+D156</f>
        <v>5080.5179816</v>
      </c>
      <c r="E154" s="8"/>
      <c r="F154" s="8">
        <f>+F155+F156</f>
        <v>5023.8561300000001</v>
      </c>
    </row>
    <row r="155" spans="1:6" x14ac:dyDescent="0.25">
      <c r="A155" s="9"/>
      <c r="B155" s="27" t="s">
        <v>19</v>
      </c>
      <c r="C155" s="1">
        <v>8806.3877647999998</v>
      </c>
      <c r="D155" s="1">
        <v>5080.5179816</v>
      </c>
      <c r="E155" s="1"/>
      <c r="F155" s="1">
        <v>5023.8561300000001</v>
      </c>
    </row>
    <row r="156" spans="1:6" x14ac:dyDescent="0.25">
      <c r="A156" s="9"/>
      <c r="B156" s="27" t="s">
        <v>13</v>
      </c>
      <c r="C156" s="1">
        <v>0</v>
      </c>
      <c r="D156" s="1">
        <v>0</v>
      </c>
      <c r="E156" s="1"/>
      <c r="F156" s="1">
        <v>0</v>
      </c>
    </row>
    <row r="157" spans="1:6" x14ac:dyDescent="0.25">
      <c r="A157" s="7"/>
      <c r="B157" s="23" t="s">
        <v>65</v>
      </c>
      <c r="C157" s="8">
        <f>+C158+C159</f>
        <v>368248.1</v>
      </c>
      <c r="D157" s="8">
        <f>+D158+D159</f>
        <v>79520.635383300003</v>
      </c>
      <c r="E157" s="8"/>
      <c r="F157" s="8">
        <f>+F158+F159</f>
        <v>4552.9356200000002</v>
      </c>
    </row>
    <row r="158" spans="1:6" x14ac:dyDescent="0.25">
      <c r="A158" s="9"/>
      <c r="B158" s="27" t="s">
        <v>19</v>
      </c>
      <c r="C158" s="20">
        <v>160121.29999999999</v>
      </c>
      <c r="D158" s="21">
        <v>79520.635383300003</v>
      </c>
      <c r="E158" s="22"/>
      <c r="F158" s="21">
        <v>4552.9356200000002</v>
      </c>
    </row>
    <row r="159" spans="1:6" x14ac:dyDescent="0.25">
      <c r="A159" s="9"/>
      <c r="B159" s="27" t="s">
        <v>13</v>
      </c>
      <c r="C159" s="20">
        <v>208126.8</v>
      </c>
      <c r="D159" s="22">
        <v>0</v>
      </c>
      <c r="E159" s="22"/>
      <c r="F159" s="22">
        <v>0</v>
      </c>
    </row>
    <row r="160" spans="1:6" x14ac:dyDescent="0.25">
      <c r="A160" s="7"/>
      <c r="B160" s="23" t="s">
        <v>66</v>
      </c>
      <c r="C160" s="8">
        <f>+C161+C162</f>
        <v>456014.299</v>
      </c>
      <c r="D160" s="8">
        <f>+D161+D162</f>
        <v>157700</v>
      </c>
      <c r="E160" s="8"/>
      <c r="F160" s="8">
        <f>+F161+F162</f>
        <v>157700</v>
      </c>
    </row>
    <row r="161" spans="1:6" x14ac:dyDescent="0.25">
      <c r="A161" s="9"/>
      <c r="B161" s="27" t="s">
        <v>19</v>
      </c>
      <c r="C161" s="1">
        <v>136700</v>
      </c>
      <c r="D161" s="1">
        <v>63900</v>
      </c>
      <c r="E161" s="1"/>
      <c r="F161" s="1">
        <v>63900</v>
      </c>
    </row>
    <row r="162" spans="1:6" x14ac:dyDescent="0.25">
      <c r="A162" s="9"/>
      <c r="B162" s="27" t="s">
        <v>13</v>
      </c>
      <c r="C162" s="1">
        <v>319314.299</v>
      </c>
      <c r="D162" s="1">
        <v>93800</v>
      </c>
      <c r="E162" s="1"/>
      <c r="F162" s="1">
        <v>93800</v>
      </c>
    </row>
    <row r="163" spans="1:6" ht="25.5" x14ac:dyDescent="0.25">
      <c r="A163" s="7"/>
      <c r="B163" s="23" t="s">
        <v>67</v>
      </c>
      <c r="C163" s="8">
        <f>+C164+C165</f>
        <v>490.2</v>
      </c>
      <c r="D163" s="8">
        <f>+D164+D165</f>
        <v>261.73338000000001</v>
      </c>
      <c r="E163" s="8"/>
      <c r="F163" s="8">
        <f>+F164+F165</f>
        <v>261.73338000000001</v>
      </c>
    </row>
    <row r="164" spans="1:6" x14ac:dyDescent="0.25">
      <c r="A164" s="9"/>
      <c r="B164" s="27" t="s">
        <v>19</v>
      </c>
      <c r="C164" s="1">
        <v>490.2</v>
      </c>
      <c r="D164" s="1">
        <v>261.73338000000001</v>
      </c>
      <c r="E164" s="1"/>
      <c r="F164" s="1">
        <v>261.73338000000001</v>
      </c>
    </row>
    <row r="165" spans="1:6" x14ac:dyDescent="0.25">
      <c r="A165" s="9"/>
      <c r="B165" s="27" t="s">
        <v>13</v>
      </c>
      <c r="C165" s="1">
        <v>0</v>
      </c>
      <c r="D165" s="1">
        <v>0</v>
      </c>
      <c r="E165" s="1"/>
      <c r="F165" s="1">
        <v>0</v>
      </c>
    </row>
    <row r="166" spans="1:6" x14ac:dyDescent="0.25">
      <c r="A166" s="7"/>
      <c r="B166" s="23" t="s">
        <v>68</v>
      </c>
      <c r="C166" s="8">
        <f>+C167+C168</f>
        <v>86957.605688000011</v>
      </c>
      <c r="D166" s="8">
        <f>+D167+D168</f>
        <v>55251.7241536</v>
      </c>
      <c r="E166" s="8"/>
      <c r="F166" s="8">
        <f>+F167+F168</f>
        <v>40930.536140000004</v>
      </c>
    </row>
    <row r="167" spans="1:6" x14ac:dyDescent="0.25">
      <c r="A167" s="9"/>
      <c r="B167" s="27" t="s">
        <v>19</v>
      </c>
      <c r="C167" s="1">
        <v>86957.605688000011</v>
      </c>
      <c r="D167" s="1">
        <v>55251.7241536</v>
      </c>
      <c r="E167" s="1"/>
      <c r="F167" s="1">
        <v>40930.536140000004</v>
      </c>
    </row>
    <row r="168" spans="1:6" x14ac:dyDescent="0.25">
      <c r="A168" s="9"/>
      <c r="B168" s="27" t="s">
        <v>13</v>
      </c>
      <c r="C168" s="1">
        <v>0</v>
      </c>
      <c r="D168" s="1">
        <v>0</v>
      </c>
      <c r="E168" s="1"/>
      <c r="F168" s="1">
        <v>0</v>
      </c>
    </row>
    <row r="169" spans="1:6" x14ac:dyDescent="0.25">
      <c r="A169" s="7"/>
      <c r="B169" s="23" t="s">
        <v>69</v>
      </c>
      <c r="C169" s="8">
        <f>+C170+C171</f>
        <v>9430</v>
      </c>
      <c r="D169" s="8">
        <f>+D170+D171</f>
        <v>6424</v>
      </c>
      <c r="E169" s="8"/>
      <c r="F169" s="8">
        <f>+F170+F171</f>
        <v>2908</v>
      </c>
    </row>
    <row r="170" spans="1:6" x14ac:dyDescent="0.25">
      <c r="A170" s="9"/>
      <c r="B170" s="27" t="s">
        <v>19</v>
      </c>
      <c r="C170" s="1">
        <v>4715</v>
      </c>
      <c r="D170" s="1">
        <v>3212</v>
      </c>
      <c r="E170" s="1"/>
      <c r="F170" s="1">
        <v>1454</v>
      </c>
    </row>
    <row r="171" spans="1:6" x14ac:dyDescent="0.25">
      <c r="A171" s="9"/>
      <c r="B171" s="27" t="s">
        <v>13</v>
      </c>
      <c r="C171" s="1">
        <v>4715</v>
      </c>
      <c r="D171" s="1">
        <v>3212</v>
      </c>
      <c r="E171" s="1"/>
      <c r="F171" s="1">
        <v>1454</v>
      </c>
    </row>
    <row r="172" spans="1:6" ht="25.5" x14ac:dyDescent="0.25">
      <c r="A172" s="7"/>
      <c r="B172" s="23" t="s">
        <v>70</v>
      </c>
      <c r="C172" s="8">
        <f>+C173+C174</f>
        <v>145260</v>
      </c>
      <c r="D172" s="8">
        <f>+D173+D174</f>
        <v>34196</v>
      </c>
      <c r="E172" s="8"/>
      <c r="F172" s="8">
        <f>+F173+F174</f>
        <v>31090</v>
      </c>
    </row>
    <row r="173" spans="1:6" x14ac:dyDescent="0.25">
      <c r="A173" s="9"/>
      <c r="B173" s="27" t="s">
        <v>19</v>
      </c>
      <c r="C173" s="1">
        <v>145260</v>
      </c>
      <c r="D173" s="1">
        <v>34196</v>
      </c>
      <c r="E173" s="1"/>
      <c r="F173" s="1">
        <v>31090</v>
      </c>
    </row>
    <row r="174" spans="1:6" x14ac:dyDescent="0.25">
      <c r="A174" s="9"/>
      <c r="B174" s="27" t="s">
        <v>13</v>
      </c>
      <c r="C174" s="1">
        <v>0</v>
      </c>
      <c r="D174" s="1">
        <v>0</v>
      </c>
      <c r="E174" s="1"/>
      <c r="F174" s="1">
        <v>0</v>
      </c>
    </row>
    <row r="175" spans="1:6" x14ac:dyDescent="0.25">
      <c r="A175" s="7"/>
      <c r="B175" s="23" t="s">
        <v>71</v>
      </c>
      <c r="C175" s="8">
        <f>+C176+C177</f>
        <v>2335344</v>
      </c>
      <c r="D175" s="8">
        <f>+D176+D177</f>
        <v>1860086</v>
      </c>
      <c r="E175" s="8"/>
      <c r="F175" s="8">
        <f>+F176+F177</f>
        <v>1219220</v>
      </c>
    </row>
    <row r="176" spans="1:6" x14ac:dyDescent="0.25">
      <c r="A176" s="9"/>
      <c r="B176" s="27" t="s">
        <v>19</v>
      </c>
      <c r="C176" s="1">
        <v>2335344</v>
      </c>
      <c r="D176" s="1">
        <v>1860086</v>
      </c>
      <c r="E176" s="1"/>
      <c r="F176" s="1">
        <v>1219220</v>
      </c>
    </row>
    <row r="177" spans="1:6" x14ac:dyDescent="0.25">
      <c r="A177" s="9"/>
      <c r="B177" s="27" t="s">
        <v>13</v>
      </c>
      <c r="C177" s="1">
        <v>0</v>
      </c>
      <c r="D177" s="1">
        <v>0</v>
      </c>
      <c r="E177" s="1"/>
      <c r="F177" s="1">
        <v>0</v>
      </c>
    </row>
    <row r="178" spans="1:6" ht="25.5" x14ac:dyDescent="0.25">
      <c r="A178" s="7"/>
      <c r="B178" s="23" t="s">
        <v>72</v>
      </c>
      <c r="C178" s="8">
        <f>+C179+C180</f>
        <v>3805.2339999999999</v>
      </c>
      <c r="D178" s="8">
        <f>+D179+D180</f>
        <v>2349.1750000000002</v>
      </c>
      <c r="E178" s="8"/>
      <c r="F178" s="8">
        <f>+F179+F180</f>
        <v>1679.2260000000001</v>
      </c>
    </row>
    <row r="179" spans="1:6" x14ac:dyDescent="0.25">
      <c r="A179" s="9"/>
      <c r="B179" s="27" t="s">
        <v>19</v>
      </c>
      <c r="C179" s="1">
        <v>3805.2339999999999</v>
      </c>
      <c r="D179" s="1">
        <v>2349.1750000000002</v>
      </c>
      <c r="E179" s="1"/>
      <c r="F179" s="1">
        <v>1679.2260000000001</v>
      </c>
    </row>
    <row r="180" spans="1:6" x14ac:dyDescent="0.25">
      <c r="A180" s="9"/>
      <c r="B180" s="27" t="s">
        <v>13</v>
      </c>
      <c r="C180" s="1">
        <v>0</v>
      </c>
      <c r="D180" s="1">
        <v>0</v>
      </c>
      <c r="E180" s="1"/>
      <c r="F180" s="1">
        <v>0</v>
      </c>
    </row>
    <row r="181" spans="1:6" x14ac:dyDescent="0.25">
      <c r="A181" s="7"/>
      <c r="B181" s="23" t="s">
        <v>73</v>
      </c>
      <c r="C181" s="8">
        <f>+C182+C183</f>
        <v>15302.729210000001</v>
      </c>
      <c r="D181" s="8">
        <f>+D182+D183</f>
        <v>9324.9017000000003</v>
      </c>
      <c r="E181" s="8"/>
      <c r="F181" s="8">
        <f>+F182+F183</f>
        <v>5399.6946000000007</v>
      </c>
    </row>
    <row r="182" spans="1:6" x14ac:dyDescent="0.25">
      <c r="A182" s="9"/>
      <c r="B182" s="27" t="s">
        <v>19</v>
      </c>
      <c r="C182" s="1">
        <v>15302.729210000001</v>
      </c>
      <c r="D182" s="1">
        <v>9324.9017000000003</v>
      </c>
      <c r="E182" s="1"/>
      <c r="F182" s="1">
        <v>5399.6946000000007</v>
      </c>
    </row>
    <row r="183" spans="1:6" x14ac:dyDescent="0.25">
      <c r="A183" s="9"/>
      <c r="B183" s="27" t="s">
        <v>13</v>
      </c>
      <c r="C183" s="1">
        <v>0</v>
      </c>
      <c r="D183" s="1">
        <v>0</v>
      </c>
      <c r="E183" s="1"/>
      <c r="F183" s="1">
        <v>0</v>
      </c>
    </row>
    <row r="184" spans="1:6" x14ac:dyDescent="0.25">
      <c r="A184" s="7"/>
      <c r="B184" s="23" t="s">
        <v>74</v>
      </c>
      <c r="C184" s="8">
        <f>+C185+C186</f>
        <v>186.43299999999999</v>
      </c>
      <c r="D184" s="8">
        <f>+D185+D186</f>
        <v>111.53400000000001</v>
      </c>
      <c r="E184" s="8"/>
      <c r="F184" s="8">
        <f>+F185+F186</f>
        <v>109.88217999999999</v>
      </c>
    </row>
    <row r="185" spans="1:6" x14ac:dyDescent="0.25">
      <c r="A185" s="9"/>
      <c r="B185" s="27" t="s">
        <v>12</v>
      </c>
      <c r="C185" s="1">
        <v>186.43299999999999</v>
      </c>
      <c r="D185" s="1">
        <v>111.53400000000001</v>
      </c>
      <c r="E185" s="1"/>
      <c r="F185" s="1">
        <v>109.88217999999999</v>
      </c>
    </row>
    <row r="186" spans="1:6" x14ac:dyDescent="0.25">
      <c r="A186" s="9"/>
      <c r="B186" s="27" t="s">
        <v>13</v>
      </c>
      <c r="C186" s="1">
        <v>0</v>
      </c>
      <c r="D186" s="1">
        <v>0</v>
      </c>
      <c r="E186" s="1"/>
      <c r="F186" s="1">
        <v>0</v>
      </c>
    </row>
    <row r="187" spans="1:6" x14ac:dyDescent="0.25">
      <c r="A187" s="10" t="s">
        <v>75</v>
      </c>
      <c r="B187" s="24"/>
      <c r="C187" s="11">
        <f>+C188+C191+C194+C197+C200+C203+C206+C209+C212+C215+C218+C221+C224+C227+C230+C233+C236+C239+C242+C245+C248+C251+C254+C257+C260</f>
        <v>17155252.314295597</v>
      </c>
      <c r="D187" s="11">
        <f t="shared" ref="D187:F187" si="8">+D188+D191+D194+D197+D200+D203+D206+D209+D212+D215+D218+D221+D224+D227+D230+D233+D236+D239+D242+D245+D248+D251+D254+D257+D260</f>
        <v>7138946.3399065332</v>
      </c>
      <c r="E187" s="11"/>
      <c r="F187" s="11">
        <f t="shared" si="8"/>
        <v>6362956.8693244457</v>
      </c>
    </row>
    <row r="188" spans="1:6" x14ac:dyDescent="0.25">
      <c r="A188" s="7"/>
      <c r="B188" s="23" t="s">
        <v>23</v>
      </c>
      <c r="C188" s="8">
        <f>+C189+C190</f>
        <v>11541505.750795599</v>
      </c>
      <c r="D188" s="8">
        <f>+D189+D190</f>
        <v>4022251.5204331996</v>
      </c>
      <c r="E188" s="8"/>
      <c r="F188" s="8">
        <f>+F189+F190</f>
        <v>3912034.9495799998</v>
      </c>
    </row>
    <row r="189" spans="1:6" x14ac:dyDescent="0.25">
      <c r="A189" s="9"/>
      <c r="B189" s="27" t="s">
        <v>12</v>
      </c>
      <c r="C189" s="1">
        <v>104566.45487999999</v>
      </c>
      <c r="D189" s="1">
        <v>50171.879350000003</v>
      </c>
      <c r="E189" s="1"/>
      <c r="F189" s="1">
        <v>41374.917950000003</v>
      </c>
    </row>
    <row r="190" spans="1:6" x14ac:dyDescent="0.25">
      <c r="A190" s="9"/>
      <c r="B190" s="27" t="s">
        <v>13</v>
      </c>
      <c r="C190" s="1">
        <v>11436939.2959156</v>
      </c>
      <c r="D190" s="1">
        <v>3972079.6410831995</v>
      </c>
      <c r="E190" s="1"/>
      <c r="F190" s="1">
        <v>3870660.0316299996</v>
      </c>
    </row>
    <row r="191" spans="1:6" x14ac:dyDescent="0.25">
      <c r="A191" s="7"/>
      <c r="B191" s="23" t="s">
        <v>76</v>
      </c>
      <c r="C191" s="8">
        <f>+C192+C193</f>
        <v>314769.40000000002</v>
      </c>
      <c r="D191" s="8">
        <f>+D192+D193</f>
        <v>207364.37</v>
      </c>
      <c r="E191" s="8"/>
      <c r="F191" s="8">
        <f>+F192+F193</f>
        <v>207364.37</v>
      </c>
    </row>
    <row r="192" spans="1:6" x14ac:dyDescent="0.25">
      <c r="A192" s="9"/>
      <c r="B192" s="27" t="s">
        <v>12</v>
      </c>
      <c r="C192" s="1">
        <v>179801.5</v>
      </c>
      <c r="D192" s="1">
        <v>118690.255</v>
      </c>
      <c r="E192" s="1"/>
      <c r="F192" s="1">
        <v>118690.255</v>
      </c>
    </row>
    <row r="193" spans="1:6" x14ac:dyDescent="0.25">
      <c r="A193" s="9"/>
      <c r="B193" s="27" t="s">
        <v>13</v>
      </c>
      <c r="C193" s="1">
        <v>134967.9</v>
      </c>
      <c r="D193" s="1">
        <v>88674.115000000005</v>
      </c>
      <c r="E193" s="1"/>
      <c r="F193" s="1">
        <v>88674.115000000005</v>
      </c>
    </row>
    <row r="194" spans="1:6" x14ac:dyDescent="0.25">
      <c r="A194" s="7"/>
      <c r="B194" s="23" t="s">
        <v>77</v>
      </c>
      <c r="C194" s="8">
        <f>+C195+C196</f>
        <v>19577.400000000001</v>
      </c>
      <c r="D194" s="8">
        <f>+D195+D196</f>
        <v>9691.1201700000001</v>
      </c>
      <c r="E194" s="8"/>
      <c r="F194" s="8">
        <f>+F195+F196</f>
        <v>9691.1201700000001</v>
      </c>
    </row>
    <row r="195" spans="1:6" x14ac:dyDescent="0.25">
      <c r="A195" s="12"/>
      <c r="B195" s="28" t="s">
        <v>12</v>
      </c>
      <c r="C195" s="2">
        <v>19577.400000000001</v>
      </c>
      <c r="D195" s="2">
        <v>9691.1201700000001</v>
      </c>
      <c r="E195" s="2"/>
      <c r="F195" s="2">
        <v>9691.1201700000001</v>
      </c>
    </row>
    <row r="196" spans="1:6" x14ac:dyDescent="0.25">
      <c r="A196" s="9"/>
      <c r="B196" s="27" t="s">
        <v>13</v>
      </c>
      <c r="C196" s="1">
        <v>0</v>
      </c>
      <c r="D196" s="1">
        <v>0</v>
      </c>
      <c r="E196" s="1"/>
      <c r="F196" s="1">
        <v>0</v>
      </c>
    </row>
    <row r="197" spans="1:6" x14ac:dyDescent="0.25">
      <c r="A197" s="7"/>
      <c r="B197" s="23" t="s">
        <v>78</v>
      </c>
      <c r="C197" s="8">
        <f>+C198+C199</f>
        <v>195727.9</v>
      </c>
      <c r="D197" s="8">
        <f>+D198+D199</f>
        <v>97839.341</v>
      </c>
      <c r="E197" s="8"/>
      <c r="F197" s="8">
        <f>+F198+F199</f>
        <v>72191.323000000004</v>
      </c>
    </row>
    <row r="198" spans="1:6" x14ac:dyDescent="0.25">
      <c r="A198" s="9"/>
      <c r="B198" s="27" t="s">
        <v>12</v>
      </c>
      <c r="C198" s="1">
        <v>195727.9</v>
      </c>
      <c r="D198" s="1">
        <v>97839.341</v>
      </c>
      <c r="E198" s="1"/>
      <c r="F198" s="1">
        <v>72191.323000000004</v>
      </c>
    </row>
    <row r="199" spans="1:6" x14ac:dyDescent="0.25">
      <c r="A199" s="9"/>
      <c r="B199" s="27" t="s">
        <v>13</v>
      </c>
      <c r="C199" s="1">
        <v>0</v>
      </c>
      <c r="D199" s="1">
        <v>0</v>
      </c>
      <c r="E199" s="1"/>
      <c r="F199" s="1">
        <v>0</v>
      </c>
    </row>
    <row r="200" spans="1:6" x14ac:dyDescent="0.25">
      <c r="A200" s="7"/>
      <c r="B200" s="23" t="s">
        <v>79</v>
      </c>
      <c r="C200" s="8">
        <f>+C201+C202</f>
        <v>11341.8</v>
      </c>
      <c r="D200" s="8">
        <f>+D201+D202</f>
        <v>5670.9080000000004</v>
      </c>
      <c r="E200" s="8"/>
      <c r="F200" s="8">
        <f>+F201+F202</f>
        <v>5670.9080000000004</v>
      </c>
    </row>
    <row r="201" spans="1:6" x14ac:dyDescent="0.25">
      <c r="A201" s="9"/>
      <c r="B201" s="27" t="s">
        <v>12</v>
      </c>
      <c r="C201" s="1">
        <v>11341.8</v>
      </c>
      <c r="D201" s="1">
        <v>5670.9080000000004</v>
      </c>
      <c r="E201" s="1"/>
      <c r="F201" s="1">
        <v>5670.9080000000004</v>
      </c>
    </row>
    <row r="202" spans="1:6" x14ac:dyDescent="0.25">
      <c r="A202" s="9"/>
      <c r="B202" s="27" t="s">
        <v>13</v>
      </c>
      <c r="C202" s="1">
        <v>0</v>
      </c>
      <c r="D202" s="1">
        <v>0</v>
      </c>
      <c r="E202" s="1"/>
      <c r="F202" s="1">
        <v>0</v>
      </c>
    </row>
    <row r="203" spans="1:6" x14ac:dyDescent="0.25">
      <c r="A203" s="7"/>
      <c r="B203" s="23" t="s">
        <v>80</v>
      </c>
      <c r="C203" s="8">
        <f>+C204+C205</f>
        <v>12397.6</v>
      </c>
      <c r="D203" s="8">
        <f>+D204+D205</f>
        <v>9468.74</v>
      </c>
      <c r="E203" s="8"/>
      <c r="F203" s="8">
        <f>+F204+F205</f>
        <v>9434.1949999999997</v>
      </c>
    </row>
    <row r="204" spans="1:6" x14ac:dyDescent="0.25">
      <c r="A204" s="9"/>
      <c r="B204" s="27" t="s">
        <v>12</v>
      </c>
      <c r="C204" s="1">
        <v>12397.6</v>
      </c>
      <c r="D204" s="1">
        <v>9468.74</v>
      </c>
      <c r="E204" s="1"/>
      <c r="F204" s="1">
        <v>9434.1949999999997</v>
      </c>
    </row>
    <row r="205" spans="1:6" x14ac:dyDescent="0.25">
      <c r="A205" s="9"/>
      <c r="B205" s="27" t="s">
        <v>13</v>
      </c>
      <c r="C205" s="1">
        <v>0</v>
      </c>
      <c r="D205" s="1">
        <v>0</v>
      </c>
      <c r="E205" s="1"/>
      <c r="F205" s="1">
        <v>0</v>
      </c>
    </row>
    <row r="206" spans="1:6" x14ac:dyDescent="0.25">
      <c r="A206" s="7"/>
      <c r="B206" s="23" t="s">
        <v>81</v>
      </c>
      <c r="C206" s="8">
        <f>+C207+C208</f>
        <v>8694.6</v>
      </c>
      <c r="D206" s="8">
        <f>+D207+D208</f>
        <v>4720.6049999999996</v>
      </c>
      <c r="E206" s="8"/>
      <c r="F206" s="8">
        <f>+F207+F208</f>
        <v>4283.4340000000002</v>
      </c>
    </row>
    <row r="207" spans="1:6" x14ac:dyDescent="0.25">
      <c r="A207" s="9"/>
      <c r="B207" s="27" t="s">
        <v>12</v>
      </c>
      <c r="C207" s="1">
        <v>8694.6</v>
      </c>
      <c r="D207" s="1">
        <v>4720.6049999999996</v>
      </c>
      <c r="E207" s="1"/>
      <c r="F207" s="1">
        <v>4283.4340000000002</v>
      </c>
    </row>
    <row r="208" spans="1:6" x14ac:dyDescent="0.25">
      <c r="A208" s="9"/>
      <c r="B208" s="27" t="s">
        <v>13</v>
      </c>
      <c r="C208" s="1">
        <v>0</v>
      </c>
      <c r="D208" s="1">
        <v>0</v>
      </c>
      <c r="E208" s="1"/>
      <c r="F208" s="1">
        <v>0</v>
      </c>
    </row>
    <row r="209" spans="1:6" x14ac:dyDescent="0.25">
      <c r="A209" s="7"/>
      <c r="B209" s="23" t="s">
        <v>82</v>
      </c>
      <c r="C209" s="8">
        <f>+C210+C211</f>
        <v>41580.199999999997</v>
      </c>
      <c r="D209" s="8">
        <f>+D210+D211</f>
        <v>29362.287</v>
      </c>
      <c r="E209" s="8"/>
      <c r="F209" s="8">
        <f>+F210+F211</f>
        <v>21864.585920000001</v>
      </c>
    </row>
    <row r="210" spans="1:6" x14ac:dyDescent="0.25">
      <c r="A210" s="9"/>
      <c r="B210" s="27" t="s">
        <v>12</v>
      </c>
      <c r="C210" s="1">
        <v>16073.7</v>
      </c>
      <c r="D210" s="1">
        <v>6320.9809999999998</v>
      </c>
      <c r="E210" s="1"/>
      <c r="F210" s="1">
        <v>5135.0219999999999</v>
      </c>
    </row>
    <row r="211" spans="1:6" x14ac:dyDescent="0.25">
      <c r="A211" s="9"/>
      <c r="B211" s="27" t="s">
        <v>13</v>
      </c>
      <c r="C211" s="1">
        <v>25506.5</v>
      </c>
      <c r="D211" s="1">
        <v>23041.306</v>
      </c>
      <c r="E211" s="1"/>
      <c r="F211" s="1">
        <v>16729.563920000001</v>
      </c>
    </row>
    <row r="212" spans="1:6" x14ac:dyDescent="0.25">
      <c r="A212" s="7"/>
      <c r="B212" s="23" t="s">
        <v>83</v>
      </c>
      <c r="C212" s="8">
        <f>+C213+C214</f>
        <v>11736.7</v>
      </c>
      <c r="D212" s="8">
        <f>+D213+D214</f>
        <v>6752.0190000000002</v>
      </c>
      <c r="E212" s="8"/>
      <c r="F212" s="8">
        <f>+F213+F214</f>
        <v>5274.4449999999997</v>
      </c>
    </row>
    <row r="213" spans="1:6" x14ac:dyDescent="0.25">
      <c r="A213" s="9"/>
      <c r="B213" s="27" t="s">
        <v>12</v>
      </c>
      <c r="C213" s="1">
        <v>11736.7</v>
      </c>
      <c r="D213" s="1">
        <v>6752.0190000000002</v>
      </c>
      <c r="E213" s="1"/>
      <c r="F213" s="1">
        <v>5274.4449999999997</v>
      </c>
    </row>
    <row r="214" spans="1:6" x14ac:dyDescent="0.25">
      <c r="A214" s="9"/>
      <c r="B214" s="27" t="s">
        <v>13</v>
      </c>
      <c r="C214" s="1">
        <v>0</v>
      </c>
      <c r="D214" s="1">
        <v>0</v>
      </c>
      <c r="E214" s="1"/>
      <c r="F214" s="1">
        <v>0</v>
      </c>
    </row>
    <row r="215" spans="1:6" x14ac:dyDescent="0.25">
      <c r="A215" s="7"/>
      <c r="B215" s="23" t="s">
        <v>84</v>
      </c>
      <c r="C215" s="8">
        <f>+C216+C217</f>
        <v>42217.2</v>
      </c>
      <c r="D215" s="8">
        <f>+D216+D217</f>
        <v>21064.414000000001</v>
      </c>
      <c r="E215" s="8"/>
      <c r="F215" s="8">
        <f>+F216+F217</f>
        <v>3387.8</v>
      </c>
    </row>
    <row r="216" spans="1:6" x14ac:dyDescent="0.25">
      <c r="A216" s="9"/>
      <c r="B216" s="27" t="s">
        <v>12</v>
      </c>
      <c r="C216" s="1">
        <v>42217.2</v>
      </c>
      <c r="D216" s="1">
        <v>21064.414000000001</v>
      </c>
      <c r="E216" s="1"/>
      <c r="F216" s="1">
        <v>3387.8</v>
      </c>
    </row>
    <row r="217" spans="1:6" x14ac:dyDescent="0.25">
      <c r="A217" s="9"/>
      <c r="B217" s="27" t="s">
        <v>13</v>
      </c>
      <c r="C217" s="1">
        <v>0</v>
      </c>
      <c r="D217" s="1">
        <v>0</v>
      </c>
      <c r="E217" s="1"/>
      <c r="F217" s="1">
        <v>0</v>
      </c>
    </row>
    <row r="218" spans="1:6" x14ac:dyDescent="0.25">
      <c r="A218" s="7"/>
      <c r="B218" s="23" t="s">
        <v>85</v>
      </c>
      <c r="C218" s="8">
        <f>+C219+C220</f>
        <v>5880.5</v>
      </c>
      <c r="D218" s="8">
        <f>+D219+D220</f>
        <v>3621.3290000000002</v>
      </c>
      <c r="E218" s="8"/>
      <c r="F218" s="8">
        <f>+F219+F220</f>
        <v>2462.1469999999999</v>
      </c>
    </row>
    <row r="219" spans="1:6" x14ac:dyDescent="0.25">
      <c r="A219" s="9"/>
      <c r="B219" s="27" t="s">
        <v>12</v>
      </c>
      <c r="C219" s="1">
        <v>5880.5</v>
      </c>
      <c r="D219" s="1">
        <v>3621.3290000000002</v>
      </c>
      <c r="E219" s="1"/>
      <c r="F219" s="1">
        <v>2462.1469999999999</v>
      </c>
    </row>
    <row r="220" spans="1:6" x14ac:dyDescent="0.25">
      <c r="A220" s="9"/>
      <c r="B220" s="27" t="s">
        <v>13</v>
      </c>
      <c r="C220" s="1">
        <v>0</v>
      </c>
      <c r="D220" s="1">
        <v>0</v>
      </c>
      <c r="E220" s="1"/>
      <c r="F220" s="1">
        <v>0</v>
      </c>
    </row>
    <row r="221" spans="1:6" x14ac:dyDescent="0.25">
      <c r="A221" s="7"/>
      <c r="B221" s="23" t="s">
        <v>86</v>
      </c>
      <c r="C221" s="8">
        <f>+C222+C223</f>
        <v>284763.3</v>
      </c>
      <c r="D221" s="8">
        <f>+D222+D223</f>
        <v>131857.02799999999</v>
      </c>
      <c r="E221" s="8"/>
      <c r="F221" s="8">
        <f>+F222+F223</f>
        <v>130626.47100000001</v>
      </c>
    </row>
    <row r="222" spans="1:6" x14ac:dyDescent="0.25">
      <c r="A222" s="9"/>
      <c r="B222" s="27" t="s">
        <v>12</v>
      </c>
      <c r="C222" s="1">
        <v>6409.8</v>
      </c>
      <c r="D222" s="1">
        <v>2857.0279999999998</v>
      </c>
      <c r="E222" s="1"/>
      <c r="F222" s="1">
        <v>1626.471</v>
      </c>
    </row>
    <row r="223" spans="1:6" x14ac:dyDescent="0.25">
      <c r="A223" s="9"/>
      <c r="B223" s="27" t="s">
        <v>13</v>
      </c>
      <c r="C223" s="1">
        <v>278353.5</v>
      </c>
      <c r="D223" s="1">
        <v>129000</v>
      </c>
      <c r="E223" s="1"/>
      <c r="F223" s="1">
        <v>129000</v>
      </c>
    </row>
    <row r="224" spans="1:6" x14ac:dyDescent="0.25">
      <c r="A224" s="7"/>
      <c r="B224" s="23" t="s">
        <v>87</v>
      </c>
      <c r="C224" s="8">
        <f>+C225+C226</f>
        <v>2806.2</v>
      </c>
      <c r="D224" s="8">
        <f>+D225+D226</f>
        <v>1687.0060000000001</v>
      </c>
      <c r="E224" s="8"/>
      <c r="F224" s="8">
        <f>+F225+F226</f>
        <v>725.35511999999983</v>
      </c>
    </row>
    <row r="225" spans="1:6" x14ac:dyDescent="0.25">
      <c r="A225" s="9"/>
      <c r="B225" s="27" t="s">
        <v>12</v>
      </c>
      <c r="C225" s="1">
        <v>2806.2</v>
      </c>
      <c r="D225" s="1">
        <v>1687.0060000000001</v>
      </c>
      <c r="E225" s="1"/>
      <c r="F225" s="1">
        <v>725.35511999999983</v>
      </c>
    </row>
    <row r="226" spans="1:6" x14ac:dyDescent="0.25">
      <c r="A226" s="9"/>
      <c r="B226" s="27" t="s">
        <v>13</v>
      </c>
      <c r="C226" s="1">
        <v>0</v>
      </c>
      <c r="D226" s="1">
        <v>0</v>
      </c>
      <c r="E226" s="1"/>
      <c r="F226" s="1">
        <v>0</v>
      </c>
    </row>
    <row r="227" spans="1:6" ht="25.5" x14ac:dyDescent="0.25">
      <c r="A227" s="7"/>
      <c r="B227" s="23" t="s">
        <v>88</v>
      </c>
      <c r="C227" s="8">
        <f>+C228+C229</f>
        <v>248631.8</v>
      </c>
      <c r="D227" s="8">
        <f>+D228+D229</f>
        <v>175686.60703333333</v>
      </c>
      <c r="E227" s="8"/>
      <c r="F227" s="8">
        <f>+F228+F229</f>
        <v>33088.112364444445</v>
      </c>
    </row>
    <row r="228" spans="1:6" x14ac:dyDescent="0.25">
      <c r="A228" s="9"/>
      <c r="B228" s="27" t="s">
        <v>12</v>
      </c>
      <c r="C228" s="1">
        <v>63852.2</v>
      </c>
      <c r="D228" s="1">
        <v>33233.349033333339</v>
      </c>
      <c r="E228" s="1"/>
      <c r="F228" s="1">
        <v>32163.081364444442</v>
      </c>
    </row>
    <row r="229" spans="1:6" x14ac:dyDescent="0.25">
      <c r="A229" s="9"/>
      <c r="B229" s="27" t="s">
        <v>13</v>
      </c>
      <c r="C229" s="1">
        <v>184779.6</v>
      </c>
      <c r="D229" s="1">
        <v>142453.258</v>
      </c>
      <c r="E229" s="1"/>
      <c r="F229" s="1">
        <v>925.03099999999995</v>
      </c>
    </row>
    <row r="230" spans="1:6" x14ac:dyDescent="0.25">
      <c r="A230" s="7"/>
      <c r="B230" s="23" t="s">
        <v>89</v>
      </c>
      <c r="C230" s="8">
        <f>+C231+C232</f>
        <v>5375.5</v>
      </c>
      <c r="D230" s="8">
        <f>+D231+D232</f>
        <v>3574.1219999999998</v>
      </c>
      <c r="E230" s="8"/>
      <c r="F230" s="8">
        <f>+F231+F232</f>
        <v>2288.3040000000001</v>
      </c>
    </row>
    <row r="231" spans="1:6" x14ac:dyDescent="0.25">
      <c r="A231" s="9"/>
      <c r="B231" s="27" t="s">
        <v>12</v>
      </c>
      <c r="C231" s="1">
        <v>5375.5</v>
      </c>
      <c r="D231" s="1">
        <v>3574.1219999999998</v>
      </c>
      <c r="E231" s="1"/>
      <c r="F231" s="1">
        <v>2288.3040000000001</v>
      </c>
    </row>
    <row r="232" spans="1:6" x14ac:dyDescent="0.25">
      <c r="A232" s="9"/>
      <c r="B232" s="27" t="s">
        <v>13</v>
      </c>
      <c r="C232" s="1">
        <v>0</v>
      </c>
      <c r="D232" s="1">
        <v>0</v>
      </c>
      <c r="E232" s="1"/>
      <c r="F232" s="1">
        <v>0</v>
      </c>
    </row>
    <row r="233" spans="1:6" x14ac:dyDescent="0.25">
      <c r="A233" s="7"/>
      <c r="B233" s="23" t="s">
        <v>90</v>
      </c>
      <c r="C233" s="8">
        <f>+C234+C235</f>
        <v>456.6</v>
      </c>
      <c r="D233" s="8">
        <f>+D234+D235</f>
        <v>425.238</v>
      </c>
      <c r="E233" s="8"/>
      <c r="F233" s="8">
        <f>+F234+F235</f>
        <v>425.238</v>
      </c>
    </row>
    <row r="234" spans="1:6" x14ac:dyDescent="0.25">
      <c r="A234" s="9"/>
      <c r="B234" s="27" t="s">
        <v>12</v>
      </c>
      <c r="C234" s="1">
        <v>456.6</v>
      </c>
      <c r="D234" s="1">
        <v>425.238</v>
      </c>
      <c r="E234" s="1"/>
      <c r="F234" s="1">
        <v>425.238</v>
      </c>
    </row>
    <row r="235" spans="1:6" x14ac:dyDescent="0.25">
      <c r="A235" s="9"/>
      <c r="B235" s="27" t="s">
        <v>13</v>
      </c>
      <c r="C235" s="1">
        <v>0</v>
      </c>
      <c r="D235" s="1">
        <v>0</v>
      </c>
      <c r="E235" s="1"/>
      <c r="F235" s="1">
        <v>0</v>
      </c>
    </row>
    <row r="236" spans="1:6" x14ac:dyDescent="0.25">
      <c r="A236" s="7"/>
      <c r="B236" s="23" t="s">
        <v>91</v>
      </c>
      <c r="C236" s="8">
        <f>+C237+C238</f>
        <v>20947.7</v>
      </c>
      <c r="D236" s="8">
        <f>+D237+D238</f>
        <v>10183.65</v>
      </c>
      <c r="E236" s="8"/>
      <c r="F236" s="8">
        <f>+F237+F238</f>
        <v>8947.5210000000006</v>
      </c>
    </row>
    <row r="237" spans="1:6" x14ac:dyDescent="0.25">
      <c r="A237" s="9"/>
      <c r="B237" s="27" t="s">
        <v>12</v>
      </c>
      <c r="C237" s="1">
        <v>20947.7</v>
      </c>
      <c r="D237" s="1">
        <v>10183.65</v>
      </c>
      <c r="E237" s="1"/>
      <c r="F237" s="1">
        <v>8947.5210000000006</v>
      </c>
    </row>
    <row r="238" spans="1:6" x14ac:dyDescent="0.25">
      <c r="A238" s="9"/>
      <c r="B238" s="27" t="s">
        <v>13</v>
      </c>
      <c r="C238" s="1">
        <v>0</v>
      </c>
      <c r="D238" s="1">
        <v>0</v>
      </c>
      <c r="E238" s="1"/>
      <c r="F238" s="1">
        <v>0</v>
      </c>
    </row>
    <row r="239" spans="1:6" x14ac:dyDescent="0.25">
      <c r="A239" s="7"/>
      <c r="B239" s="23" t="s">
        <v>92</v>
      </c>
      <c r="C239" s="8">
        <f>+C240+C241</f>
        <v>1410759</v>
      </c>
      <c r="D239" s="8">
        <f>+D240+D241</f>
        <v>734258.77800000005</v>
      </c>
      <c r="E239" s="8"/>
      <c r="F239" s="8">
        <f>+F240+F241</f>
        <v>314402.783</v>
      </c>
    </row>
    <row r="240" spans="1:6" x14ac:dyDescent="0.25">
      <c r="A240" s="9"/>
      <c r="B240" s="27" t="s">
        <v>12</v>
      </c>
      <c r="C240" s="1">
        <v>53892.1</v>
      </c>
      <c r="D240" s="1">
        <v>34258.777999999998</v>
      </c>
      <c r="E240" s="1"/>
      <c r="F240" s="1">
        <v>32921.315000000002</v>
      </c>
    </row>
    <row r="241" spans="1:6" x14ac:dyDescent="0.25">
      <c r="A241" s="9"/>
      <c r="B241" s="27" t="s">
        <v>13</v>
      </c>
      <c r="C241" s="1">
        <v>1356866.9</v>
      </c>
      <c r="D241" s="1">
        <v>700000</v>
      </c>
      <c r="E241" s="1"/>
      <c r="F241" s="1">
        <v>281481.46799999999</v>
      </c>
    </row>
    <row r="242" spans="1:6" x14ac:dyDescent="0.25">
      <c r="A242" s="7"/>
      <c r="B242" s="23" t="s">
        <v>93</v>
      </c>
      <c r="C242" s="8">
        <f>+C243+C244</f>
        <v>967.9</v>
      </c>
      <c r="D242" s="8">
        <f>+D243+D244</f>
        <v>0</v>
      </c>
      <c r="E242" s="8"/>
      <c r="F242" s="8">
        <f>+F243+F244</f>
        <v>0</v>
      </c>
    </row>
    <row r="243" spans="1:6" x14ac:dyDescent="0.25">
      <c r="A243" s="12"/>
      <c r="B243" s="28" t="s">
        <v>12</v>
      </c>
      <c r="C243" s="2">
        <v>967.9</v>
      </c>
      <c r="D243" s="2">
        <v>0</v>
      </c>
      <c r="E243" s="2"/>
      <c r="F243" s="2">
        <v>0</v>
      </c>
    </row>
    <row r="244" spans="1:6" x14ac:dyDescent="0.25">
      <c r="A244" s="9"/>
      <c r="B244" s="27" t="s">
        <v>13</v>
      </c>
      <c r="C244" s="1">
        <v>0</v>
      </c>
      <c r="D244" s="1">
        <v>0</v>
      </c>
      <c r="E244" s="1"/>
      <c r="F244" s="1">
        <v>0</v>
      </c>
    </row>
    <row r="245" spans="1:6" x14ac:dyDescent="0.25">
      <c r="A245" s="7"/>
      <c r="B245" s="23" t="s">
        <v>94</v>
      </c>
      <c r="C245" s="8">
        <f>+C246+C247</f>
        <v>7479.6</v>
      </c>
      <c r="D245" s="8">
        <f>+D246+D247</f>
        <v>3804.277</v>
      </c>
      <c r="E245" s="8"/>
      <c r="F245" s="8">
        <f>+F246+F247</f>
        <v>3601.9279999999999</v>
      </c>
    </row>
    <row r="246" spans="1:6" x14ac:dyDescent="0.25">
      <c r="A246" s="9"/>
      <c r="B246" s="27" t="s">
        <v>12</v>
      </c>
      <c r="C246" s="1">
        <v>7479.6</v>
      </c>
      <c r="D246" s="1">
        <v>3804.277</v>
      </c>
      <c r="E246" s="1"/>
      <c r="F246" s="1">
        <v>3601.9279999999999</v>
      </c>
    </row>
    <row r="247" spans="1:6" x14ac:dyDescent="0.25">
      <c r="A247" s="9"/>
      <c r="B247" s="27" t="s">
        <v>13</v>
      </c>
      <c r="C247" s="1">
        <v>0</v>
      </c>
      <c r="D247" s="1">
        <v>0</v>
      </c>
      <c r="E247" s="1"/>
      <c r="F247" s="1">
        <v>0</v>
      </c>
    </row>
    <row r="248" spans="1:6" x14ac:dyDescent="0.25">
      <c r="A248" s="7"/>
      <c r="B248" s="23" t="s">
        <v>95</v>
      </c>
      <c r="C248" s="8">
        <f>+C249+C250</f>
        <v>284349</v>
      </c>
      <c r="D248" s="8">
        <f>+D249+D250</f>
        <v>142174.47700000001</v>
      </c>
      <c r="E248" s="8"/>
      <c r="F248" s="8">
        <f>+F249+F250</f>
        <v>104105.38735999999</v>
      </c>
    </row>
    <row r="249" spans="1:6" x14ac:dyDescent="0.25">
      <c r="A249" s="9"/>
      <c r="B249" s="27" t="s">
        <v>12</v>
      </c>
      <c r="C249" s="1">
        <v>284349</v>
      </c>
      <c r="D249" s="1">
        <v>142174.47700000001</v>
      </c>
      <c r="E249" s="1"/>
      <c r="F249" s="1">
        <v>104105.38735999999</v>
      </c>
    </row>
    <row r="250" spans="1:6" x14ac:dyDescent="0.25">
      <c r="A250" s="9"/>
      <c r="B250" s="27" t="s">
        <v>13</v>
      </c>
      <c r="C250" s="1">
        <v>0</v>
      </c>
      <c r="D250" s="1">
        <v>0</v>
      </c>
      <c r="E250" s="1"/>
      <c r="F250" s="1">
        <v>0</v>
      </c>
    </row>
    <row r="251" spans="1:6" x14ac:dyDescent="0.25">
      <c r="A251" s="7"/>
      <c r="B251" s="23" t="s">
        <v>96</v>
      </c>
      <c r="C251" s="8">
        <f>+C252+C253</f>
        <v>24232.944500000001</v>
      </c>
      <c r="D251" s="8">
        <f>+D252+D253</f>
        <v>17495.431259999998</v>
      </c>
      <c r="E251" s="8"/>
      <c r="F251" s="8">
        <f>+F252+F253</f>
        <v>15034.077360000001</v>
      </c>
    </row>
    <row r="252" spans="1:6" x14ac:dyDescent="0.25">
      <c r="A252" s="9"/>
      <c r="B252" s="27" t="s">
        <v>12</v>
      </c>
      <c r="C252" s="1">
        <v>24232.944500000001</v>
      </c>
      <c r="D252" s="1">
        <v>17495.431259999998</v>
      </c>
      <c r="E252" s="1"/>
      <c r="F252" s="1">
        <v>15034.077360000001</v>
      </c>
    </row>
    <row r="253" spans="1:6" x14ac:dyDescent="0.25">
      <c r="A253" s="9"/>
      <c r="B253" s="27" t="s">
        <v>13</v>
      </c>
      <c r="C253" s="1">
        <v>0</v>
      </c>
      <c r="D253" s="1">
        <v>0</v>
      </c>
      <c r="E253" s="1"/>
      <c r="F253" s="1">
        <v>0</v>
      </c>
    </row>
    <row r="254" spans="1:6" x14ac:dyDescent="0.25">
      <c r="A254" s="7"/>
      <c r="B254" s="23" t="s">
        <v>97</v>
      </c>
      <c r="C254" s="8">
        <f>+C255+C256</f>
        <v>103652.11900000001</v>
      </c>
      <c r="D254" s="8">
        <f>+D255+D256</f>
        <v>84987.673999999999</v>
      </c>
      <c r="E254" s="8"/>
      <c r="F254" s="8">
        <f>+F255+F256</f>
        <v>84233.370999999999</v>
      </c>
    </row>
    <row r="255" spans="1:6" x14ac:dyDescent="0.25">
      <c r="A255" s="9"/>
      <c r="B255" s="27" t="s">
        <v>12</v>
      </c>
      <c r="C255" s="1">
        <v>73443.798999999999</v>
      </c>
      <c r="D255" s="1">
        <v>54779.353999999999</v>
      </c>
      <c r="E255" s="1"/>
      <c r="F255" s="1">
        <v>54025.050999999999</v>
      </c>
    </row>
    <row r="256" spans="1:6" x14ac:dyDescent="0.25">
      <c r="A256" s="9"/>
      <c r="B256" s="27" t="s">
        <v>13</v>
      </c>
      <c r="C256" s="1">
        <v>30208.32</v>
      </c>
      <c r="D256" s="1">
        <v>30208.32</v>
      </c>
      <c r="E256" s="1"/>
      <c r="F256" s="1">
        <v>30208.32</v>
      </c>
    </row>
    <row r="257" spans="1:6" x14ac:dyDescent="0.25">
      <c r="A257" s="7"/>
      <c r="B257" s="23" t="s">
        <v>98</v>
      </c>
      <c r="C257" s="8">
        <f>+C258+C259</f>
        <v>82276.600000000006</v>
      </c>
      <c r="D257" s="8">
        <f>+D258+D259</f>
        <v>41231.436900000001</v>
      </c>
      <c r="E257" s="8"/>
      <c r="F257" s="8">
        <f>+F258+F259</f>
        <v>38045.082340000001</v>
      </c>
    </row>
    <row r="258" spans="1:6" x14ac:dyDescent="0.25">
      <c r="A258" s="9"/>
      <c r="B258" s="27" t="s">
        <v>12</v>
      </c>
      <c r="C258" s="1">
        <v>82276.600000000006</v>
      </c>
      <c r="D258" s="1">
        <v>41231.436900000001</v>
      </c>
      <c r="E258" s="1"/>
      <c r="F258" s="1">
        <v>38045.082340000001</v>
      </c>
    </row>
    <row r="259" spans="1:6" x14ac:dyDescent="0.25">
      <c r="A259" s="9"/>
      <c r="B259" s="27" t="s">
        <v>13</v>
      </c>
      <c r="C259" s="1">
        <v>0</v>
      </c>
      <c r="D259" s="1">
        <v>0</v>
      </c>
      <c r="E259" s="1"/>
      <c r="F259" s="1">
        <v>0</v>
      </c>
    </row>
    <row r="260" spans="1:6" x14ac:dyDescent="0.25">
      <c r="A260" s="7"/>
      <c r="B260" s="23" t="s">
        <v>99</v>
      </c>
      <c r="C260" s="8">
        <f>+C261+C262</f>
        <v>2473125</v>
      </c>
      <c r="D260" s="8">
        <f>+D261+D262</f>
        <v>1373773.9611099998</v>
      </c>
      <c r="E260" s="8"/>
      <c r="F260" s="8">
        <f>+F261+F262</f>
        <v>1373773.9611099998</v>
      </c>
    </row>
    <row r="261" spans="1:6" x14ac:dyDescent="0.25">
      <c r="A261" s="9"/>
      <c r="B261" s="27" t="s">
        <v>12</v>
      </c>
      <c r="C261" s="1">
        <v>2473125</v>
      </c>
      <c r="D261" s="1">
        <v>1373773.9611099998</v>
      </c>
      <c r="E261" s="1"/>
      <c r="F261" s="1">
        <v>1373773.9611099998</v>
      </c>
    </row>
    <row r="262" spans="1:6" x14ac:dyDescent="0.25">
      <c r="A262" s="9"/>
      <c r="B262" s="27" t="s">
        <v>13</v>
      </c>
      <c r="C262" s="1">
        <v>0</v>
      </c>
      <c r="D262" s="1">
        <v>0</v>
      </c>
      <c r="E262" s="1"/>
      <c r="F262" s="1">
        <v>0</v>
      </c>
    </row>
    <row r="263" spans="1:6" x14ac:dyDescent="0.25">
      <c r="A263" s="10" t="s">
        <v>100</v>
      </c>
      <c r="B263" s="24"/>
      <c r="C263" s="11">
        <f>+C264+C267+C270+C273+C276+C279</f>
        <v>865540.39971999987</v>
      </c>
      <c r="D263" s="11">
        <f t="shared" ref="D263:F263" si="9">+D264+D267+D270+D273+D276+D279</f>
        <v>355147.32343210978</v>
      </c>
      <c r="E263" s="11"/>
      <c r="F263" s="11">
        <f t="shared" si="9"/>
        <v>347409.39347380004</v>
      </c>
    </row>
    <row r="264" spans="1:6" x14ac:dyDescent="0.25">
      <c r="A264" s="7"/>
      <c r="B264" s="23" t="s">
        <v>23</v>
      </c>
      <c r="C264" s="8">
        <f>+C265+C266</f>
        <v>494434.05326999992</v>
      </c>
      <c r="D264" s="8">
        <f>+D265+D266</f>
        <v>144974.20774000001</v>
      </c>
      <c r="E264" s="8"/>
      <c r="F264" s="8">
        <f>+F265+F266</f>
        <v>144974.20774000001</v>
      </c>
    </row>
    <row r="265" spans="1:6" x14ac:dyDescent="0.25">
      <c r="A265" s="9"/>
      <c r="B265" s="27" t="s">
        <v>12</v>
      </c>
      <c r="C265" s="1">
        <v>366836.37126999995</v>
      </c>
      <c r="D265" s="1">
        <v>134689.00774</v>
      </c>
      <c r="E265" s="1"/>
      <c r="F265" s="1">
        <v>134689.00774</v>
      </c>
    </row>
    <row r="266" spans="1:6" x14ac:dyDescent="0.25">
      <c r="A266" s="9"/>
      <c r="B266" s="27" t="s">
        <v>13</v>
      </c>
      <c r="C266" s="1">
        <v>127597.682</v>
      </c>
      <c r="D266" s="1">
        <v>10285.200000000001</v>
      </c>
      <c r="E266" s="1"/>
      <c r="F266" s="1">
        <v>10285.200000000001</v>
      </c>
    </row>
    <row r="267" spans="1:6" x14ac:dyDescent="0.25">
      <c r="A267" s="7"/>
      <c r="B267" s="23" t="s">
        <v>101</v>
      </c>
      <c r="C267" s="8">
        <f>+C268+C269</f>
        <v>17776.7</v>
      </c>
      <c r="D267" s="8">
        <f>+D268+D269</f>
        <v>6990.3</v>
      </c>
      <c r="E267" s="8"/>
      <c r="F267" s="8">
        <f>+F268+F269</f>
        <v>6869.1</v>
      </c>
    </row>
    <row r="268" spans="1:6" x14ac:dyDescent="0.25">
      <c r="A268" s="9"/>
      <c r="B268" s="27" t="s">
        <v>12</v>
      </c>
      <c r="C268" s="1">
        <v>17776.7</v>
      </c>
      <c r="D268" s="1">
        <v>6990.3</v>
      </c>
      <c r="E268" s="1"/>
      <c r="F268" s="1">
        <v>6869.1</v>
      </c>
    </row>
    <row r="269" spans="1:6" x14ac:dyDescent="0.25">
      <c r="A269" s="9"/>
      <c r="B269" s="27" t="s">
        <v>13</v>
      </c>
      <c r="C269" s="1">
        <v>0</v>
      </c>
      <c r="D269" s="1">
        <v>0</v>
      </c>
      <c r="E269" s="1"/>
      <c r="F269" s="1">
        <v>0</v>
      </c>
    </row>
    <row r="270" spans="1:6" x14ac:dyDescent="0.25">
      <c r="A270" s="7"/>
      <c r="B270" s="23" t="s">
        <v>102</v>
      </c>
      <c r="C270" s="8">
        <f>+C271+C272</f>
        <v>11883.8</v>
      </c>
      <c r="D270" s="8">
        <f>+D271+D272</f>
        <v>5808.1</v>
      </c>
      <c r="E270" s="8"/>
      <c r="F270" s="8">
        <f>+F271+F272</f>
        <v>2957.5</v>
      </c>
    </row>
    <row r="271" spans="1:6" x14ac:dyDescent="0.25">
      <c r="A271" s="9"/>
      <c r="B271" s="27" t="s">
        <v>12</v>
      </c>
      <c r="C271" s="1">
        <v>11883.8</v>
      </c>
      <c r="D271" s="1">
        <v>5808.1</v>
      </c>
      <c r="E271" s="1"/>
      <c r="F271" s="1">
        <v>2957.5</v>
      </c>
    </row>
    <row r="272" spans="1:6" x14ac:dyDescent="0.25">
      <c r="A272" s="9"/>
      <c r="B272" s="27" t="s">
        <v>13</v>
      </c>
      <c r="C272" s="1">
        <v>0</v>
      </c>
      <c r="D272" s="1">
        <v>0</v>
      </c>
      <c r="E272" s="1"/>
      <c r="F272" s="1">
        <v>0</v>
      </c>
    </row>
    <row r="273" spans="1:6" x14ac:dyDescent="0.25">
      <c r="A273" s="7"/>
      <c r="B273" s="23" t="s">
        <v>103</v>
      </c>
      <c r="C273" s="8">
        <f>+C274+C275</f>
        <v>229259.02611999999</v>
      </c>
      <c r="D273" s="8">
        <f>+D274+D275</f>
        <v>122785.74273</v>
      </c>
      <c r="E273" s="8"/>
      <c r="F273" s="8">
        <f>+F274+F275</f>
        <v>122285.74273</v>
      </c>
    </row>
    <row r="274" spans="1:6" x14ac:dyDescent="0.25">
      <c r="A274" s="9"/>
      <c r="B274" s="27" t="s">
        <v>12</v>
      </c>
      <c r="C274" s="1">
        <v>229259.02611999999</v>
      </c>
      <c r="D274" s="1">
        <v>122785.74273</v>
      </c>
      <c r="E274" s="1"/>
      <c r="F274" s="1">
        <v>122285.74273</v>
      </c>
    </row>
    <row r="275" spans="1:6" x14ac:dyDescent="0.25">
      <c r="A275" s="9"/>
      <c r="B275" s="27" t="s">
        <v>13</v>
      </c>
      <c r="C275" s="1">
        <v>0</v>
      </c>
      <c r="D275" s="1">
        <v>0</v>
      </c>
      <c r="E275" s="1"/>
      <c r="F275" s="1">
        <v>0</v>
      </c>
    </row>
    <row r="276" spans="1:6" x14ac:dyDescent="0.25">
      <c r="A276" s="7"/>
      <c r="B276" s="23" t="s">
        <v>104</v>
      </c>
      <c r="C276" s="8">
        <f>+C277+C278</f>
        <v>25950.005149999997</v>
      </c>
      <c r="D276" s="8">
        <f>+D277+D278</f>
        <v>10640.192232109799</v>
      </c>
      <c r="E276" s="8"/>
      <c r="F276" s="8">
        <f>+F277+F278</f>
        <v>6405.1536738000004</v>
      </c>
    </row>
    <row r="277" spans="1:6" x14ac:dyDescent="0.25">
      <c r="A277" s="9"/>
      <c r="B277" s="27" t="s">
        <v>12</v>
      </c>
      <c r="C277" s="1">
        <v>25950.005149999997</v>
      </c>
      <c r="D277" s="1">
        <v>10640.192232109799</v>
      </c>
      <c r="E277" s="1"/>
      <c r="F277" s="1">
        <v>6405.1536738000004</v>
      </c>
    </row>
    <row r="278" spans="1:6" x14ac:dyDescent="0.25">
      <c r="A278" s="9"/>
      <c r="B278" s="27" t="s">
        <v>13</v>
      </c>
      <c r="C278" s="1">
        <v>0</v>
      </c>
      <c r="D278" s="1">
        <v>0</v>
      </c>
      <c r="E278" s="1"/>
      <c r="F278" s="1">
        <v>0</v>
      </c>
    </row>
    <row r="279" spans="1:6" x14ac:dyDescent="0.25">
      <c r="A279" s="7"/>
      <c r="B279" s="23" t="s">
        <v>105</v>
      </c>
      <c r="C279" s="8">
        <f>+C280+C281</f>
        <v>86236.815180000005</v>
      </c>
      <c r="D279" s="8">
        <f>+D280+D281</f>
        <v>63948.780729999999</v>
      </c>
      <c r="E279" s="8"/>
      <c r="F279" s="8">
        <f>+F280+F281</f>
        <v>63917.689330000001</v>
      </c>
    </row>
    <row r="280" spans="1:6" x14ac:dyDescent="0.25">
      <c r="A280" s="9"/>
      <c r="B280" s="27" t="s">
        <v>12</v>
      </c>
      <c r="C280" s="1">
        <v>86236.815180000005</v>
      </c>
      <c r="D280" s="1">
        <v>63948.780729999999</v>
      </c>
      <c r="E280" s="1"/>
      <c r="F280" s="1">
        <v>63917.689330000001</v>
      </c>
    </row>
    <row r="281" spans="1:6" x14ac:dyDescent="0.25">
      <c r="A281" s="9"/>
      <c r="B281" s="27" t="s">
        <v>13</v>
      </c>
      <c r="C281" s="1">
        <v>0</v>
      </c>
      <c r="D281" s="1">
        <v>0</v>
      </c>
      <c r="E281" s="1"/>
      <c r="F281" s="1">
        <v>0</v>
      </c>
    </row>
    <row r="282" spans="1:6" x14ac:dyDescent="0.25">
      <c r="A282" s="10" t="s">
        <v>106</v>
      </c>
      <c r="B282" s="24"/>
      <c r="C282" s="11">
        <f>+C283+C286+C289+C292+C295+C298+C301+C304+C307+C310+C316+C319+C322+C325+C328+C331+C334+C337+C340+C343+C346+C349+C352+C355+C313</f>
        <v>2602676.3562929998</v>
      </c>
      <c r="D282" s="11">
        <f t="shared" ref="D282:F282" si="10">+D283+D286+D289+D292+D295+D298+D301+D304+D307+D310+D316+D319+D322+D325+D328+D331+D334+D337+D340+D343+D346+D349+D352+D355+D313</f>
        <v>888844.37840600009</v>
      </c>
      <c r="E282" s="11"/>
      <c r="F282" s="11">
        <f t="shared" si="10"/>
        <v>796361.6741660001</v>
      </c>
    </row>
    <row r="283" spans="1:6" x14ac:dyDescent="0.25">
      <c r="A283" s="7"/>
      <c r="B283" s="23" t="s">
        <v>23</v>
      </c>
      <c r="C283" s="8">
        <f>+C284+C285</f>
        <v>2077048.9</v>
      </c>
      <c r="D283" s="8">
        <f>+D284+D285</f>
        <v>618679.30501999997</v>
      </c>
      <c r="E283" s="8"/>
      <c r="F283" s="8">
        <f>+F284+F285</f>
        <v>584397.25030000007</v>
      </c>
    </row>
    <row r="284" spans="1:6" s="31" customFormat="1" x14ac:dyDescent="0.25">
      <c r="A284" s="9"/>
      <c r="B284" s="27" t="s">
        <v>12</v>
      </c>
      <c r="C284" s="1">
        <v>2077048.9</v>
      </c>
      <c r="D284" s="1">
        <v>618679.30501999997</v>
      </c>
      <c r="E284" s="1"/>
      <c r="F284" s="1">
        <v>584397.25030000007</v>
      </c>
    </row>
    <row r="285" spans="1:6" s="31" customFormat="1" x14ac:dyDescent="0.25">
      <c r="A285" s="9"/>
      <c r="B285" s="27" t="s">
        <v>13</v>
      </c>
      <c r="C285" s="1">
        <v>0</v>
      </c>
      <c r="D285" s="1">
        <v>0</v>
      </c>
      <c r="E285" s="1"/>
      <c r="F285" s="1">
        <v>0</v>
      </c>
    </row>
    <row r="286" spans="1:6" s="31" customFormat="1" x14ac:dyDescent="0.25">
      <c r="A286" s="7"/>
      <c r="B286" s="23" t="s">
        <v>107</v>
      </c>
      <c r="C286" s="8">
        <f>+C287+C288</f>
        <v>4394.5</v>
      </c>
      <c r="D286" s="8">
        <f>+D287+D288</f>
        <v>366.1</v>
      </c>
      <c r="E286" s="8"/>
      <c r="F286" s="8">
        <f>+F287+F288</f>
        <v>366.1</v>
      </c>
    </row>
    <row r="287" spans="1:6" s="31" customFormat="1" x14ac:dyDescent="0.25">
      <c r="A287" s="9"/>
      <c r="B287" s="27" t="s">
        <v>12</v>
      </c>
      <c r="C287" s="1">
        <v>4394.5</v>
      </c>
      <c r="D287" s="1">
        <v>366.1</v>
      </c>
      <c r="E287" s="1"/>
      <c r="F287" s="1">
        <v>366.1</v>
      </c>
    </row>
    <row r="288" spans="1:6" s="31" customFormat="1" x14ac:dyDescent="0.25">
      <c r="A288" s="9"/>
      <c r="B288" s="27" t="s">
        <v>13</v>
      </c>
      <c r="C288" s="1">
        <v>0</v>
      </c>
      <c r="D288" s="1">
        <v>0</v>
      </c>
      <c r="E288" s="1"/>
      <c r="F288" s="1">
        <v>0</v>
      </c>
    </row>
    <row r="289" spans="1:6" s="31" customFormat="1" x14ac:dyDescent="0.25">
      <c r="A289" s="7"/>
      <c r="B289" s="23" t="s">
        <v>108</v>
      </c>
      <c r="C289" s="8">
        <f>+C290+C291</f>
        <v>756</v>
      </c>
      <c r="D289" s="8">
        <f>+D290+D291</f>
        <v>378</v>
      </c>
      <c r="E289" s="8"/>
      <c r="F289" s="8">
        <f>+F290+F291</f>
        <v>297</v>
      </c>
    </row>
    <row r="290" spans="1:6" s="31" customFormat="1" x14ac:dyDescent="0.25">
      <c r="A290" s="9"/>
      <c r="B290" s="27" t="s">
        <v>12</v>
      </c>
      <c r="C290" s="1">
        <v>756</v>
      </c>
      <c r="D290" s="1">
        <v>378</v>
      </c>
      <c r="E290" s="1"/>
      <c r="F290" s="1">
        <v>297</v>
      </c>
    </row>
    <row r="291" spans="1:6" s="31" customFormat="1" x14ac:dyDescent="0.25">
      <c r="A291" s="12"/>
      <c r="B291" s="28" t="s">
        <v>13</v>
      </c>
      <c r="C291" s="2">
        <v>0</v>
      </c>
      <c r="D291" s="2">
        <v>0</v>
      </c>
      <c r="E291" s="2"/>
      <c r="F291" s="2">
        <v>0</v>
      </c>
    </row>
    <row r="292" spans="1:6" s="31" customFormat="1" x14ac:dyDescent="0.25">
      <c r="A292" s="7"/>
      <c r="B292" s="23" t="s">
        <v>109</v>
      </c>
      <c r="C292" s="8">
        <f>+C293+C294</f>
        <v>3600</v>
      </c>
      <c r="D292" s="8">
        <f>+D293+D294</f>
        <v>1800</v>
      </c>
      <c r="E292" s="8"/>
      <c r="F292" s="8">
        <f>+F293+F294</f>
        <v>1375.5567900000001</v>
      </c>
    </row>
    <row r="293" spans="1:6" s="31" customFormat="1" x14ac:dyDescent="0.25">
      <c r="A293" s="9"/>
      <c r="B293" s="27" t="s">
        <v>12</v>
      </c>
      <c r="C293" s="1">
        <v>3600</v>
      </c>
      <c r="D293" s="1">
        <v>1800</v>
      </c>
      <c r="E293" s="1"/>
      <c r="F293" s="1">
        <v>1375.5567900000001</v>
      </c>
    </row>
    <row r="294" spans="1:6" s="31" customFormat="1" x14ac:dyDescent="0.25">
      <c r="A294" s="9"/>
      <c r="B294" s="27" t="s">
        <v>13</v>
      </c>
      <c r="C294" s="1">
        <v>0</v>
      </c>
      <c r="D294" s="1">
        <v>0</v>
      </c>
      <c r="E294" s="1"/>
      <c r="F294" s="1">
        <v>0</v>
      </c>
    </row>
    <row r="295" spans="1:6" s="31" customFormat="1" x14ac:dyDescent="0.25">
      <c r="A295" s="7"/>
      <c r="B295" s="23" t="s">
        <v>110</v>
      </c>
      <c r="C295" s="8">
        <f>+C296+C297</f>
        <v>7860</v>
      </c>
      <c r="D295" s="8">
        <f>+D296+D297</f>
        <v>4820</v>
      </c>
      <c r="E295" s="8"/>
      <c r="F295" s="8">
        <f>+F296+F297</f>
        <v>3157</v>
      </c>
    </row>
    <row r="296" spans="1:6" s="31" customFormat="1" x14ac:dyDescent="0.25">
      <c r="A296" s="9"/>
      <c r="B296" s="27" t="s">
        <v>12</v>
      </c>
      <c r="C296" s="1">
        <v>7860</v>
      </c>
      <c r="D296" s="1">
        <v>4820</v>
      </c>
      <c r="E296" s="1"/>
      <c r="F296" s="1">
        <v>3157</v>
      </c>
    </row>
    <row r="297" spans="1:6" s="31" customFormat="1" x14ac:dyDescent="0.25">
      <c r="A297" s="9"/>
      <c r="B297" s="27" t="s">
        <v>13</v>
      </c>
      <c r="C297" s="1">
        <v>0</v>
      </c>
      <c r="D297" s="1">
        <v>0</v>
      </c>
      <c r="E297" s="1"/>
      <c r="F297" s="1">
        <v>0</v>
      </c>
    </row>
    <row r="298" spans="1:6" s="31" customFormat="1" x14ac:dyDescent="0.25">
      <c r="A298" s="7"/>
      <c r="B298" s="23" t="s">
        <v>111</v>
      </c>
      <c r="C298" s="8">
        <f>+C299+C300</f>
        <v>73592.503949999998</v>
      </c>
      <c r="D298" s="8">
        <f>+D299+D300</f>
        <v>26220.3</v>
      </c>
      <c r="E298" s="8"/>
      <c r="F298" s="8">
        <f>+F299+F300</f>
        <v>19437.3</v>
      </c>
    </row>
    <row r="299" spans="1:6" s="31" customFormat="1" x14ac:dyDescent="0.25">
      <c r="A299" s="9"/>
      <c r="B299" s="27" t="s">
        <v>12</v>
      </c>
      <c r="C299" s="1">
        <v>73592.503949999998</v>
      </c>
      <c r="D299" s="1">
        <v>26220.3</v>
      </c>
      <c r="E299" s="1"/>
      <c r="F299" s="1">
        <v>19437.3</v>
      </c>
    </row>
    <row r="300" spans="1:6" s="31" customFormat="1" x14ac:dyDescent="0.25">
      <c r="A300" s="9"/>
      <c r="B300" s="27" t="s">
        <v>13</v>
      </c>
      <c r="C300" s="1">
        <v>0</v>
      </c>
      <c r="D300" s="1">
        <v>0</v>
      </c>
      <c r="E300" s="1"/>
      <c r="F300" s="1">
        <v>0</v>
      </c>
    </row>
    <row r="301" spans="1:6" s="31" customFormat="1" ht="25.5" x14ac:dyDescent="0.25">
      <c r="A301" s="7"/>
      <c r="B301" s="23" t="s">
        <v>112</v>
      </c>
      <c r="C301" s="8">
        <f>+C302+C303</f>
        <v>171.8</v>
      </c>
      <c r="D301" s="8">
        <f>+D302+D303</f>
        <v>86</v>
      </c>
      <c r="E301" s="8"/>
      <c r="F301" s="8">
        <f>+F302+F303</f>
        <v>86</v>
      </c>
    </row>
    <row r="302" spans="1:6" s="31" customFormat="1" x14ac:dyDescent="0.25">
      <c r="A302" s="13"/>
      <c r="B302" s="27" t="s">
        <v>12</v>
      </c>
      <c r="C302" s="1">
        <v>171.8</v>
      </c>
      <c r="D302" s="1">
        <v>86</v>
      </c>
      <c r="E302" s="1"/>
      <c r="F302" s="1">
        <v>86</v>
      </c>
    </row>
    <row r="303" spans="1:6" s="31" customFormat="1" x14ac:dyDescent="0.25">
      <c r="A303" s="13"/>
      <c r="B303" s="27" t="s">
        <v>13</v>
      </c>
      <c r="C303" s="1">
        <v>0</v>
      </c>
      <c r="D303" s="1">
        <v>0</v>
      </c>
      <c r="E303" s="1"/>
      <c r="F303" s="1">
        <v>0</v>
      </c>
    </row>
    <row r="304" spans="1:6" s="31" customFormat="1" x14ac:dyDescent="0.25">
      <c r="A304" s="14"/>
      <c r="B304" s="23" t="s">
        <v>113</v>
      </c>
      <c r="C304" s="8">
        <f>+C305+C306</f>
        <v>667</v>
      </c>
      <c r="D304" s="8">
        <f>+D305+D306</f>
        <v>317</v>
      </c>
      <c r="E304" s="8"/>
      <c r="F304" s="8">
        <f>+F305+F306</f>
        <v>282</v>
      </c>
    </row>
    <row r="305" spans="1:6" s="31" customFormat="1" x14ac:dyDescent="0.25">
      <c r="A305" s="13"/>
      <c r="B305" s="27" t="s">
        <v>12</v>
      </c>
      <c r="C305" s="1">
        <v>667</v>
      </c>
      <c r="D305" s="1">
        <v>317</v>
      </c>
      <c r="E305" s="1"/>
      <c r="F305" s="1">
        <v>282</v>
      </c>
    </row>
    <row r="306" spans="1:6" s="31" customFormat="1" x14ac:dyDescent="0.25">
      <c r="A306" s="13"/>
      <c r="B306" s="27" t="s">
        <v>13</v>
      </c>
      <c r="C306" s="1">
        <v>0</v>
      </c>
      <c r="D306" s="1">
        <v>0</v>
      </c>
      <c r="E306" s="1"/>
      <c r="F306" s="1">
        <v>0</v>
      </c>
    </row>
    <row r="307" spans="1:6" s="31" customFormat="1" x14ac:dyDescent="0.25">
      <c r="A307" s="14"/>
      <c r="B307" s="23" t="s">
        <v>114</v>
      </c>
      <c r="C307" s="8">
        <f>+C308+C309</f>
        <v>11476.861000000001</v>
      </c>
      <c r="D307" s="8">
        <f>+D308+D309</f>
        <v>3445.4740000000002</v>
      </c>
      <c r="E307" s="8"/>
      <c r="F307" s="8">
        <f>+F308+F309</f>
        <v>3445.4740000000002</v>
      </c>
    </row>
    <row r="308" spans="1:6" s="31" customFormat="1" x14ac:dyDescent="0.25">
      <c r="A308" s="13"/>
      <c r="B308" s="27" t="s">
        <v>12</v>
      </c>
      <c r="C308" s="1">
        <v>11476.861000000001</v>
      </c>
      <c r="D308" s="1">
        <v>3445.4740000000002</v>
      </c>
      <c r="E308" s="1"/>
      <c r="F308" s="1">
        <v>3445.4740000000002</v>
      </c>
    </row>
    <row r="309" spans="1:6" s="31" customFormat="1" x14ac:dyDescent="0.25">
      <c r="A309" s="13"/>
      <c r="B309" s="27" t="s">
        <v>13</v>
      </c>
      <c r="C309" s="1">
        <v>0</v>
      </c>
      <c r="D309" s="1">
        <v>0</v>
      </c>
      <c r="E309" s="1"/>
      <c r="F309" s="1">
        <v>0</v>
      </c>
    </row>
    <row r="310" spans="1:6" s="31" customFormat="1" x14ac:dyDescent="0.25">
      <c r="A310" s="14"/>
      <c r="B310" s="23" t="s">
        <v>115</v>
      </c>
      <c r="C310" s="8">
        <f>+C311+C312</f>
        <v>21527.322</v>
      </c>
      <c r="D310" s="8">
        <f>+D311+D312</f>
        <v>13598.364</v>
      </c>
      <c r="E310" s="8"/>
      <c r="F310" s="8">
        <f>+F311+F312</f>
        <v>13598.364</v>
      </c>
    </row>
    <row r="311" spans="1:6" s="31" customFormat="1" x14ac:dyDescent="0.25">
      <c r="A311" s="13"/>
      <c r="B311" s="27" t="s">
        <v>12</v>
      </c>
      <c r="C311" s="1">
        <v>21527.322</v>
      </c>
      <c r="D311" s="1">
        <v>13598.364</v>
      </c>
      <c r="E311" s="1"/>
      <c r="F311" s="1">
        <v>13598.364</v>
      </c>
    </row>
    <row r="312" spans="1:6" s="31" customFormat="1" x14ac:dyDescent="0.25">
      <c r="A312" s="13"/>
      <c r="B312" s="27" t="s">
        <v>13</v>
      </c>
      <c r="C312" s="1">
        <v>0</v>
      </c>
      <c r="D312" s="1">
        <v>0</v>
      </c>
      <c r="E312" s="1"/>
      <c r="F312" s="1">
        <v>0</v>
      </c>
    </row>
    <row r="313" spans="1:6" x14ac:dyDescent="0.25">
      <c r="A313" s="14"/>
      <c r="B313" s="23" t="s">
        <v>116</v>
      </c>
      <c r="C313" s="8">
        <v>7436.13</v>
      </c>
      <c r="D313" s="8">
        <v>1929.704</v>
      </c>
      <c r="E313" s="8"/>
      <c r="F313" s="8">
        <v>1845.7139999999999</v>
      </c>
    </row>
    <row r="314" spans="1:6" x14ac:dyDescent="0.25">
      <c r="A314" s="13"/>
      <c r="B314" s="27" t="s">
        <v>12</v>
      </c>
      <c r="C314" s="1">
        <v>7494.2</v>
      </c>
      <c r="D314" s="1">
        <v>3839.8</v>
      </c>
      <c r="E314" s="1"/>
      <c r="F314" s="1">
        <v>3563.5</v>
      </c>
    </row>
    <row r="315" spans="1:6" x14ac:dyDescent="0.25">
      <c r="A315" s="13"/>
      <c r="B315" s="27" t="s">
        <v>13</v>
      </c>
      <c r="C315" s="1">
        <v>0</v>
      </c>
      <c r="D315" s="1">
        <v>0</v>
      </c>
      <c r="E315" s="1"/>
      <c r="F315" s="1">
        <v>0</v>
      </c>
    </row>
    <row r="316" spans="1:6" x14ac:dyDescent="0.25">
      <c r="A316" s="14"/>
      <c r="B316" s="23" t="s">
        <v>117</v>
      </c>
      <c r="C316" s="8">
        <f>+C317+C318</f>
        <v>51577.2</v>
      </c>
      <c r="D316" s="8">
        <f>+D317+D318</f>
        <v>32551</v>
      </c>
      <c r="E316" s="8"/>
      <c r="F316" s="8">
        <f>+F317+F318</f>
        <v>32551</v>
      </c>
    </row>
    <row r="317" spans="1:6" x14ac:dyDescent="0.25">
      <c r="A317" s="13"/>
      <c r="B317" s="27" t="s">
        <v>12</v>
      </c>
      <c r="C317" s="1">
        <v>177.2</v>
      </c>
      <c r="D317" s="1">
        <v>144</v>
      </c>
      <c r="E317" s="1"/>
      <c r="F317" s="1">
        <v>144</v>
      </c>
    </row>
    <row r="318" spans="1:6" x14ac:dyDescent="0.25">
      <c r="A318" s="13"/>
      <c r="B318" s="27" t="s">
        <v>13</v>
      </c>
      <c r="C318" s="1">
        <v>51400</v>
      </c>
      <c r="D318" s="1">
        <v>32407</v>
      </c>
      <c r="E318" s="1"/>
      <c r="F318" s="1">
        <v>32407</v>
      </c>
    </row>
    <row r="319" spans="1:6" x14ac:dyDescent="0.25">
      <c r="A319" s="14"/>
      <c r="B319" s="23" t="s">
        <v>118</v>
      </c>
      <c r="C319" s="8">
        <f>+C320+C321</f>
        <v>3468.2</v>
      </c>
      <c r="D319" s="8">
        <f>+D320+D321</f>
        <v>1188</v>
      </c>
      <c r="E319" s="8"/>
      <c r="F319" s="8">
        <f>+F320+F321</f>
        <v>1188</v>
      </c>
    </row>
    <row r="320" spans="1:6" x14ac:dyDescent="0.25">
      <c r="A320" s="13"/>
      <c r="B320" s="27" t="s">
        <v>12</v>
      </c>
      <c r="C320" s="1">
        <v>3468.2</v>
      </c>
      <c r="D320" s="1">
        <v>1188</v>
      </c>
      <c r="E320" s="1"/>
      <c r="F320" s="1">
        <v>1188</v>
      </c>
    </row>
    <row r="321" spans="1:6" x14ac:dyDescent="0.25">
      <c r="A321" s="13"/>
      <c r="B321" s="27" t="s">
        <v>13</v>
      </c>
      <c r="C321" s="1">
        <v>0</v>
      </c>
      <c r="D321" s="1">
        <v>0</v>
      </c>
      <c r="E321" s="1"/>
      <c r="F321" s="1">
        <v>0</v>
      </c>
    </row>
    <row r="322" spans="1:6" ht="25.5" x14ac:dyDescent="0.25">
      <c r="A322" s="14"/>
      <c r="B322" s="23" t="s">
        <v>119</v>
      </c>
      <c r="C322" s="8">
        <f>+C323+C324</f>
        <v>20006.3</v>
      </c>
      <c r="D322" s="8">
        <f>+D323+D324</f>
        <v>17757.835309999999</v>
      </c>
      <c r="E322" s="8"/>
      <c r="F322" s="8">
        <f>+F323+F324</f>
        <v>16300.780070000001</v>
      </c>
    </row>
    <row r="323" spans="1:6" x14ac:dyDescent="0.25">
      <c r="A323" s="13"/>
      <c r="B323" s="27" t="s">
        <v>12</v>
      </c>
      <c r="C323" s="1">
        <v>20006.3</v>
      </c>
      <c r="D323" s="1">
        <v>17757.835309999999</v>
      </c>
      <c r="E323" s="1"/>
      <c r="F323" s="1">
        <v>16300.780070000001</v>
      </c>
    </row>
    <row r="324" spans="1:6" x14ac:dyDescent="0.25">
      <c r="A324" s="13"/>
      <c r="B324" s="27" t="s">
        <v>13</v>
      </c>
      <c r="C324" s="1">
        <v>0</v>
      </c>
      <c r="D324" s="1">
        <v>0</v>
      </c>
      <c r="E324" s="1"/>
      <c r="F324" s="1">
        <v>0</v>
      </c>
    </row>
    <row r="325" spans="1:6" x14ac:dyDescent="0.25">
      <c r="A325" s="14"/>
      <c r="B325" s="23" t="s">
        <v>120</v>
      </c>
      <c r="C325" s="8">
        <f>+C326+C327</f>
        <v>2345.16</v>
      </c>
      <c r="D325" s="8">
        <f>+D326+D327</f>
        <v>1173.3800000000001</v>
      </c>
      <c r="E325" s="8"/>
      <c r="F325" s="8">
        <f>+F326+F327</f>
        <v>866.09</v>
      </c>
    </row>
    <row r="326" spans="1:6" x14ac:dyDescent="0.25">
      <c r="A326" s="13"/>
      <c r="B326" s="27" t="s">
        <v>12</v>
      </c>
      <c r="C326" s="1">
        <v>2345.16</v>
      </c>
      <c r="D326" s="1">
        <v>1173.3800000000001</v>
      </c>
      <c r="E326" s="1"/>
      <c r="F326" s="1">
        <v>866.09</v>
      </c>
    </row>
    <row r="327" spans="1:6" x14ac:dyDescent="0.25">
      <c r="A327" s="13"/>
      <c r="B327" s="27" t="s">
        <v>13</v>
      </c>
      <c r="C327" s="1">
        <v>0</v>
      </c>
      <c r="D327" s="1">
        <v>0</v>
      </c>
      <c r="E327" s="1"/>
      <c r="F327" s="1">
        <v>0</v>
      </c>
    </row>
    <row r="328" spans="1:6" x14ac:dyDescent="0.25">
      <c r="A328" s="14"/>
      <c r="B328" s="23" t="s">
        <v>121</v>
      </c>
      <c r="C328" s="8">
        <f>+C329+C330</f>
        <v>2374.8000000000002</v>
      </c>
      <c r="D328" s="8">
        <f>+D329+D330</f>
        <v>1187.4000000000001</v>
      </c>
      <c r="E328" s="8"/>
      <c r="F328" s="8">
        <f>+F329+F330</f>
        <v>197.9</v>
      </c>
    </row>
    <row r="329" spans="1:6" x14ac:dyDescent="0.25">
      <c r="A329" s="13"/>
      <c r="B329" s="27" t="s">
        <v>12</v>
      </c>
      <c r="C329" s="1">
        <v>2374.8000000000002</v>
      </c>
      <c r="D329" s="1">
        <v>1187.4000000000001</v>
      </c>
      <c r="E329" s="1"/>
      <c r="F329" s="1">
        <v>197.9</v>
      </c>
    </row>
    <row r="330" spans="1:6" x14ac:dyDescent="0.25">
      <c r="A330" s="13"/>
      <c r="B330" s="27" t="s">
        <v>13</v>
      </c>
      <c r="C330" s="1">
        <v>0</v>
      </c>
      <c r="D330" s="1">
        <v>0</v>
      </c>
      <c r="E330" s="1"/>
      <c r="F330" s="1">
        <v>0</v>
      </c>
    </row>
    <row r="331" spans="1:6" x14ac:dyDescent="0.25">
      <c r="A331" s="14"/>
      <c r="B331" s="23" t="s">
        <v>122</v>
      </c>
      <c r="C331" s="8">
        <f>+C332+C333</f>
        <v>280344.09999999998</v>
      </c>
      <c r="D331" s="8">
        <f>+D332+D333</f>
        <v>145059</v>
      </c>
      <c r="E331" s="8"/>
      <c r="F331" s="8">
        <f>+F332+F333</f>
        <v>100620</v>
      </c>
    </row>
    <row r="332" spans="1:6" x14ac:dyDescent="0.25">
      <c r="A332" s="13"/>
      <c r="B332" s="27" t="s">
        <v>12</v>
      </c>
      <c r="C332" s="1">
        <v>280344.09999999998</v>
      </c>
      <c r="D332" s="1">
        <v>145059</v>
      </c>
      <c r="E332" s="1"/>
      <c r="F332" s="1">
        <v>100620</v>
      </c>
    </row>
    <row r="333" spans="1:6" x14ac:dyDescent="0.25">
      <c r="A333" s="13"/>
      <c r="B333" s="27" t="s">
        <v>13</v>
      </c>
      <c r="C333" s="1">
        <v>0</v>
      </c>
      <c r="D333" s="1">
        <v>0</v>
      </c>
      <c r="E333" s="1"/>
      <c r="F333" s="1">
        <v>0</v>
      </c>
    </row>
    <row r="334" spans="1:6" x14ac:dyDescent="0.25">
      <c r="A334" s="14"/>
      <c r="B334" s="23" t="s">
        <v>123</v>
      </c>
      <c r="C334" s="8">
        <f>+C335+C336</f>
        <v>4588.0959999999995</v>
      </c>
      <c r="D334" s="8">
        <f>+D335+D336</f>
        <v>2726.4789999999998</v>
      </c>
      <c r="E334" s="8"/>
      <c r="F334" s="8">
        <f>+F335+F336</f>
        <v>2533.9470000000001</v>
      </c>
    </row>
    <row r="335" spans="1:6" x14ac:dyDescent="0.25">
      <c r="A335" s="13"/>
      <c r="B335" s="27" t="s">
        <v>12</v>
      </c>
      <c r="C335" s="1">
        <v>4588.0959999999995</v>
      </c>
      <c r="D335" s="1">
        <v>2726.4789999999998</v>
      </c>
      <c r="E335" s="1"/>
      <c r="F335" s="1">
        <v>2533.9470000000001</v>
      </c>
    </row>
    <row r="336" spans="1:6" x14ac:dyDescent="0.25">
      <c r="A336" s="13"/>
      <c r="B336" s="27" t="s">
        <v>13</v>
      </c>
      <c r="C336" s="1">
        <v>0</v>
      </c>
      <c r="D336" s="1">
        <v>0</v>
      </c>
      <c r="E336" s="1"/>
      <c r="F336" s="1">
        <v>0</v>
      </c>
    </row>
    <row r="337" spans="1:6" x14ac:dyDescent="0.25">
      <c r="A337" s="14"/>
      <c r="B337" s="23" t="s">
        <v>124</v>
      </c>
      <c r="C337" s="8">
        <f>+C338+C339</f>
        <v>6714.7091799999998</v>
      </c>
      <c r="D337" s="8">
        <f>+D338+D339</f>
        <v>4030.9865800000002</v>
      </c>
      <c r="E337" s="8"/>
      <c r="F337" s="8">
        <f>+F338+F339</f>
        <v>4008.0331200000001</v>
      </c>
    </row>
    <row r="338" spans="1:6" x14ac:dyDescent="0.25">
      <c r="A338" s="3"/>
      <c r="B338" s="28" t="s">
        <v>12</v>
      </c>
      <c r="C338" s="2">
        <v>6714.7091799999998</v>
      </c>
      <c r="D338" s="2">
        <v>4030.9865800000002</v>
      </c>
      <c r="E338" s="2"/>
      <c r="F338" s="2">
        <v>4008.0331200000001</v>
      </c>
    </row>
    <row r="339" spans="1:6" x14ac:dyDescent="0.25">
      <c r="A339" s="13"/>
      <c r="B339" s="27" t="s">
        <v>13</v>
      </c>
      <c r="C339" s="1">
        <v>0</v>
      </c>
      <c r="D339" s="1">
        <v>0</v>
      </c>
      <c r="E339" s="1"/>
      <c r="F339" s="1">
        <v>0</v>
      </c>
    </row>
    <row r="340" spans="1:6" x14ac:dyDescent="0.25">
      <c r="A340" s="14"/>
      <c r="B340" s="23" t="s">
        <v>125</v>
      </c>
      <c r="C340" s="8">
        <f>+C341+C342</f>
        <v>999</v>
      </c>
      <c r="D340" s="8">
        <f>+D341+D342</f>
        <v>245.5</v>
      </c>
      <c r="E340" s="8"/>
      <c r="F340" s="8">
        <f>+F341+F342</f>
        <v>246</v>
      </c>
    </row>
    <row r="341" spans="1:6" x14ac:dyDescent="0.25">
      <c r="A341" s="13"/>
      <c r="B341" s="27" t="s">
        <v>12</v>
      </c>
      <c r="C341" s="1">
        <v>999</v>
      </c>
      <c r="D341" s="1">
        <v>245.5</v>
      </c>
      <c r="E341" s="1"/>
      <c r="F341" s="1">
        <v>246</v>
      </c>
    </row>
    <row r="342" spans="1:6" x14ac:dyDescent="0.25">
      <c r="A342" s="13"/>
      <c r="B342" s="27" t="s">
        <v>13</v>
      </c>
      <c r="C342" s="1">
        <v>0</v>
      </c>
      <c r="D342" s="1">
        <v>0</v>
      </c>
      <c r="E342" s="1"/>
      <c r="F342" s="1">
        <v>0</v>
      </c>
    </row>
    <row r="343" spans="1:6" x14ac:dyDescent="0.25">
      <c r="A343" s="14"/>
      <c r="B343" s="23" t="s">
        <v>126</v>
      </c>
      <c r="C343" s="8">
        <f>+C344+C345</f>
        <v>3587.9</v>
      </c>
      <c r="D343" s="8">
        <f>+D344+D345</f>
        <v>1025.2059999999999</v>
      </c>
      <c r="E343" s="8"/>
      <c r="F343" s="8">
        <f>+F344+F345</f>
        <v>1021.72059</v>
      </c>
    </row>
    <row r="344" spans="1:6" x14ac:dyDescent="0.25">
      <c r="A344" s="13"/>
      <c r="B344" s="27" t="s">
        <v>12</v>
      </c>
      <c r="C344" s="1">
        <v>3587.9</v>
      </c>
      <c r="D344" s="1">
        <v>1025.2059999999999</v>
      </c>
      <c r="E344" s="1"/>
      <c r="F344" s="1">
        <v>1021.72059</v>
      </c>
    </row>
    <row r="345" spans="1:6" x14ac:dyDescent="0.25">
      <c r="A345" s="13"/>
      <c r="B345" s="27" t="s">
        <v>13</v>
      </c>
      <c r="C345" s="1">
        <v>0</v>
      </c>
      <c r="D345" s="1">
        <v>0</v>
      </c>
      <c r="E345" s="1"/>
      <c r="F345" s="1">
        <v>0</v>
      </c>
    </row>
    <row r="346" spans="1:6" ht="25.5" x14ac:dyDescent="0.25">
      <c r="A346" s="14"/>
      <c r="B346" s="23" t="s">
        <v>127</v>
      </c>
      <c r="C346" s="8">
        <f>+C347+C348</f>
        <v>165.8</v>
      </c>
      <c r="D346" s="8">
        <f>+D347+D348</f>
        <v>103</v>
      </c>
      <c r="E346" s="8"/>
      <c r="F346" s="8">
        <f>+F347+F348</f>
        <v>103</v>
      </c>
    </row>
    <row r="347" spans="1:6" x14ac:dyDescent="0.25">
      <c r="A347" s="13"/>
      <c r="B347" s="27" t="s">
        <v>12</v>
      </c>
      <c r="C347" s="1">
        <v>165.8</v>
      </c>
      <c r="D347" s="1">
        <v>103</v>
      </c>
      <c r="E347" s="1"/>
      <c r="F347" s="1">
        <v>103</v>
      </c>
    </row>
    <row r="348" spans="1:6" x14ac:dyDescent="0.25">
      <c r="A348" s="13"/>
      <c r="B348" s="27" t="s">
        <v>13</v>
      </c>
      <c r="C348" s="1">
        <v>0</v>
      </c>
      <c r="D348" s="1">
        <v>0</v>
      </c>
      <c r="E348" s="1"/>
      <c r="F348" s="1">
        <v>0</v>
      </c>
    </row>
    <row r="349" spans="1:6" x14ac:dyDescent="0.25">
      <c r="A349" s="14"/>
      <c r="B349" s="23" t="s">
        <v>128</v>
      </c>
      <c r="C349" s="8">
        <f>+C350+C351</f>
        <v>4906.7</v>
      </c>
      <c r="D349" s="8">
        <f>+D350+D351</f>
        <v>3631</v>
      </c>
      <c r="E349" s="8"/>
      <c r="F349" s="8">
        <f>+F350+F351</f>
        <v>3413</v>
      </c>
    </row>
    <row r="350" spans="1:6" x14ac:dyDescent="0.25">
      <c r="A350" s="13"/>
      <c r="B350" s="27" t="s">
        <v>12</v>
      </c>
      <c r="C350" s="1">
        <v>4906.7</v>
      </c>
      <c r="D350" s="1">
        <v>3631</v>
      </c>
      <c r="E350" s="1"/>
      <c r="F350" s="1">
        <v>3413</v>
      </c>
    </row>
    <row r="351" spans="1:6" x14ac:dyDescent="0.25">
      <c r="A351" s="13"/>
      <c r="B351" s="27" t="s">
        <v>13</v>
      </c>
      <c r="C351" s="1">
        <v>0</v>
      </c>
      <c r="D351" s="1">
        <v>0</v>
      </c>
      <c r="E351" s="1"/>
      <c r="F351" s="1">
        <v>0</v>
      </c>
    </row>
    <row r="352" spans="1:6" x14ac:dyDescent="0.25">
      <c r="A352" s="14"/>
      <c r="B352" s="23" t="s">
        <v>129</v>
      </c>
      <c r="C352" s="8">
        <f>+C353+C354</f>
        <v>45.942932999999996</v>
      </c>
      <c r="D352" s="8">
        <f>+D353+D354</f>
        <v>12.047846</v>
      </c>
      <c r="E352" s="8"/>
      <c r="F352" s="8">
        <f>+F353+F354</f>
        <v>3.7546460000000002</v>
      </c>
    </row>
    <row r="353" spans="1:6" x14ac:dyDescent="0.25">
      <c r="A353" s="13"/>
      <c r="B353" s="27" t="s">
        <v>12</v>
      </c>
      <c r="C353" s="1">
        <v>45.942932999999996</v>
      </c>
      <c r="D353" s="1">
        <v>12.047846</v>
      </c>
      <c r="E353" s="1"/>
      <c r="F353" s="1">
        <v>3.7546460000000002</v>
      </c>
    </row>
    <row r="354" spans="1:6" x14ac:dyDescent="0.25">
      <c r="A354" s="13"/>
      <c r="B354" s="27" t="s">
        <v>13</v>
      </c>
      <c r="C354" s="1">
        <v>0</v>
      </c>
      <c r="D354" s="1">
        <v>0</v>
      </c>
      <c r="E354" s="1"/>
      <c r="F354" s="1">
        <v>0</v>
      </c>
    </row>
    <row r="355" spans="1:6" x14ac:dyDescent="0.25">
      <c r="A355" s="14"/>
      <c r="B355" s="23" t="s">
        <v>130</v>
      </c>
      <c r="C355" s="8">
        <f>+C356+C357</f>
        <v>13021.43123</v>
      </c>
      <c r="D355" s="8">
        <f>+D356+D357</f>
        <v>6513.2966500000002</v>
      </c>
      <c r="E355" s="8"/>
      <c r="F355" s="8">
        <f>+F356+F357</f>
        <v>5020.6896500000003</v>
      </c>
    </row>
    <row r="356" spans="1:6" x14ac:dyDescent="0.25">
      <c r="A356" s="13"/>
      <c r="B356" s="27" t="s">
        <v>12</v>
      </c>
      <c r="C356" s="1">
        <v>13021.43123</v>
      </c>
      <c r="D356" s="1">
        <v>6513.2966500000002</v>
      </c>
      <c r="E356" s="1"/>
      <c r="F356" s="1">
        <v>5020.6896500000003</v>
      </c>
    </row>
    <row r="357" spans="1:6" x14ac:dyDescent="0.25">
      <c r="A357" s="13"/>
      <c r="B357" s="27" t="s">
        <v>13</v>
      </c>
      <c r="C357" s="1">
        <v>0</v>
      </c>
      <c r="D357" s="1">
        <v>0</v>
      </c>
      <c r="E357" s="1"/>
      <c r="F357" s="1">
        <v>0</v>
      </c>
    </row>
    <row r="358" spans="1:6" x14ac:dyDescent="0.25">
      <c r="A358" s="17" t="s">
        <v>131</v>
      </c>
      <c r="B358" s="24"/>
      <c r="C358" s="11">
        <f>+C359+C362+C365+C368+C371+C374+C377+C380+C383+C386+C389+C392+C395+C398+C401+C404+C407+C410+C413+C416+C419+C422+C425+C428+C431</f>
        <v>4333720.3999999994</v>
      </c>
      <c r="D358" s="11">
        <f t="shared" ref="D358:F358" si="11">+D359+D362+D365+D368+D371+D374+D377+D380+D383+D386+D389+D392+D395+D398+D401+D404+D407+D410+D413+D416+D419+D422+D425+D428+D431</f>
        <v>1888606.4850000001</v>
      </c>
      <c r="E358" s="11"/>
      <c r="F358" s="11">
        <f t="shared" si="11"/>
        <v>1608997.8830000001</v>
      </c>
    </row>
    <row r="359" spans="1:6" x14ac:dyDescent="0.25">
      <c r="A359" s="14"/>
      <c r="B359" s="23" t="s">
        <v>23</v>
      </c>
      <c r="C359" s="8">
        <f>+C360+C361</f>
        <v>1183535.0999999999</v>
      </c>
      <c r="D359" s="8">
        <f>+D360+D361</f>
        <v>349663.26800000004</v>
      </c>
      <c r="E359" s="8"/>
      <c r="F359" s="8">
        <f>+F360+F361</f>
        <v>223749.16699999999</v>
      </c>
    </row>
    <row r="360" spans="1:6" x14ac:dyDescent="0.25">
      <c r="A360" s="13"/>
      <c r="B360" s="27" t="s">
        <v>12</v>
      </c>
      <c r="C360" s="1">
        <v>1128872.7</v>
      </c>
      <c r="D360" s="1">
        <v>321235.72700000001</v>
      </c>
      <c r="E360" s="1"/>
      <c r="F360" s="1">
        <v>217336.829</v>
      </c>
    </row>
    <row r="361" spans="1:6" x14ac:dyDescent="0.25">
      <c r="A361" s="13"/>
      <c r="B361" s="27" t="s">
        <v>13</v>
      </c>
      <c r="C361" s="1">
        <v>54662.400000000001</v>
      </c>
      <c r="D361" s="1">
        <v>28427.541000000001</v>
      </c>
      <c r="E361" s="1"/>
      <c r="F361" s="1">
        <v>6412.3379999999997</v>
      </c>
    </row>
    <row r="362" spans="1:6" x14ac:dyDescent="0.25">
      <c r="A362" s="14"/>
      <c r="B362" s="23" t="s">
        <v>132</v>
      </c>
      <c r="C362" s="8">
        <f>+C363+C364</f>
        <v>5864.3</v>
      </c>
      <c r="D362" s="8">
        <f>+D363+D364</f>
        <v>135.6</v>
      </c>
      <c r="E362" s="8"/>
      <c r="F362" s="8">
        <f>+F363+F364</f>
        <v>135.6</v>
      </c>
    </row>
    <row r="363" spans="1:6" x14ac:dyDescent="0.25">
      <c r="A363" s="13"/>
      <c r="B363" s="27" t="s">
        <v>12</v>
      </c>
      <c r="C363" s="1">
        <v>5864.3</v>
      </c>
      <c r="D363" s="1">
        <v>135.6</v>
      </c>
      <c r="E363" s="1"/>
      <c r="F363" s="1">
        <v>135.6</v>
      </c>
    </row>
    <row r="364" spans="1:6" x14ac:dyDescent="0.25">
      <c r="A364" s="13"/>
      <c r="B364" s="27" t="s">
        <v>13</v>
      </c>
      <c r="C364" s="1">
        <v>0</v>
      </c>
      <c r="D364" s="1">
        <v>0</v>
      </c>
      <c r="E364" s="1"/>
      <c r="F364" s="1">
        <v>0</v>
      </c>
    </row>
    <row r="365" spans="1:6" x14ac:dyDescent="0.25">
      <c r="A365" s="14"/>
      <c r="B365" s="23" t="s">
        <v>133</v>
      </c>
      <c r="C365" s="8">
        <f>+C366+C367</f>
        <v>11854.3</v>
      </c>
      <c r="D365" s="8">
        <f>+D366+D367</f>
        <v>7505</v>
      </c>
      <c r="E365" s="8"/>
      <c r="F365" s="8">
        <f>+F366+F367</f>
        <v>4721</v>
      </c>
    </row>
    <row r="366" spans="1:6" x14ac:dyDescent="0.25">
      <c r="A366" s="13"/>
      <c r="B366" s="27" t="s">
        <v>12</v>
      </c>
      <c r="C366" s="1">
        <v>11854.3</v>
      </c>
      <c r="D366" s="1">
        <v>7505</v>
      </c>
      <c r="E366" s="1"/>
      <c r="F366" s="1">
        <v>4721</v>
      </c>
    </row>
    <row r="367" spans="1:6" x14ac:dyDescent="0.25">
      <c r="A367" s="13"/>
      <c r="B367" s="27" t="s">
        <v>13</v>
      </c>
      <c r="C367" s="1">
        <v>0</v>
      </c>
      <c r="D367" s="1">
        <v>0</v>
      </c>
      <c r="E367" s="1"/>
      <c r="F367" s="1">
        <v>0</v>
      </c>
    </row>
    <row r="368" spans="1:6" x14ac:dyDescent="0.25">
      <c r="A368" s="14"/>
      <c r="B368" s="23" t="s">
        <v>134</v>
      </c>
      <c r="C368" s="8">
        <f>+C369+C370</f>
        <v>3122.5</v>
      </c>
      <c r="D368" s="8">
        <f>+D369+D370</f>
        <v>2753.51</v>
      </c>
      <c r="E368" s="8"/>
      <c r="F368" s="8">
        <f>+F369+F370</f>
        <v>2543.94</v>
      </c>
    </row>
    <row r="369" spans="1:6" x14ac:dyDescent="0.25">
      <c r="A369" s="13"/>
      <c r="B369" s="27" t="s">
        <v>12</v>
      </c>
      <c r="C369" s="1">
        <v>3122.5</v>
      </c>
      <c r="D369" s="1">
        <v>2753.51</v>
      </c>
      <c r="E369" s="1"/>
      <c r="F369" s="1">
        <v>2543.94</v>
      </c>
    </row>
    <row r="370" spans="1:6" x14ac:dyDescent="0.25">
      <c r="A370" s="13"/>
      <c r="B370" s="27" t="s">
        <v>13</v>
      </c>
      <c r="C370" s="1">
        <v>0</v>
      </c>
      <c r="D370" s="1">
        <v>0</v>
      </c>
      <c r="E370" s="1"/>
      <c r="F370" s="1">
        <v>0</v>
      </c>
    </row>
    <row r="371" spans="1:6" x14ac:dyDescent="0.25">
      <c r="A371" s="14"/>
      <c r="B371" s="23" t="s">
        <v>135</v>
      </c>
      <c r="C371" s="8">
        <f>+C372+C373</f>
        <v>236913.9</v>
      </c>
      <c r="D371" s="8">
        <f>+D372+D373</f>
        <v>118457</v>
      </c>
      <c r="E371" s="8"/>
      <c r="F371" s="8">
        <f>+F372+F373</f>
        <v>53797.599999999999</v>
      </c>
    </row>
    <row r="372" spans="1:6" x14ac:dyDescent="0.25">
      <c r="A372" s="13"/>
      <c r="B372" s="27" t="s">
        <v>12</v>
      </c>
      <c r="C372" s="1">
        <v>236913.9</v>
      </c>
      <c r="D372" s="1">
        <v>118457</v>
      </c>
      <c r="E372" s="1"/>
      <c r="F372" s="1">
        <v>53797.599999999999</v>
      </c>
    </row>
    <row r="373" spans="1:6" x14ac:dyDescent="0.25">
      <c r="A373" s="13"/>
      <c r="B373" s="27" t="s">
        <v>13</v>
      </c>
      <c r="C373" s="1">
        <v>0</v>
      </c>
      <c r="D373" s="1">
        <v>0</v>
      </c>
      <c r="E373" s="1"/>
      <c r="F373" s="1">
        <v>0</v>
      </c>
    </row>
    <row r="374" spans="1:6" x14ac:dyDescent="0.25">
      <c r="A374" s="14"/>
      <c r="B374" s="23" t="s">
        <v>136</v>
      </c>
      <c r="C374" s="8">
        <f>+C375+C376</f>
        <v>81335.8</v>
      </c>
      <c r="D374" s="8">
        <f>+D375+D376</f>
        <v>20919.407999999999</v>
      </c>
      <c r="E374" s="8"/>
      <c r="F374" s="8">
        <f>+F375+F376</f>
        <v>20919.407999999999</v>
      </c>
    </row>
    <row r="375" spans="1:6" x14ac:dyDescent="0.25">
      <c r="A375" s="13"/>
      <c r="B375" s="27" t="s">
        <v>12</v>
      </c>
      <c r="C375" s="1">
        <v>81335.8</v>
      </c>
      <c r="D375" s="1">
        <v>20919.407999999999</v>
      </c>
      <c r="E375" s="1"/>
      <c r="F375" s="1">
        <v>20919.407999999999</v>
      </c>
    </row>
    <row r="376" spans="1:6" x14ac:dyDescent="0.25">
      <c r="A376" s="13"/>
      <c r="B376" s="27" t="s">
        <v>13</v>
      </c>
      <c r="C376" s="1">
        <v>0</v>
      </c>
      <c r="D376" s="1">
        <v>0</v>
      </c>
      <c r="E376" s="1"/>
      <c r="F376" s="1">
        <v>0</v>
      </c>
    </row>
    <row r="377" spans="1:6" x14ac:dyDescent="0.25">
      <c r="A377" s="14"/>
      <c r="B377" s="23" t="s">
        <v>137</v>
      </c>
      <c r="C377" s="8">
        <f>+C378+C379</f>
        <v>452489.10000000003</v>
      </c>
      <c r="D377" s="8">
        <f>+D378+D379</f>
        <v>394311.66099999996</v>
      </c>
      <c r="E377" s="8"/>
      <c r="F377" s="8">
        <f>+F378+F379</f>
        <v>391460.72700000001</v>
      </c>
    </row>
    <row r="378" spans="1:6" x14ac:dyDescent="0.25">
      <c r="A378" s="13"/>
      <c r="B378" s="27" t="s">
        <v>12</v>
      </c>
      <c r="C378" s="1">
        <v>289733.40000000002</v>
      </c>
      <c r="D378" s="1">
        <v>235135.003</v>
      </c>
      <c r="E378" s="1"/>
      <c r="F378" s="1">
        <v>232636.67</v>
      </c>
    </row>
    <row r="379" spans="1:6" x14ac:dyDescent="0.25">
      <c r="A379" s="13"/>
      <c r="B379" s="27" t="s">
        <v>13</v>
      </c>
      <c r="C379" s="1">
        <v>162755.70000000001</v>
      </c>
      <c r="D379" s="1">
        <v>159176.658</v>
      </c>
      <c r="E379" s="1"/>
      <c r="F379" s="1">
        <v>158824.057</v>
      </c>
    </row>
    <row r="380" spans="1:6" x14ac:dyDescent="0.25">
      <c r="A380" s="14"/>
      <c r="B380" s="23" t="s">
        <v>138</v>
      </c>
      <c r="C380" s="8">
        <f>+C381+C382</f>
        <v>4870.6000000000004</v>
      </c>
      <c r="D380" s="8">
        <f>+D381+D382</f>
        <v>1143.3599999999999</v>
      </c>
      <c r="E380" s="8"/>
      <c r="F380" s="8">
        <f>+F381+F382</f>
        <v>1143.3599999999999</v>
      </c>
    </row>
    <row r="381" spans="1:6" x14ac:dyDescent="0.25">
      <c r="A381" s="13"/>
      <c r="B381" s="27" t="s">
        <v>12</v>
      </c>
      <c r="C381" s="1">
        <v>4870.6000000000004</v>
      </c>
      <c r="D381" s="1">
        <v>1143.3599999999999</v>
      </c>
      <c r="E381" s="1"/>
      <c r="F381" s="1">
        <v>1143.3599999999999</v>
      </c>
    </row>
    <row r="382" spans="1:6" x14ac:dyDescent="0.25">
      <c r="A382" s="13"/>
      <c r="B382" s="27" t="s">
        <v>13</v>
      </c>
      <c r="C382" s="1">
        <v>0</v>
      </c>
      <c r="D382" s="1">
        <v>0</v>
      </c>
      <c r="E382" s="1"/>
      <c r="F382" s="1">
        <v>0</v>
      </c>
    </row>
    <row r="383" spans="1:6" x14ac:dyDescent="0.25">
      <c r="A383" s="14"/>
      <c r="B383" s="23" t="s">
        <v>139</v>
      </c>
      <c r="C383" s="8">
        <f>+C384+C385</f>
        <v>342261.8</v>
      </c>
      <c r="D383" s="8">
        <f>+D384+D385</f>
        <v>91799.93</v>
      </c>
      <c r="E383" s="8"/>
      <c r="F383" s="8">
        <f>+F384+F385</f>
        <v>91799.93</v>
      </c>
    </row>
    <row r="384" spans="1:6" x14ac:dyDescent="0.25">
      <c r="A384" s="13"/>
      <c r="B384" s="27" t="s">
        <v>12</v>
      </c>
      <c r="C384" s="1">
        <v>42115.8</v>
      </c>
      <c r="D384" s="1">
        <v>25686.71</v>
      </c>
      <c r="E384" s="1"/>
      <c r="F384" s="1">
        <v>25686.71</v>
      </c>
    </row>
    <row r="385" spans="1:6" x14ac:dyDescent="0.25">
      <c r="A385" s="13"/>
      <c r="B385" s="27" t="s">
        <v>13</v>
      </c>
      <c r="C385" s="1">
        <v>300146</v>
      </c>
      <c r="D385" s="1">
        <v>66113.22</v>
      </c>
      <c r="E385" s="1"/>
      <c r="F385" s="1">
        <v>66113.22</v>
      </c>
    </row>
    <row r="386" spans="1:6" x14ac:dyDescent="0.25">
      <c r="A386" s="37"/>
      <c r="B386" s="35" t="s">
        <v>140</v>
      </c>
      <c r="C386" s="36">
        <f>+C387+C388</f>
        <v>84989.9</v>
      </c>
      <c r="D386" s="36">
        <f>+D387+D388</f>
        <v>27238</v>
      </c>
      <c r="E386" s="36"/>
      <c r="F386" s="36">
        <f>+F387+F388</f>
        <v>27238</v>
      </c>
    </row>
    <row r="387" spans="1:6" x14ac:dyDescent="0.25">
      <c r="A387" s="13"/>
      <c r="B387" s="27" t="s">
        <v>12</v>
      </c>
      <c r="C387" s="1">
        <v>84989.9</v>
      </c>
      <c r="D387" s="1">
        <v>27238</v>
      </c>
      <c r="E387" s="1"/>
      <c r="F387" s="1">
        <v>27238</v>
      </c>
    </row>
    <row r="388" spans="1:6" x14ac:dyDescent="0.25">
      <c r="A388" s="13"/>
      <c r="B388" s="27" t="s">
        <v>13</v>
      </c>
      <c r="C388" s="1">
        <v>0</v>
      </c>
      <c r="D388" s="1">
        <v>0</v>
      </c>
      <c r="E388" s="1"/>
      <c r="F388" s="1">
        <v>0</v>
      </c>
    </row>
    <row r="389" spans="1:6" x14ac:dyDescent="0.25">
      <c r="A389" s="14"/>
      <c r="B389" s="23" t="s">
        <v>141</v>
      </c>
      <c r="C389" s="8">
        <f>+C390+C391</f>
        <v>377.2</v>
      </c>
      <c r="D389" s="8">
        <f>+D390+D391</f>
        <v>0</v>
      </c>
      <c r="E389" s="8"/>
      <c r="F389" s="8">
        <f>+F390+F391</f>
        <v>0</v>
      </c>
    </row>
    <row r="390" spans="1:6" x14ac:dyDescent="0.25">
      <c r="A390" s="13"/>
      <c r="B390" s="27" t="s">
        <v>12</v>
      </c>
      <c r="C390" s="1">
        <v>377.2</v>
      </c>
      <c r="D390" s="1">
        <v>0</v>
      </c>
      <c r="E390" s="1"/>
      <c r="F390" s="1">
        <v>0</v>
      </c>
    </row>
    <row r="391" spans="1:6" x14ac:dyDescent="0.25">
      <c r="A391" s="13"/>
      <c r="B391" s="27" t="s">
        <v>13</v>
      </c>
      <c r="C391" s="1">
        <v>0</v>
      </c>
      <c r="D391" s="1">
        <v>0</v>
      </c>
      <c r="E391" s="1"/>
      <c r="F391" s="1">
        <v>0</v>
      </c>
    </row>
    <row r="392" spans="1:6" ht="25.5" x14ac:dyDescent="0.25">
      <c r="A392" s="14"/>
      <c r="B392" s="23" t="s">
        <v>142</v>
      </c>
      <c r="C392" s="8">
        <f>+C393+C394</f>
        <v>349069.5</v>
      </c>
      <c r="D392" s="8">
        <f>+D393+D394</f>
        <v>188980.3</v>
      </c>
      <c r="E392" s="8"/>
      <c r="F392" s="8">
        <f>+F393+F394</f>
        <v>132592.9</v>
      </c>
    </row>
    <row r="393" spans="1:6" x14ac:dyDescent="0.25">
      <c r="A393" s="13"/>
      <c r="B393" s="27" t="s">
        <v>12</v>
      </c>
      <c r="C393" s="1">
        <v>1464.5</v>
      </c>
      <c r="D393" s="1">
        <v>621.29999999999995</v>
      </c>
      <c r="E393" s="1"/>
      <c r="F393" s="1">
        <v>621.29999999999995</v>
      </c>
    </row>
    <row r="394" spans="1:6" x14ac:dyDescent="0.25">
      <c r="A394" s="13"/>
      <c r="B394" s="27" t="s">
        <v>13</v>
      </c>
      <c r="C394" s="1">
        <v>347605</v>
      </c>
      <c r="D394" s="1">
        <v>188359</v>
      </c>
      <c r="E394" s="1"/>
      <c r="F394" s="1">
        <v>131971.6</v>
      </c>
    </row>
    <row r="395" spans="1:6" x14ac:dyDescent="0.25">
      <c r="A395" s="14"/>
      <c r="B395" s="23" t="s">
        <v>143</v>
      </c>
      <c r="C395" s="8">
        <f>+C396+C397</f>
        <v>698607.6</v>
      </c>
      <c r="D395" s="8">
        <f>+D396+D397</f>
        <v>294335.7</v>
      </c>
      <c r="E395" s="8"/>
      <c r="F395" s="8">
        <f>+F396+F397</f>
        <v>294335.7</v>
      </c>
    </row>
    <row r="396" spans="1:6" x14ac:dyDescent="0.25">
      <c r="A396" s="13"/>
      <c r="B396" s="27" t="s">
        <v>12</v>
      </c>
      <c r="C396" s="1">
        <v>221607.6</v>
      </c>
      <c r="D396" s="1">
        <v>121685.1</v>
      </c>
      <c r="E396" s="1"/>
      <c r="F396" s="1">
        <v>121685.1</v>
      </c>
    </row>
    <row r="397" spans="1:6" x14ac:dyDescent="0.25">
      <c r="A397" s="13"/>
      <c r="B397" s="27" t="s">
        <v>13</v>
      </c>
      <c r="C397" s="1">
        <v>477000</v>
      </c>
      <c r="D397" s="1">
        <v>172650.6</v>
      </c>
      <c r="E397" s="1"/>
      <c r="F397" s="1">
        <v>172650.6</v>
      </c>
    </row>
    <row r="398" spans="1:6" x14ac:dyDescent="0.25">
      <c r="A398" s="14"/>
      <c r="B398" s="23" t="s">
        <v>144</v>
      </c>
      <c r="C398" s="8">
        <f>+C399+C400</f>
        <v>154885.90000000002</v>
      </c>
      <c r="D398" s="8">
        <f>+D399+D400</f>
        <v>28503.151000000002</v>
      </c>
      <c r="E398" s="8"/>
      <c r="F398" s="8">
        <f>+F399+F400</f>
        <v>20414.580999999998</v>
      </c>
    </row>
    <row r="399" spans="1:6" x14ac:dyDescent="0.25">
      <c r="A399" s="13"/>
      <c r="B399" s="27" t="s">
        <v>12</v>
      </c>
      <c r="C399" s="1">
        <v>136126.70000000001</v>
      </c>
      <c r="D399" s="1">
        <v>28503.151000000002</v>
      </c>
      <c r="E399" s="1"/>
      <c r="F399" s="1">
        <v>20414.580999999998</v>
      </c>
    </row>
    <row r="400" spans="1:6" x14ac:dyDescent="0.25">
      <c r="A400" s="13"/>
      <c r="B400" s="27" t="s">
        <v>13</v>
      </c>
      <c r="C400" s="1">
        <v>18759.2</v>
      </c>
      <c r="D400" s="1">
        <v>0</v>
      </c>
      <c r="E400" s="1"/>
      <c r="F400" s="1">
        <v>0</v>
      </c>
    </row>
    <row r="401" spans="1:6" x14ac:dyDescent="0.25">
      <c r="A401" s="14"/>
      <c r="B401" s="23" t="s">
        <v>145</v>
      </c>
      <c r="C401" s="8">
        <f>+C402+C403</f>
        <v>4534.3</v>
      </c>
      <c r="D401" s="8">
        <f>+D402+D403</f>
        <v>1873.1210000000001</v>
      </c>
      <c r="E401" s="8"/>
      <c r="F401" s="8">
        <f>+F402+F403</f>
        <v>1873.1210000000001</v>
      </c>
    </row>
    <row r="402" spans="1:6" x14ac:dyDescent="0.25">
      <c r="A402" s="13"/>
      <c r="B402" s="27" t="s">
        <v>12</v>
      </c>
      <c r="C402" s="1">
        <v>4534.3</v>
      </c>
      <c r="D402" s="1">
        <v>1873.1210000000001</v>
      </c>
      <c r="E402" s="1"/>
      <c r="F402" s="1">
        <v>1873.1210000000001</v>
      </c>
    </row>
    <row r="403" spans="1:6" x14ac:dyDescent="0.25">
      <c r="A403" s="13"/>
      <c r="B403" s="27" t="s">
        <v>13</v>
      </c>
      <c r="C403" s="1">
        <v>0</v>
      </c>
      <c r="D403" s="1">
        <v>0</v>
      </c>
      <c r="E403" s="1"/>
      <c r="F403" s="1">
        <v>0</v>
      </c>
    </row>
    <row r="404" spans="1:6" ht="25.5" x14ac:dyDescent="0.25">
      <c r="A404" s="14"/>
      <c r="B404" s="23" t="s">
        <v>146</v>
      </c>
      <c r="C404" s="8">
        <f>+C405+C406</f>
        <v>8980.1</v>
      </c>
      <c r="D404" s="8">
        <f>+D405+D406</f>
        <v>1015.92</v>
      </c>
      <c r="E404" s="8"/>
      <c r="F404" s="8">
        <f>+F405+F406</f>
        <v>1015.92</v>
      </c>
    </row>
    <row r="405" spans="1:6" x14ac:dyDescent="0.25">
      <c r="A405" s="13"/>
      <c r="B405" s="27" t="s">
        <v>12</v>
      </c>
      <c r="C405" s="1">
        <v>8980.1</v>
      </c>
      <c r="D405" s="1">
        <v>1015.92</v>
      </c>
      <c r="E405" s="1"/>
      <c r="F405" s="1">
        <v>1015.92</v>
      </c>
    </row>
    <row r="406" spans="1:6" x14ac:dyDescent="0.25">
      <c r="A406" s="13"/>
      <c r="B406" s="27" t="s">
        <v>13</v>
      </c>
      <c r="C406" s="1">
        <v>0</v>
      </c>
      <c r="D406" s="1">
        <v>0</v>
      </c>
      <c r="E406" s="1"/>
      <c r="F406" s="1">
        <v>0</v>
      </c>
    </row>
    <row r="407" spans="1:6" x14ac:dyDescent="0.25">
      <c r="A407" s="14"/>
      <c r="B407" s="23" t="s">
        <v>147</v>
      </c>
      <c r="C407" s="8">
        <f>+C408+C409</f>
        <v>2926.8</v>
      </c>
      <c r="D407" s="8">
        <f>+D408+D409</f>
        <v>1385</v>
      </c>
      <c r="E407" s="8"/>
      <c r="F407" s="8">
        <f>+F408+F409</f>
        <v>788</v>
      </c>
    </row>
    <row r="408" spans="1:6" x14ac:dyDescent="0.25">
      <c r="A408" s="13"/>
      <c r="B408" s="27" t="s">
        <v>12</v>
      </c>
      <c r="C408" s="1">
        <v>2926.8</v>
      </c>
      <c r="D408" s="1">
        <v>1385</v>
      </c>
      <c r="E408" s="1"/>
      <c r="F408" s="1">
        <v>788</v>
      </c>
    </row>
    <row r="409" spans="1:6" x14ac:dyDescent="0.25">
      <c r="A409" s="13"/>
      <c r="B409" s="27" t="s">
        <v>13</v>
      </c>
      <c r="C409" s="1">
        <v>0</v>
      </c>
      <c r="D409" s="1"/>
      <c r="E409" s="1"/>
      <c r="F409" s="1"/>
    </row>
    <row r="410" spans="1:6" ht="25.5" x14ac:dyDescent="0.25">
      <c r="A410" s="14"/>
      <c r="B410" s="23" t="s">
        <v>148</v>
      </c>
      <c r="C410" s="8">
        <f>+C411+C412</f>
        <v>63692.3</v>
      </c>
      <c r="D410" s="8">
        <f>+D411+D412</f>
        <v>33013.256999999998</v>
      </c>
      <c r="E410" s="8"/>
      <c r="F410" s="8">
        <f>+F411+F412</f>
        <v>25265.843000000001</v>
      </c>
    </row>
    <row r="411" spans="1:6" x14ac:dyDescent="0.25">
      <c r="A411" s="13"/>
      <c r="B411" s="27" t="s">
        <v>12</v>
      </c>
      <c r="C411" s="15">
        <v>63692.3</v>
      </c>
      <c r="D411" s="15">
        <v>33013.256999999998</v>
      </c>
      <c r="E411" s="16"/>
      <c r="F411" s="15">
        <v>25265.843000000001</v>
      </c>
    </row>
    <row r="412" spans="1:6" x14ac:dyDescent="0.25">
      <c r="A412" s="13"/>
      <c r="B412" s="27" t="s">
        <v>13</v>
      </c>
      <c r="C412" s="16">
        <v>0</v>
      </c>
      <c r="D412" s="16">
        <v>0</v>
      </c>
      <c r="E412" s="16"/>
      <c r="F412" s="16">
        <v>0</v>
      </c>
    </row>
    <row r="413" spans="1:6" x14ac:dyDescent="0.25">
      <c r="A413" s="14"/>
      <c r="B413" s="23" t="s">
        <v>149</v>
      </c>
      <c r="C413" s="8">
        <f>+C414+C415</f>
        <v>3787.6</v>
      </c>
      <c r="D413" s="8">
        <f>+D414+D415</f>
        <v>350.29</v>
      </c>
      <c r="E413" s="8"/>
      <c r="F413" s="8">
        <f>+F414+F415</f>
        <v>350.29</v>
      </c>
    </row>
    <row r="414" spans="1:6" x14ac:dyDescent="0.25">
      <c r="A414" s="13"/>
      <c r="B414" s="27" t="s">
        <v>12</v>
      </c>
      <c r="C414" s="1">
        <v>3787.6</v>
      </c>
      <c r="D414" s="1">
        <v>350.29</v>
      </c>
      <c r="E414" s="1"/>
      <c r="F414" s="1">
        <v>350.29</v>
      </c>
    </row>
    <row r="415" spans="1:6" x14ac:dyDescent="0.25">
      <c r="A415" s="13"/>
      <c r="B415" s="27" t="s">
        <v>13</v>
      </c>
      <c r="C415" s="1">
        <v>0</v>
      </c>
      <c r="D415" s="1">
        <v>0</v>
      </c>
      <c r="E415" s="1"/>
      <c r="F415" s="1">
        <v>0</v>
      </c>
    </row>
    <row r="416" spans="1:6" ht="25.5" x14ac:dyDescent="0.25">
      <c r="A416" s="14"/>
      <c r="B416" s="23" t="s">
        <v>150</v>
      </c>
      <c r="C416" s="8">
        <f>+C417+C418</f>
        <v>3026.8</v>
      </c>
      <c r="D416" s="8">
        <f>+D417+D418</f>
        <v>3026.8</v>
      </c>
      <c r="E416" s="8"/>
      <c r="F416" s="8">
        <f>+F417+F418</f>
        <v>3026.8</v>
      </c>
    </row>
    <row r="417" spans="1:6" x14ac:dyDescent="0.25">
      <c r="A417" s="13"/>
      <c r="B417" s="27" t="s">
        <v>12</v>
      </c>
      <c r="C417" s="1">
        <v>3026.8</v>
      </c>
      <c r="D417" s="1">
        <v>3026.8</v>
      </c>
      <c r="E417" s="1"/>
      <c r="F417" s="1">
        <v>3026.8</v>
      </c>
    </row>
    <row r="418" spans="1:6" x14ac:dyDescent="0.25">
      <c r="A418" s="13"/>
      <c r="B418" s="27" t="s">
        <v>13</v>
      </c>
      <c r="C418" s="1">
        <v>0</v>
      </c>
      <c r="D418" s="1">
        <v>0</v>
      </c>
      <c r="E418" s="1"/>
      <c r="F418" s="1">
        <v>0</v>
      </c>
    </row>
    <row r="419" spans="1:6" x14ac:dyDescent="0.25">
      <c r="A419" s="14"/>
      <c r="B419" s="23" t="s">
        <v>151</v>
      </c>
      <c r="C419" s="8">
        <f>+C420+C421</f>
        <v>228220.5</v>
      </c>
      <c r="D419" s="8">
        <f>+D420+D421</f>
        <v>97200.922000000006</v>
      </c>
      <c r="E419" s="8"/>
      <c r="F419" s="8">
        <f>+F420+F421</f>
        <v>86910.679000000004</v>
      </c>
    </row>
    <row r="420" spans="1:6" x14ac:dyDescent="0.25">
      <c r="A420" s="13"/>
      <c r="B420" s="27" t="s">
        <v>12</v>
      </c>
      <c r="C420" s="1">
        <v>228220.5</v>
      </c>
      <c r="D420" s="1">
        <v>97200.922000000006</v>
      </c>
      <c r="E420" s="1"/>
      <c r="F420" s="1">
        <v>86910.679000000004</v>
      </c>
    </row>
    <row r="421" spans="1:6" x14ac:dyDescent="0.25">
      <c r="A421" s="13"/>
      <c r="B421" s="27" t="s">
        <v>13</v>
      </c>
      <c r="C421" s="1">
        <v>0</v>
      </c>
      <c r="D421" s="1">
        <v>0</v>
      </c>
      <c r="E421" s="1"/>
      <c r="F421" s="1">
        <v>0</v>
      </c>
    </row>
    <row r="422" spans="1:6" x14ac:dyDescent="0.25">
      <c r="A422" s="14"/>
      <c r="B422" s="23" t="s">
        <v>152</v>
      </c>
      <c r="C422" s="8">
        <f>+C423+C424</f>
        <v>3246.6</v>
      </c>
      <c r="D422" s="8">
        <f>+D423+D424</f>
        <v>1431.81</v>
      </c>
      <c r="E422" s="8"/>
      <c r="F422" s="8">
        <f>+F423+F424</f>
        <v>1391.64</v>
      </c>
    </row>
    <row r="423" spans="1:6" x14ac:dyDescent="0.25">
      <c r="A423" s="13"/>
      <c r="B423" s="27" t="s">
        <v>12</v>
      </c>
      <c r="C423" s="1">
        <v>3246.6</v>
      </c>
      <c r="D423" s="1">
        <v>1431.81</v>
      </c>
      <c r="E423" s="1"/>
      <c r="F423" s="1">
        <v>1391.64</v>
      </c>
    </row>
    <row r="424" spans="1:6" x14ac:dyDescent="0.25">
      <c r="A424" s="13"/>
      <c r="B424" s="27" t="s">
        <v>13</v>
      </c>
      <c r="C424" s="1">
        <v>0</v>
      </c>
      <c r="D424" s="1">
        <v>0</v>
      </c>
      <c r="E424" s="1"/>
      <c r="F424" s="1">
        <v>0</v>
      </c>
    </row>
    <row r="425" spans="1:6" x14ac:dyDescent="0.25">
      <c r="A425" s="14"/>
      <c r="B425" s="23" t="s">
        <v>153</v>
      </c>
      <c r="C425" s="8">
        <f>+C426+C427</f>
        <v>253550.2</v>
      </c>
      <c r="D425" s="8">
        <f>+D426+D427</f>
        <v>152253.87700000001</v>
      </c>
      <c r="E425" s="8"/>
      <c r="F425" s="8">
        <f>+F426+F427</f>
        <v>152253.87700000001</v>
      </c>
    </row>
    <row r="426" spans="1:6" x14ac:dyDescent="0.25">
      <c r="A426" s="13"/>
      <c r="B426" s="27" t="s">
        <v>12</v>
      </c>
      <c r="C426" s="1">
        <v>253550.2</v>
      </c>
      <c r="D426" s="1">
        <v>152253.87700000001</v>
      </c>
      <c r="E426" s="1"/>
      <c r="F426" s="1">
        <v>152253.87700000001</v>
      </c>
    </row>
    <row r="427" spans="1:6" x14ac:dyDescent="0.25">
      <c r="A427" s="13"/>
      <c r="B427" s="27" t="s">
        <v>13</v>
      </c>
      <c r="C427" s="1">
        <v>0</v>
      </c>
      <c r="D427" s="1">
        <v>0</v>
      </c>
      <c r="E427" s="1"/>
      <c r="F427" s="1">
        <v>0</v>
      </c>
    </row>
    <row r="428" spans="1:6" x14ac:dyDescent="0.25">
      <c r="A428" s="14"/>
      <c r="B428" s="23" t="s">
        <v>154</v>
      </c>
      <c r="C428" s="8">
        <f>+C429+C430</f>
        <v>29954.1</v>
      </c>
      <c r="D428" s="8">
        <f>+D429+D430</f>
        <v>15687.2</v>
      </c>
      <c r="E428" s="8"/>
      <c r="F428" s="8">
        <f>+F429+F430</f>
        <v>15647.4</v>
      </c>
    </row>
    <row r="429" spans="1:6" x14ac:dyDescent="0.25">
      <c r="A429" s="13"/>
      <c r="B429" s="27" t="s">
        <v>12</v>
      </c>
      <c r="C429" s="1">
        <v>29954.1</v>
      </c>
      <c r="D429" s="1">
        <v>15687.2</v>
      </c>
      <c r="E429" s="1"/>
      <c r="F429" s="1">
        <v>15647.4</v>
      </c>
    </row>
    <row r="430" spans="1:6" x14ac:dyDescent="0.25">
      <c r="A430" s="13"/>
      <c r="B430" s="27" t="s">
        <v>13</v>
      </c>
      <c r="C430" s="1">
        <v>0</v>
      </c>
      <c r="D430" s="1">
        <v>0</v>
      </c>
      <c r="E430" s="1"/>
      <c r="F430" s="1">
        <v>0</v>
      </c>
    </row>
    <row r="431" spans="1:6" x14ac:dyDescent="0.25">
      <c r="A431" s="14"/>
      <c r="B431" s="23" t="s">
        <v>155</v>
      </c>
      <c r="C431" s="8">
        <f>+C432+C433</f>
        <v>121623.6</v>
      </c>
      <c r="D431" s="8">
        <f>+D432+D433</f>
        <v>55622.400000000001</v>
      </c>
      <c r="E431" s="8"/>
      <c r="F431" s="8">
        <f>+F432+F433</f>
        <v>55622.400000000001</v>
      </c>
    </row>
    <row r="432" spans="1:6" x14ac:dyDescent="0.25">
      <c r="A432" s="13"/>
      <c r="B432" s="27" t="s">
        <v>12</v>
      </c>
      <c r="C432" s="1">
        <v>121623.6</v>
      </c>
      <c r="D432" s="1">
        <v>55622.400000000001</v>
      </c>
      <c r="E432" s="1"/>
      <c r="F432" s="1">
        <v>55622.400000000001</v>
      </c>
    </row>
    <row r="433" spans="1:6" x14ac:dyDescent="0.25">
      <c r="A433" s="13"/>
      <c r="B433" s="27" t="s">
        <v>13</v>
      </c>
      <c r="C433" s="1">
        <v>0</v>
      </c>
      <c r="D433" s="1">
        <v>0</v>
      </c>
      <c r="E433" s="1"/>
      <c r="F433" s="1">
        <v>0</v>
      </c>
    </row>
    <row r="434" spans="1:6" x14ac:dyDescent="0.25">
      <c r="A434" s="38" t="s">
        <v>156</v>
      </c>
      <c r="B434" s="39"/>
      <c r="C434" s="40">
        <f>+C435+C436</f>
        <v>2175739.3000000003</v>
      </c>
      <c r="D434" s="40">
        <f t="shared" ref="D434:F434" si="12">+D435+D436</f>
        <v>846024.799</v>
      </c>
      <c r="E434" s="40"/>
      <c r="F434" s="40">
        <f t="shared" si="12"/>
        <v>846024.799</v>
      </c>
    </row>
    <row r="435" spans="1:6" x14ac:dyDescent="0.25">
      <c r="A435" s="13"/>
      <c r="B435" s="27" t="s">
        <v>12</v>
      </c>
      <c r="C435" s="1">
        <v>3877.7</v>
      </c>
      <c r="D435" s="1">
        <v>1123.8009999999999</v>
      </c>
      <c r="E435" s="1"/>
      <c r="F435" s="1">
        <v>1123.8009999999999</v>
      </c>
    </row>
    <row r="436" spans="1:6" x14ac:dyDescent="0.25">
      <c r="A436" s="13"/>
      <c r="B436" s="27" t="s">
        <v>13</v>
      </c>
      <c r="C436" s="1">
        <v>2171861.6</v>
      </c>
      <c r="D436" s="1">
        <v>844900.99800000002</v>
      </c>
      <c r="E436" s="1"/>
      <c r="F436" s="1">
        <v>844900.99800000002</v>
      </c>
    </row>
    <row r="437" spans="1:6" x14ac:dyDescent="0.25">
      <c r="A437" s="17" t="s">
        <v>157</v>
      </c>
      <c r="B437" s="24"/>
      <c r="C437" s="11">
        <f>+C438+C441+C444</f>
        <v>911101.1940299999</v>
      </c>
      <c r="D437" s="11">
        <f t="shared" ref="D437:F437" si="13">+D438+D441+D444</f>
        <v>461126.08950500004</v>
      </c>
      <c r="E437" s="11"/>
      <c r="F437" s="11">
        <f t="shared" si="13"/>
        <v>415078.96913000004</v>
      </c>
    </row>
    <row r="438" spans="1:6" x14ac:dyDescent="0.25">
      <c r="A438" s="14"/>
      <c r="B438" s="23" t="s">
        <v>23</v>
      </c>
      <c r="C438" s="8">
        <f>+C439+C440</f>
        <v>498762.25453999999</v>
      </c>
      <c r="D438" s="8">
        <f>+D439+D440</f>
        <v>224096.42088000005</v>
      </c>
      <c r="E438" s="8"/>
      <c r="F438" s="8">
        <f>+F439+F440</f>
        <v>223210.45471000005</v>
      </c>
    </row>
    <row r="439" spans="1:6" x14ac:dyDescent="0.25">
      <c r="A439" s="13"/>
      <c r="B439" s="27" t="s">
        <v>12</v>
      </c>
      <c r="C439" s="1">
        <v>392509.42186</v>
      </c>
      <c r="D439" s="1">
        <v>216772.71395000006</v>
      </c>
      <c r="E439" s="1"/>
      <c r="F439" s="1">
        <v>216692.26986000006</v>
      </c>
    </row>
    <row r="440" spans="1:6" x14ac:dyDescent="0.25">
      <c r="A440" s="13"/>
      <c r="B440" s="27" t="s">
        <v>13</v>
      </c>
      <c r="C440" s="1">
        <v>106252.83268000001</v>
      </c>
      <c r="D440" s="1">
        <v>7323.7069300000003</v>
      </c>
      <c r="E440" s="1"/>
      <c r="F440" s="1">
        <v>6518.1848499999996</v>
      </c>
    </row>
    <row r="441" spans="1:6" x14ac:dyDescent="0.25">
      <c r="A441" s="14"/>
      <c r="B441" s="23" t="s">
        <v>158</v>
      </c>
      <c r="C441" s="8">
        <f>+C442+C443</f>
        <v>4652.8889800000006</v>
      </c>
      <c r="D441" s="8">
        <f>+D442+D443</f>
        <v>1551.8794700000003</v>
      </c>
      <c r="E441" s="8"/>
      <c r="F441" s="8">
        <f>+F442+F443</f>
        <v>1551.8794700000003</v>
      </c>
    </row>
    <row r="442" spans="1:6" x14ac:dyDescent="0.25">
      <c r="A442" s="13"/>
      <c r="B442" s="27" t="s">
        <v>12</v>
      </c>
      <c r="C442" s="1">
        <v>4652.8889800000006</v>
      </c>
      <c r="D442" s="1">
        <v>1551.8794700000003</v>
      </c>
      <c r="E442" s="1"/>
      <c r="F442" s="1">
        <v>1551.8794700000003</v>
      </c>
    </row>
    <row r="443" spans="1:6" x14ac:dyDescent="0.25">
      <c r="A443" s="13"/>
      <c r="B443" s="27" t="s">
        <v>13</v>
      </c>
      <c r="C443" s="1">
        <v>0</v>
      </c>
      <c r="D443" s="1">
        <v>0</v>
      </c>
      <c r="E443" s="1"/>
      <c r="F443" s="1">
        <v>0</v>
      </c>
    </row>
    <row r="444" spans="1:6" x14ac:dyDescent="0.25">
      <c r="A444" s="14"/>
      <c r="B444" s="23" t="s">
        <v>159</v>
      </c>
      <c r="C444" s="8">
        <f>+C445+C446</f>
        <v>407686.05050999997</v>
      </c>
      <c r="D444" s="8">
        <f>+D445+D446</f>
        <v>235477.78915500001</v>
      </c>
      <c r="E444" s="8"/>
      <c r="F444" s="8">
        <f>+F445+F446</f>
        <v>190316.63494999998</v>
      </c>
    </row>
    <row r="445" spans="1:6" x14ac:dyDescent="0.25">
      <c r="A445" s="13"/>
      <c r="B445" s="27" t="s">
        <v>12</v>
      </c>
      <c r="C445" s="1">
        <v>407686.05050999997</v>
      </c>
      <c r="D445" s="1">
        <v>235477.78915500001</v>
      </c>
      <c r="E445" s="1"/>
      <c r="F445" s="1">
        <v>190316.63494999998</v>
      </c>
    </row>
    <row r="446" spans="1:6" x14ac:dyDescent="0.25">
      <c r="A446" s="13"/>
      <c r="B446" s="27" t="s">
        <v>13</v>
      </c>
      <c r="C446" s="1">
        <v>0</v>
      </c>
      <c r="D446" s="1">
        <v>0</v>
      </c>
      <c r="E446" s="1"/>
      <c r="F446" s="1">
        <v>0</v>
      </c>
    </row>
    <row r="447" spans="1:6" x14ac:dyDescent="0.25">
      <c r="A447" s="17" t="s">
        <v>160</v>
      </c>
      <c r="B447" s="24"/>
      <c r="C447" s="11">
        <f>+C448+C454+C457+C460+C451</f>
        <v>326288.41971000005</v>
      </c>
      <c r="D447" s="11">
        <f t="shared" ref="D447:F447" si="14">+D448+D454+D457+D460+D451</f>
        <v>195415.20494999998</v>
      </c>
      <c r="E447" s="11"/>
      <c r="F447" s="11">
        <f t="shared" si="14"/>
        <v>145750.89777000001</v>
      </c>
    </row>
    <row r="448" spans="1:6" x14ac:dyDescent="0.25">
      <c r="A448" s="14"/>
      <c r="B448" s="23" t="s">
        <v>23</v>
      </c>
      <c r="C448" s="8">
        <f>+C449+C450</f>
        <v>34670.780840000007</v>
      </c>
      <c r="D448" s="8">
        <f>+D449+D450</f>
        <v>26302.203609999997</v>
      </c>
      <c r="E448" s="8"/>
      <c r="F448" s="8">
        <f>+F449+F450</f>
        <v>26302.203609999997</v>
      </c>
    </row>
    <row r="449" spans="1:6" x14ac:dyDescent="0.25">
      <c r="A449" s="13"/>
      <c r="B449" s="27" t="s">
        <v>12</v>
      </c>
      <c r="C449" s="1">
        <v>34670.780840000007</v>
      </c>
      <c r="D449" s="1">
        <v>26302.203609999997</v>
      </c>
      <c r="E449" s="1"/>
      <c r="F449" s="1">
        <v>26302.203609999997</v>
      </c>
    </row>
    <row r="450" spans="1:6" x14ac:dyDescent="0.25">
      <c r="A450" s="13"/>
      <c r="B450" s="27" t="s">
        <v>13</v>
      </c>
      <c r="C450" s="1">
        <v>0</v>
      </c>
      <c r="D450" s="1">
        <v>0</v>
      </c>
      <c r="E450" s="1"/>
      <c r="F450" s="1">
        <v>0</v>
      </c>
    </row>
    <row r="451" spans="1:6" x14ac:dyDescent="0.25">
      <c r="A451" s="14"/>
      <c r="B451" s="23" t="s">
        <v>161</v>
      </c>
      <c r="C451" s="8">
        <f>+C452+C453</f>
        <v>41411.147969999998</v>
      </c>
      <c r="D451" s="8">
        <f>+D452+D453</f>
        <v>15200</v>
      </c>
      <c r="E451" s="8"/>
      <c r="F451" s="8">
        <f>+F452+F453</f>
        <v>15200</v>
      </c>
    </row>
    <row r="452" spans="1:6" x14ac:dyDescent="0.25">
      <c r="A452" s="13"/>
      <c r="B452" s="27" t="s">
        <v>12</v>
      </c>
      <c r="C452" s="1">
        <v>41411.147969999998</v>
      </c>
      <c r="D452" s="1">
        <v>15200</v>
      </c>
      <c r="E452" s="1"/>
      <c r="F452" s="1">
        <v>15200</v>
      </c>
    </row>
    <row r="453" spans="1:6" x14ac:dyDescent="0.25">
      <c r="A453" s="13"/>
      <c r="B453" s="27" t="s">
        <v>13</v>
      </c>
      <c r="C453" s="1">
        <v>0</v>
      </c>
      <c r="D453" s="1">
        <v>0</v>
      </c>
      <c r="E453" s="1"/>
      <c r="F453" s="1">
        <v>0</v>
      </c>
    </row>
    <row r="454" spans="1:6" x14ac:dyDescent="0.25">
      <c r="A454" s="14"/>
      <c r="B454" s="23" t="s">
        <v>162</v>
      </c>
      <c r="C454" s="8">
        <f>+C455+C456</f>
        <v>122443.47111</v>
      </c>
      <c r="D454" s="8">
        <f>+D455+D456</f>
        <v>83275.392359999998</v>
      </c>
      <c r="E454" s="8"/>
      <c r="F454" s="8">
        <f>+F455+F456</f>
        <v>34614.97118</v>
      </c>
    </row>
    <row r="455" spans="1:6" x14ac:dyDescent="0.25">
      <c r="A455" s="13"/>
      <c r="B455" s="27" t="s">
        <v>12</v>
      </c>
      <c r="C455" s="1">
        <v>122443.47111</v>
      </c>
      <c r="D455" s="1">
        <v>83275.392359999998</v>
      </c>
      <c r="E455" s="1"/>
      <c r="F455" s="1">
        <v>34614.97118</v>
      </c>
    </row>
    <row r="456" spans="1:6" x14ac:dyDescent="0.25">
      <c r="A456" s="13"/>
      <c r="B456" s="27" t="s">
        <v>13</v>
      </c>
      <c r="C456" s="1">
        <v>0</v>
      </c>
      <c r="D456" s="1">
        <v>0</v>
      </c>
      <c r="E456" s="1"/>
      <c r="F456" s="1">
        <v>0</v>
      </c>
    </row>
    <row r="457" spans="1:6" x14ac:dyDescent="0.25">
      <c r="A457" s="14"/>
      <c r="B457" s="23" t="s">
        <v>163</v>
      </c>
      <c r="C457" s="8">
        <f>+C458+C459</f>
        <v>107097.71679000001</v>
      </c>
      <c r="D457" s="8">
        <f>+D458+D459</f>
        <v>61669.260980000006</v>
      </c>
      <c r="E457" s="8"/>
      <c r="F457" s="8">
        <f>+F458+F459</f>
        <v>61669.260980000006</v>
      </c>
    </row>
    <row r="458" spans="1:6" x14ac:dyDescent="0.25">
      <c r="A458" s="13"/>
      <c r="B458" s="27" t="s">
        <v>12</v>
      </c>
      <c r="C458" s="1">
        <v>107097.71679000001</v>
      </c>
      <c r="D458" s="1">
        <v>61669.260980000006</v>
      </c>
      <c r="E458" s="1"/>
      <c r="F458" s="1">
        <v>61669.260980000006</v>
      </c>
    </row>
    <row r="459" spans="1:6" x14ac:dyDescent="0.25">
      <c r="A459" s="13"/>
      <c r="B459" s="27" t="s">
        <v>13</v>
      </c>
      <c r="C459" s="1">
        <v>0</v>
      </c>
      <c r="D459" s="1">
        <v>0</v>
      </c>
      <c r="E459" s="1"/>
      <c r="F459" s="1">
        <v>0</v>
      </c>
    </row>
    <row r="460" spans="1:6" x14ac:dyDescent="0.25">
      <c r="A460" s="14"/>
      <c r="B460" s="23" t="s">
        <v>164</v>
      </c>
      <c r="C460" s="8">
        <f>+C461+C462</f>
        <v>20665.303</v>
      </c>
      <c r="D460" s="8">
        <f>+D461+D462</f>
        <v>8968.348</v>
      </c>
      <c r="E460" s="8"/>
      <c r="F460" s="8">
        <f>+F461+F462</f>
        <v>7964.4620000000004</v>
      </c>
    </row>
    <row r="461" spans="1:6" x14ac:dyDescent="0.25">
      <c r="A461" s="13"/>
      <c r="B461" s="27" t="s">
        <v>12</v>
      </c>
      <c r="C461" s="1">
        <v>20665.303</v>
      </c>
      <c r="D461" s="1">
        <v>8968.348</v>
      </c>
      <c r="E461" s="1"/>
      <c r="F461" s="1">
        <v>7964.4620000000004</v>
      </c>
    </row>
    <row r="462" spans="1:6" x14ac:dyDescent="0.25">
      <c r="A462" s="13"/>
      <c r="B462" s="27" t="s">
        <v>13</v>
      </c>
      <c r="C462" s="1">
        <v>0</v>
      </c>
      <c r="D462" s="1">
        <v>0</v>
      </c>
      <c r="E462" s="1"/>
      <c r="F462" s="1">
        <v>0</v>
      </c>
    </row>
    <row r="463" spans="1:6" x14ac:dyDescent="0.25">
      <c r="A463" s="17" t="s">
        <v>165</v>
      </c>
      <c r="B463" s="24"/>
      <c r="C463" s="11">
        <f>+C464+C467+C470+C473+C476+C479+C482+C485</f>
        <v>14324392.018170001</v>
      </c>
      <c r="D463" s="11">
        <f t="shared" ref="D463:F463" si="15">+D464+D467+D470+D473+D476+D479+D482+D485</f>
        <v>7196193.1646386897</v>
      </c>
      <c r="E463" s="11"/>
      <c r="F463" s="11">
        <f t="shared" si="15"/>
        <v>4824327.3766798396</v>
      </c>
    </row>
    <row r="464" spans="1:6" x14ac:dyDescent="0.25">
      <c r="A464" s="14"/>
      <c r="B464" s="23" t="s">
        <v>23</v>
      </c>
      <c r="C464" s="8">
        <f>+C465+C466</f>
        <v>362583.74099999998</v>
      </c>
      <c r="D464" s="8">
        <f>+D465+D466</f>
        <v>173718.3088</v>
      </c>
      <c r="E464" s="8"/>
      <c r="F464" s="8">
        <f>+F465+F466</f>
        <v>146000.25456999999</v>
      </c>
    </row>
    <row r="465" spans="1:6" x14ac:dyDescent="0.25">
      <c r="A465" s="13"/>
      <c r="B465" s="27" t="s">
        <v>19</v>
      </c>
      <c r="C465" s="1">
        <v>159458.49799999999</v>
      </c>
      <c r="D465" s="1">
        <v>70033.01688000001</v>
      </c>
      <c r="E465" s="1"/>
      <c r="F465" s="1">
        <v>42314.962650000001</v>
      </c>
    </row>
    <row r="466" spans="1:6" x14ac:dyDescent="0.25">
      <c r="A466" s="13"/>
      <c r="B466" s="27" t="s">
        <v>13</v>
      </c>
      <c r="C466" s="1">
        <v>203125.24299999999</v>
      </c>
      <c r="D466" s="1">
        <v>103685.29192</v>
      </c>
      <c r="E466" s="1"/>
      <c r="F466" s="1">
        <v>103685.29192</v>
      </c>
    </row>
    <row r="467" spans="1:6" x14ac:dyDescent="0.25">
      <c r="A467" s="14"/>
      <c r="B467" s="23" t="s">
        <v>166</v>
      </c>
      <c r="C467" s="8">
        <f>+C468+C469</f>
        <v>13070831.323999999</v>
      </c>
      <c r="D467" s="8">
        <f>+D468+D469</f>
        <v>6654086.4009999996</v>
      </c>
      <c r="E467" s="8"/>
      <c r="F467" s="8">
        <f>+F468+F469</f>
        <v>4342105.4119999995</v>
      </c>
    </row>
    <row r="468" spans="1:6" x14ac:dyDescent="0.25">
      <c r="A468" s="13"/>
      <c r="B468" s="27" t="s">
        <v>19</v>
      </c>
      <c r="C468" s="1">
        <v>3055419.5219999999</v>
      </c>
      <c r="D468" s="1">
        <v>1511916.2660000001</v>
      </c>
      <c r="E468" s="1"/>
      <c r="F468" s="1">
        <v>505651.65399999998</v>
      </c>
    </row>
    <row r="469" spans="1:6" x14ac:dyDescent="0.25">
      <c r="A469" s="13"/>
      <c r="B469" s="27" t="s">
        <v>13</v>
      </c>
      <c r="C469" s="1">
        <v>10015411.801999999</v>
      </c>
      <c r="D469" s="1">
        <v>5142170.1349999998</v>
      </c>
      <c r="E469" s="1"/>
      <c r="F469" s="1">
        <v>3836453.7579999999</v>
      </c>
    </row>
    <row r="470" spans="1:6" x14ac:dyDescent="0.25">
      <c r="A470" s="14"/>
      <c r="B470" s="23" t="s">
        <v>167</v>
      </c>
      <c r="C470" s="8">
        <f>+C471+C472</f>
        <v>40873.644</v>
      </c>
      <c r="D470" s="8">
        <f>+D471+D472</f>
        <v>17147.432760000003</v>
      </c>
      <c r="E470" s="8"/>
      <c r="F470" s="8">
        <f>+F471+F472</f>
        <v>17147.432760000003</v>
      </c>
    </row>
    <row r="471" spans="1:6" x14ac:dyDescent="0.25">
      <c r="A471" s="13"/>
      <c r="B471" s="27" t="s">
        <v>19</v>
      </c>
      <c r="C471" s="1">
        <v>40873.644</v>
      </c>
      <c r="D471" s="1">
        <v>17147.432760000003</v>
      </c>
      <c r="E471" s="1"/>
      <c r="F471" s="1">
        <v>17147.432760000003</v>
      </c>
    </row>
    <row r="472" spans="1:6" x14ac:dyDescent="0.25">
      <c r="A472" s="13"/>
      <c r="B472" s="27" t="s">
        <v>13</v>
      </c>
      <c r="C472" s="1">
        <v>0</v>
      </c>
      <c r="D472" s="1">
        <v>0</v>
      </c>
      <c r="E472" s="1"/>
      <c r="F472" s="1">
        <v>0</v>
      </c>
    </row>
    <row r="473" spans="1:6" x14ac:dyDescent="0.25">
      <c r="A473" s="14"/>
      <c r="B473" s="23" t="s">
        <v>168</v>
      </c>
      <c r="C473" s="8">
        <f>+C474+C475</f>
        <v>139030.3517</v>
      </c>
      <c r="D473" s="8">
        <f>+D474+D475</f>
        <v>75000.314400000003</v>
      </c>
      <c r="E473" s="8"/>
      <c r="F473" s="8">
        <f>+F474+F475</f>
        <v>72815.810509999996</v>
      </c>
    </row>
    <row r="474" spans="1:6" x14ac:dyDescent="0.25">
      <c r="A474" s="13"/>
      <c r="B474" s="27" t="s">
        <v>19</v>
      </c>
      <c r="C474" s="1">
        <v>139030.3517</v>
      </c>
      <c r="D474" s="1">
        <v>75000.314400000003</v>
      </c>
      <c r="E474" s="1"/>
      <c r="F474" s="1">
        <v>72815.810509999996</v>
      </c>
    </row>
    <row r="475" spans="1:6" x14ac:dyDescent="0.25">
      <c r="A475" s="13"/>
      <c r="B475" s="27" t="s">
        <v>13</v>
      </c>
      <c r="C475" s="1">
        <v>0</v>
      </c>
      <c r="D475" s="1">
        <v>0</v>
      </c>
      <c r="E475" s="1"/>
      <c r="F475" s="1">
        <v>0</v>
      </c>
    </row>
    <row r="476" spans="1:6" x14ac:dyDescent="0.25">
      <c r="A476" s="14"/>
      <c r="B476" s="23" t="s">
        <v>169</v>
      </c>
      <c r="C476" s="8">
        <f>+C477+C478</f>
        <v>47387.35009</v>
      </c>
      <c r="D476" s="8">
        <f>+D477+D478</f>
        <v>19978.668240000003</v>
      </c>
      <c r="E476" s="8"/>
      <c r="F476" s="8">
        <f>+F477+F478</f>
        <v>18834.59779</v>
      </c>
    </row>
    <row r="477" spans="1:6" x14ac:dyDescent="0.25">
      <c r="A477" s="13"/>
      <c r="B477" s="27" t="s">
        <v>19</v>
      </c>
      <c r="C477" s="1">
        <v>47387.35009</v>
      </c>
      <c r="D477" s="1">
        <v>19978.668240000003</v>
      </c>
      <c r="E477" s="1"/>
      <c r="F477" s="1">
        <v>18834.59779</v>
      </c>
    </row>
    <row r="478" spans="1:6" x14ac:dyDescent="0.25">
      <c r="A478" s="13"/>
      <c r="B478" s="27" t="s">
        <v>13</v>
      </c>
      <c r="C478" s="1">
        <v>0</v>
      </c>
      <c r="D478" s="1">
        <v>0</v>
      </c>
      <c r="E478" s="1"/>
      <c r="F478" s="1">
        <v>0</v>
      </c>
    </row>
    <row r="479" spans="1:6" x14ac:dyDescent="0.25">
      <c r="A479" s="14"/>
      <c r="B479" s="23" t="s">
        <v>170</v>
      </c>
      <c r="C479" s="8">
        <f>+C480+C481</f>
        <v>618511.46531000012</v>
      </c>
      <c r="D479" s="8">
        <f>+D480+D481</f>
        <v>246872.77674869087</v>
      </c>
      <c r="E479" s="8"/>
      <c r="F479" s="8">
        <f>+F480+F481</f>
        <v>219528.31835983999</v>
      </c>
    </row>
    <row r="480" spans="1:6" x14ac:dyDescent="0.25">
      <c r="A480" s="13"/>
      <c r="B480" s="27" t="s">
        <v>19</v>
      </c>
      <c r="C480" s="1">
        <v>471343.14062000002</v>
      </c>
      <c r="D480" s="1">
        <v>224841.35540869087</v>
      </c>
      <c r="E480" s="1"/>
      <c r="F480" s="1">
        <v>208858.26024983998</v>
      </c>
    </row>
    <row r="481" spans="1:6" x14ac:dyDescent="0.25">
      <c r="A481" s="13"/>
      <c r="B481" s="27" t="s">
        <v>13</v>
      </c>
      <c r="C481" s="1">
        <v>147168.32469000004</v>
      </c>
      <c r="D481" s="1">
        <v>22031.42133999999</v>
      </c>
      <c r="E481" s="1"/>
      <c r="F481" s="1">
        <v>10670.05811</v>
      </c>
    </row>
    <row r="482" spans="1:6" x14ac:dyDescent="0.25">
      <c r="A482" s="37"/>
      <c r="B482" s="35" t="s">
        <v>171</v>
      </c>
      <c r="C482" s="36">
        <f>+C483+C484</f>
        <v>40095.522349999999</v>
      </c>
      <c r="D482" s="36">
        <f>+D483+D484</f>
        <v>7895.55069</v>
      </c>
      <c r="E482" s="36"/>
      <c r="F482" s="36">
        <f>+F483+F484</f>
        <v>7895.55069</v>
      </c>
    </row>
    <row r="483" spans="1:6" x14ac:dyDescent="0.25">
      <c r="A483" s="13"/>
      <c r="B483" s="27" t="s">
        <v>19</v>
      </c>
      <c r="C483" s="1">
        <v>40095.522349999999</v>
      </c>
      <c r="D483" s="1">
        <v>7895.55069</v>
      </c>
      <c r="E483" s="1"/>
      <c r="F483" s="1">
        <v>7895.55069</v>
      </c>
    </row>
    <row r="484" spans="1:6" x14ac:dyDescent="0.25">
      <c r="A484" s="13"/>
      <c r="B484" s="27" t="s">
        <v>13</v>
      </c>
      <c r="C484" s="1">
        <v>0</v>
      </c>
      <c r="D484" s="1">
        <v>0</v>
      </c>
      <c r="E484" s="1"/>
      <c r="F484" s="1">
        <v>0</v>
      </c>
    </row>
    <row r="485" spans="1:6" x14ac:dyDescent="0.25">
      <c r="A485" s="14"/>
      <c r="B485" s="23" t="s">
        <v>172</v>
      </c>
      <c r="C485" s="8">
        <f>+C486+C487</f>
        <v>5078.6197200000006</v>
      </c>
      <c r="D485" s="8">
        <f>+D486+D487</f>
        <v>1493.712</v>
      </c>
      <c r="E485" s="8"/>
      <c r="F485" s="8">
        <f>+F486+F487</f>
        <v>0</v>
      </c>
    </row>
    <row r="486" spans="1:6" x14ac:dyDescent="0.25">
      <c r="A486" s="13"/>
      <c r="B486" s="27" t="s">
        <v>19</v>
      </c>
      <c r="C486" s="1">
        <v>5078.6197200000006</v>
      </c>
      <c r="D486" s="1">
        <v>1493.712</v>
      </c>
      <c r="E486" s="1"/>
      <c r="F486" s="1">
        <v>0</v>
      </c>
    </row>
    <row r="487" spans="1:6" x14ac:dyDescent="0.25">
      <c r="A487" s="13"/>
      <c r="B487" s="27" t="s">
        <v>13</v>
      </c>
      <c r="C487" s="1">
        <v>0</v>
      </c>
      <c r="D487" s="1">
        <v>0</v>
      </c>
      <c r="E487" s="1"/>
      <c r="F487" s="1">
        <v>0</v>
      </c>
    </row>
    <row r="488" spans="1:6" x14ac:dyDescent="0.25">
      <c r="A488" s="17" t="s">
        <v>173</v>
      </c>
      <c r="B488" s="24"/>
      <c r="C488" s="11">
        <f>+C489+C492</f>
        <v>2621162.6583000002</v>
      </c>
      <c r="D488" s="11">
        <f t="shared" ref="D488:F488" si="16">+D489+D492</f>
        <v>785666.85399999993</v>
      </c>
      <c r="E488" s="11"/>
      <c r="F488" s="11">
        <f t="shared" si="16"/>
        <v>736289.50520000013</v>
      </c>
    </row>
    <row r="489" spans="1:6" x14ac:dyDescent="0.25">
      <c r="A489" s="14"/>
      <c r="B489" s="23" t="s">
        <v>23</v>
      </c>
      <c r="C489" s="8">
        <f>+C490+C491</f>
        <v>2612236.5630000001</v>
      </c>
      <c r="D489" s="8">
        <f>+D490+D491</f>
        <v>781810.90399999998</v>
      </c>
      <c r="E489" s="8"/>
      <c r="F489" s="8">
        <f>+F490+F491</f>
        <v>733539.63520000014</v>
      </c>
    </row>
    <row r="490" spans="1:6" x14ac:dyDescent="0.25">
      <c r="A490" s="13"/>
      <c r="B490" s="27" t="s">
        <v>12</v>
      </c>
      <c r="C490" s="1">
        <v>2525846.2245999998</v>
      </c>
      <c r="D490" s="1">
        <v>748245.00899999996</v>
      </c>
      <c r="E490" s="1"/>
      <c r="F490" s="1">
        <v>703639.43670000008</v>
      </c>
    </row>
    <row r="491" spans="1:6" x14ac:dyDescent="0.25">
      <c r="A491" s="13"/>
      <c r="B491" s="27" t="s">
        <v>13</v>
      </c>
      <c r="C491" s="1">
        <v>86390.338400000008</v>
      </c>
      <c r="D491" s="1">
        <v>33565.894999999997</v>
      </c>
      <c r="E491" s="1"/>
      <c r="F491" s="1">
        <v>29900.198499999999</v>
      </c>
    </row>
    <row r="492" spans="1:6" x14ac:dyDescent="0.25">
      <c r="A492" s="14"/>
      <c r="B492" s="23" t="s">
        <v>174</v>
      </c>
      <c r="C492" s="8">
        <f>+C493+C494</f>
        <v>8926.0953000000009</v>
      </c>
      <c r="D492" s="8">
        <f>+D493+D494</f>
        <v>3855.95</v>
      </c>
      <c r="E492" s="8"/>
      <c r="F492" s="8">
        <f>+F493+F494</f>
        <v>2749.87</v>
      </c>
    </row>
    <row r="493" spans="1:6" x14ac:dyDescent="0.25">
      <c r="A493" s="13"/>
      <c r="B493" s="27" t="s">
        <v>12</v>
      </c>
      <c r="C493" s="1">
        <v>8926.0953000000009</v>
      </c>
      <c r="D493" s="1">
        <v>3855.95</v>
      </c>
      <c r="E493" s="1"/>
      <c r="F493" s="1">
        <v>2749.87</v>
      </c>
    </row>
    <row r="494" spans="1:6" x14ac:dyDescent="0.25">
      <c r="A494" s="13"/>
      <c r="B494" s="27" t="s">
        <v>13</v>
      </c>
      <c r="C494" s="1">
        <v>0</v>
      </c>
      <c r="D494" s="1">
        <v>0</v>
      </c>
      <c r="E494" s="1"/>
      <c r="F494" s="1">
        <v>0</v>
      </c>
    </row>
    <row r="495" spans="1:6" x14ac:dyDescent="0.25">
      <c r="A495" s="17" t="s">
        <v>175</v>
      </c>
      <c r="B495" s="24"/>
      <c r="C495" s="11">
        <f>+C496+C505+C508+C511+C514+C517+C520+C523+C526+C529+C532+C535+C541+C499+C538+C502</f>
        <v>338820664.02339321</v>
      </c>
      <c r="D495" s="11">
        <f t="shared" ref="D495:F495" si="17">+D496+D505+D508+D511+D514+D517+D520+D523+D526+D529+D532+D535+D541+D499+D538+D502</f>
        <v>191186663.25647324</v>
      </c>
      <c r="E495" s="11"/>
      <c r="F495" s="11">
        <f t="shared" si="17"/>
        <v>126038560.76990433</v>
      </c>
    </row>
    <row r="496" spans="1:6" x14ac:dyDescent="0.25">
      <c r="A496" s="14"/>
      <c r="B496" s="23" t="s">
        <v>23</v>
      </c>
      <c r="C496" s="8">
        <f>+C497+C498</f>
        <v>174943.6</v>
      </c>
      <c r="D496" s="8">
        <f>+D497+D498</f>
        <v>37898.705920000008</v>
      </c>
      <c r="E496" s="8"/>
      <c r="F496" s="8">
        <f>+F497+F498</f>
        <v>37775.761840000006</v>
      </c>
    </row>
    <row r="497" spans="1:6" x14ac:dyDescent="0.25">
      <c r="A497" s="13"/>
      <c r="B497" s="27" t="s">
        <v>12</v>
      </c>
      <c r="C497" s="1">
        <v>174943.6</v>
      </c>
      <c r="D497" s="1">
        <v>37898.705920000008</v>
      </c>
      <c r="E497" s="1"/>
      <c r="F497" s="1">
        <v>37775.761840000006</v>
      </c>
    </row>
    <row r="498" spans="1:6" x14ac:dyDescent="0.25">
      <c r="A498" s="13"/>
      <c r="B498" s="27" t="s">
        <v>13</v>
      </c>
      <c r="C498" s="1">
        <v>0</v>
      </c>
      <c r="D498" s="1">
        <v>0</v>
      </c>
      <c r="E498" s="1"/>
      <c r="F498" s="1">
        <v>0</v>
      </c>
    </row>
    <row r="499" spans="1:6" x14ac:dyDescent="0.25">
      <c r="A499" s="14"/>
      <c r="B499" s="23" t="s">
        <v>176</v>
      </c>
      <c r="C499" s="8">
        <f>+C500+C501</f>
        <v>10051.339</v>
      </c>
      <c r="D499" s="8">
        <f>+D500+D501</f>
        <v>5687.3029999999999</v>
      </c>
      <c r="E499" s="8"/>
      <c r="F499" s="8">
        <f>+F500+F501</f>
        <v>5679.5510000000004</v>
      </c>
    </row>
    <row r="500" spans="1:6" x14ac:dyDescent="0.25">
      <c r="A500" s="13"/>
      <c r="B500" s="27" t="s">
        <v>12</v>
      </c>
      <c r="C500" s="1">
        <v>10051.339</v>
      </c>
      <c r="D500" s="1">
        <v>5687.3029999999999</v>
      </c>
      <c r="E500" s="1"/>
      <c r="F500" s="1">
        <v>5679.5510000000004</v>
      </c>
    </row>
    <row r="501" spans="1:6" x14ac:dyDescent="0.25">
      <c r="A501" s="13"/>
      <c r="B501" s="27" t="s">
        <v>13</v>
      </c>
      <c r="C501" s="1">
        <v>0</v>
      </c>
      <c r="D501" s="1">
        <v>0</v>
      </c>
      <c r="E501" s="1"/>
      <c r="F501" s="1">
        <v>0</v>
      </c>
    </row>
    <row r="502" spans="1:6" x14ac:dyDescent="0.25">
      <c r="A502" s="14"/>
      <c r="B502" s="23" t="s">
        <v>177</v>
      </c>
      <c r="C502" s="8">
        <f>+C503+C504</f>
        <v>448.03020000000004</v>
      </c>
      <c r="D502" s="8">
        <f>+D503+D504</f>
        <v>6037.79</v>
      </c>
      <c r="E502" s="8"/>
      <c r="F502" s="8">
        <f>+F503+F504</f>
        <v>4854.8209699999998</v>
      </c>
    </row>
    <row r="503" spans="1:6" x14ac:dyDescent="0.25">
      <c r="A503" s="13"/>
      <c r="B503" s="27" t="s">
        <v>12</v>
      </c>
      <c r="C503" s="1">
        <v>448.03020000000004</v>
      </c>
      <c r="D503" s="1">
        <v>6037.79</v>
      </c>
      <c r="E503" s="1"/>
      <c r="F503" s="1">
        <v>4854.8209699999998</v>
      </c>
    </row>
    <row r="504" spans="1:6" x14ac:dyDescent="0.25">
      <c r="A504" s="13"/>
      <c r="B504" s="27" t="s">
        <v>13</v>
      </c>
      <c r="C504" s="1">
        <v>0</v>
      </c>
      <c r="D504" s="1">
        <v>0</v>
      </c>
      <c r="E504" s="1"/>
      <c r="F504" s="1">
        <v>0</v>
      </c>
    </row>
    <row r="505" spans="1:6" x14ac:dyDescent="0.25">
      <c r="A505" s="14"/>
      <c r="B505" s="23" t="s">
        <v>178</v>
      </c>
      <c r="C505" s="8">
        <f>+C506+C507</f>
        <v>102682140</v>
      </c>
      <c r="D505" s="8">
        <f>+D506+D507</f>
        <v>44925900</v>
      </c>
      <c r="E505" s="8"/>
      <c r="F505" s="8">
        <f>+F506+F507</f>
        <v>18431800</v>
      </c>
    </row>
    <row r="506" spans="1:6" x14ac:dyDescent="0.25">
      <c r="A506" s="13"/>
      <c r="B506" s="27" t="s">
        <v>12</v>
      </c>
      <c r="C506" s="1">
        <v>48973140</v>
      </c>
      <c r="D506" s="1">
        <v>38722200</v>
      </c>
      <c r="E506" s="1"/>
      <c r="F506" s="1">
        <v>16000100</v>
      </c>
    </row>
    <row r="507" spans="1:6" x14ac:dyDescent="0.25">
      <c r="A507" s="13"/>
      <c r="B507" s="27" t="s">
        <v>13</v>
      </c>
      <c r="C507" s="1">
        <v>53709000</v>
      </c>
      <c r="D507" s="1">
        <v>6203700</v>
      </c>
      <c r="E507" s="1"/>
      <c r="F507" s="1">
        <v>2431700</v>
      </c>
    </row>
    <row r="508" spans="1:6" x14ac:dyDescent="0.25">
      <c r="A508" s="14"/>
      <c r="B508" s="23" t="s">
        <v>179</v>
      </c>
      <c r="C508" s="8">
        <f>+C509+C510</f>
        <v>669890.6</v>
      </c>
      <c r="D508" s="8">
        <f>+D509+D510</f>
        <v>582662</v>
      </c>
      <c r="E508" s="8"/>
      <c r="F508" s="8">
        <f>+F509+F510</f>
        <v>582651.57821965497</v>
      </c>
    </row>
    <row r="509" spans="1:6" x14ac:dyDescent="0.25">
      <c r="A509" s="13"/>
      <c r="B509" s="27" t="s">
        <v>12</v>
      </c>
      <c r="C509" s="1">
        <v>669890.6</v>
      </c>
      <c r="D509" s="1">
        <v>582662</v>
      </c>
      <c r="E509" s="1"/>
      <c r="F509" s="1">
        <v>582651.57821965497</v>
      </c>
    </row>
    <row r="510" spans="1:6" x14ac:dyDescent="0.25">
      <c r="A510" s="13"/>
      <c r="B510" s="27" t="s">
        <v>13</v>
      </c>
      <c r="C510" s="1">
        <v>0</v>
      </c>
      <c r="D510" s="1">
        <v>0</v>
      </c>
      <c r="E510" s="1"/>
      <c r="F510" s="1">
        <v>0</v>
      </c>
    </row>
    <row r="511" spans="1:6" x14ac:dyDescent="0.25">
      <c r="A511" s="14"/>
      <c r="B511" s="23" t="s">
        <v>180</v>
      </c>
      <c r="C511" s="8">
        <f>+C512+C513</f>
        <v>162702.1</v>
      </c>
      <c r="D511" s="8">
        <f>+D512+D513</f>
        <v>81351.260999999999</v>
      </c>
      <c r="E511" s="8"/>
      <c r="F511" s="8">
        <f>+F512+F513</f>
        <v>71835.706999999995</v>
      </c>
    </row>
    <row r="512" spans="1:6" x14ac:dyDescent="0.25">
      <c r="A512" s="13"/>
      <c r="B512" s="27" t="s">
        <v>12</v>
      </c>
      <c r="C512" s="1">
        <v>162702.1</v>
      </c>
      <c r="D512" s="1">
        <v>81351.260999999999</v>
      </c>
      <c r="E512" s="1"/>
      <c r="F512" s="1">
        <v>71835.706999999995</v>
      </c>
    </row>
    <row r="513" spans="1:6" x14ac:dyDescent="0.25">
      <c r="A513" s="13"/>
      <c r="B513" s="27" t="s">
        <v>13</v>
      </c>
      <c r="C513" s="1">
        <v>0</v>
      </c>
      <c r="D513" s="1">
        <v>0</v>
      </c>
      <c r="E513" s="1"/>
      <c r="F513" s="1">
        <v>0</v>
      </c>
    </row>
    <row r="514" spans="1:6" x14ac:dyDescent="0.25">
      <c r="A514" s="14"/>
      <c r="B514" s="23" t="s">
        <v>181</v>
      </c>
      <c r="C514" s="8">
        <f>+C515+C516</f>
        <v>108786.6</v>
      </c>
      <c r="D514" s="8">
        <f>+D515+D516</f>
        <v>54393.3</v>
      </c>
      <c r="E514" s="8"/>
      <c r="F514" s="8">
        <f>+F515+F516</f>
        <v>25068.038</v>
      </c>
    </row>
    <row r="515" spans="1:6" x14ac:dyDescent="0.25">
      <c r="A515" s="13"/>
      <c r="B515" s="27" t="s">
        <v>12</v>
      </c>
      <c r="C515" s="1">
        <v>92536.6</v>
      </c>
      <c r="D515" s="1">
        <v>38143.300000000003</v>
      </c>
      <c r="E515" s="1"/>
      <c r="F515" s="1">
        <v>14875.904</v>
      </c>
    </row>
    <row r="516" spans="1:6" x14ac:dyDescent="0.25">
      <c r="A516" s="13"/>
      <c r="B516" s="27" t="s">
        <v>13</v>
      </c>
      <c r="C516" s="1">
        <v>16250</v>
      </c>
      <c r="D516" s="1">
        <v>16250</v>
      </c>
      <c r="E516" s="1"/>
      <c r="F516" s="1">
        <v>10192.134</v>
      </c>
    </row>
    <row r="517" spans="1:6" x14ac:dyDescent="0.25">
      <c r="A517" s="14"/>
      <c r="B517" s="23" t="s">
        <v>182</v>
      </c>
      <c r="C517" s="8">
        <f>+C518+C519</f>
        <v>41292.699999999997</v>
      </c>
      <c r="D517" s="8">
        <f>+D518+D519</f>
        <v>13091.273999999999</v>
      </c>
      <c r="E517" s="8"/>
      <c r="F517" s="8">
        <f>+F518+F519</f>
        <v>13091.273999999999</v>
      </c>
    </row>
    <row r="518" spans="1:6" x14ac:dyDescent="0.25">
      <c r="A518" s="13"/>
      <c r="B518" s="27" t="s">
        <v>12</v>
      </c>
      <c r="C518" s="1">
        <v>41292.699999999997</v>
      </c>
      <c r="D518" s="1">
        <v>13091.273999999999</v>
      </c>
      <c r="E518" s="1"/>
      <c r="F518" s="1">
        <v>13091.273999999999</v>
      </c>
    </row>
    <row r="519" spans="1:6" x14ac:dyDescent="0.25">
      <c r="A519" s="13"/>
      <c r="B519" s="27" t="s">
        <v>13</v>
      </c>
      <c r="C519" s="1">
        <v>0</v>
      </c>
      <c r="D519" s="1">
        <v>0</v>
      </c>
      <c r="E519" s="1"/>
      <c r="F519" s="1">
        <v>0</v>
      </c>
    </row>
    <row r="520" spans="1:6" x14ac:dyDescent="0.25">
      <c r="A520" s="14"/>
      <c r="B520" s="23" t="s">
        <v>183</v>
      </c>
      <c r="C520" s="8">
        <f>+C521+C522</f>
        <v>520890.1</v>
      </c>
      <c r="D520" s="8">
        <f>+D521+D522</f>
        <v>150000</v>
      </c>
      <c r="E520" s="8"/>
      <c r="F520" s="8">
        <f>+F521+F522</f>
        <v>150000</v>
      </c>
    </row>
    <row r="521" spans="1:6" x14ac:dyDescent="0.25">
      <c r="A521" s="13"/>
      <c r="B521" s="27" t="s">
        <v>12</v>
      </c>
      <c r="C521" s="1">
        <v>520890.1</v>
      </c>
      <c r="D521" s="1">
        <v>150000</v>
      </c>
      <c r="E521" s="1"/>
      <c r="F521" s="1">
        <v>150000</v>
      </c>
    </row>
    <row r="522" spans="1:6" x14ac:dyDescent="0.25">
      <c r="A522" s="13"/>
      <c r="B522" s="27" t="s">
        <v>13</v>
      </c>
      <c r="C522" s="1">
        <v>0</v>
      </c>
      <c r="D522" s="1">
        <v>0</v>
      </c>
      <c r="E522" s="1"/>
      <c r="F522" s="1">
        <v>0</v>
      </c>
    </row>
    <row r="523" spans="1:6" x14ac:dyDescent="0.25">
      <c r="A523" s="14"/>
      <c r="B523" s="23" t="s">
        <v>184</v>
      </c>
      <c r="C523" s="8">
        <f>+C524+C525</f>
        <v>8578805.9670000002</v>
      </c>
      <c r="D523" s="8">
        <f>+D524+D525</f>
        <v>3957020.8739999998</v>
      </c>
      <c r="E523" s="8"/>
      <c r="F523" s="8">
        <f>+F524+F525</f>
        <v>534898.816151676</v>
      </c>
    </row>
    <row r="524" spans="1:6" x14ac:dyDescent="0.25">
      <c r="A524" s="13"/>
      <c r="B524" s="27" t="s">
        <v>12</v>
      </c>
      <c r="C524" s="1">
        <v>6921247.1119999997</v>
      </c>
      <c r="D524" s="1">
        <v>3662851.2220000001</v>
      </c>
      <c r="E524" s="1"/>
      <c r="F524" s="1">
        <v>466731.08751296002</v>
      </c>
    </row>
    <row r="525" spans="1:6" x14ac:dyDescent="0.25">
      <c r="A525" s="13"/>
      <c r="B525" s="27" t="s">
        <v>13</v>
      </c>
      <c r="C525" s="1">
        <v>1657558.855</v>
      </c>
      <c r="D525" s="1">
        <v>294169.652</v>
      </c>
      <c r="E525" s="1"/>
      <c r="F525" s="1">
        <v>68167.728638715998</v>
      </c>
    </row>
    <row r="526" spans="1:6" x14ac:dyDescent="0.25">
      <c r="A526" s="14"/>
      <c r="B526" s="23" t="s">
        <v>185</v>
      </c>
      <c r="C526" s="8">
        <f>+C527+C528</f>
        <v>161168662.05631685</v>
      </c>
      <c r="D526" s="8">
        <f>+D527+D528</f>
        <v>105619895.56979728</v>
      </c>
      <c r="E526" s="8"/>
      <c r="F526" s="8">
        <f>+F527+F528</f>
        <v>83133052.027999997</v>
      </c>
    </row>
    <row r="527" spans="1:6" x14ac:dyDescent="0.25">
      <c r="A527" s="13"/>
      <c r="B527" s="27" t="s">
        <v>12</v>
      </c>
      <c r="C527" s="1">
        <v>5629836.7980000218</v>
      </c>
      <c r="D527" s="1">
        <v>2814918.3990000109</v>
      </c>
      <c r="E527" s="1"/>
      <c r="F527" s="1">
        <v>1541872.736</v>
      </c>
    </row>
    <row r="528" spans="1:6" x14ac:dyDescent="0.25">
      <c r="A528" s="13"/>
      <c r="B528" s="27" t="s">
        <v>13</v>
      </c>
      <c r="C528" s="1">
        <v>155538825.25831684</v>
      </c>
      <c r="D528" s="1">
        <v>102804977.17079727</v>
      </c>
      <c r="E528" s="1"/>
      <c r="F528" s="1">
        <v>81591179.291999996</v>
      </c>
    </row>
    <row r="529" spans="1:6" x14ac:dyDescent="0.25">
      <c r="A529" s="14"/>
      <c r="B529" s="23" t="s">
        <v>186</v>
      </c>
      <c r="C529" s="8">
        <f>+C530+C531</f>
        <v>48291261.759000003</v>
      </c>
      <c r="D529" s="8">
        <f>+D530+D531</f>
        <v>27524422.40631</v>
      </c>
      <c r="E529" s="8"/>
      <c r="F529" s="8">
        <f>+F530+F531</f>
        <v>16119091.093593</v>
      </c>
    </row>
    <row r="530" spans="1:6" x14ac:dyDescent="0.25">
      <c r="A530" s="3"/>
      <c r="B530" s="28" t="s">
        <v>12</v>
      </c>
      <c r="C530" s="2">
        <v>15328584.578</v>
      </c>
      <c r="D530" s="2">
        <v>6412432.1313100001</v>
      </c>
      <c r="E530" s="2"/>
      <c r="F530" s="2">
        <v>6332426.4378530011</v>
      </c>
    </row>
    <row r="531" spans="1:6" x14ac:dyDescent="0.25">
      <c r="A531" s="13"/>
      <c r="B531" s="27" t="s">
        <v>13</v>
      </c>
      <c r="C531" s="1">
        <v>32962677.181000002</v>
      </c>
      <c r="D531" s="1">
        <v>21111990.274999999</v>
      </c>
      <c r="E531" s="1"/>
      <c r="F531" s="1">
        <v>9786664.6557399984</v>
      </c>
    </row>
    <row r="532" spans="1:6" x14ac:dyDescent="0.25">
      <c r="A532" s="14"/>
      <c r="B532" s="23" t="s">
        <v>187</v>
      </c>
      <c r="C532" s="8">
        <f>+C533+C534</f>
        <v>11046855.049310001</v>
      </c>
      <c r="D532" s="8">
        <f>+D533+D534</f>
        <v>6678886.8843099996</v>
      </c>
      <c r="E532" s="8"/>
      <c r="F532" s="8">
        <f>+F533+F534</f>
        <v>5403466.7193600005</v>
      </c>
    </row>
    <row r="533" spans="1:6" x14ac:dyDescent="0.25">
      <c r="A533" s="13"/>
      <c r="B533" s="27" t="s">
        <v>12</v>
      </c>
      <c r="C533" s="1">
        <v>7333023.4813600006</v>
      </c>
      <c r="D533" s="1">
        <v>4724240.8881099997</v>
      </c>
      <c r="E533" s="1"/>
      <c r="F533" s="1">
        <v>3210134.8737900001</v>
      </c>
    </row>
    <row r="534" spans="1:6" x14ac:dyDescent="0.25">
      <c r="A534" s="13"/>
      <c r="B534" s="27" t="s">
        <v>13</v>
      </c>
      <c r="C534" s="1">
        <v>3713831.5679499996</v>
      </c>
      <c r="D534" s="1">
        <v>1954645.9961999999</v>
      </c>
      <c r="E534" s="1"/>
      <c r="F534" s="1">
        <v>2193331.8455700004</v>
      </c>
    </row>
    <row r="535" spans="1:6" x14ac:dyDescent="0.25">
      <c r="A535" s="14"/>
      <c r="B535" s="23" t="s">
        <v>188</v>
      </c>
      <c r="C535" s="8">
        <f>+C536+C537</f>
        <v>5284019.7225664295</v>
      </c>
      <c r="D535" s="8">
        <f>+D536+D537</f>
        <v>1492032.6681359811</v>
      </c>
      <c r="E535" s="8"/>
      <c r="F535" s="8">
        <f>+F536+F537</f>
        <v>1490781.7257000001</v>
      </c>
    </row>
    <row r="536" spans="1:6" x14ac:dyDescent="0.25">
      <c r="A536" s="13"/>
      <c r="B536" s="27" t="s">
        <v>12</v>
      </c>
      <c r="C536" s="1">
        <v>2268042.7108012293</v>
      </c>
      <c r="D536" s="1">
        <v>760339.35700330953</v>
      </c>
      <c r="E536" s="1"/>
      <c r="F536" s="1">
        <v>758818.34113000007</v>
      </c>
    </row>
    <row r="537" spans="1:6" x14ac:dyDescent="0.25">
      <c r="A537" s="13"/>
      <c r="B537" s="27" t="s">
        <v>13</v>
      </c>
      <c r="C537" s="1">
        <v>3015977.0117651997</v>
      </c>
      <c r="D537" s="1">
        <v>731693.31113267154</v>
      </c>
      <c r="E537" s="1"/>
      <c r="F537" s="1">
        <v>731963.38456999999</v>
      </c>
    </row>
    <row r="538" spans="1:6" x14ac:dyDescent="0.25">
      <c r="A538" s="14"/>
      <c r="B538" s="23" t="s">
        <v>189</v>
      </c>
      <c r="C538" s="8">
        <f>+C539+C540</f>
        <v>4554.3999999999996</v>
      </c>
      <c r="D538" s="8">
        <f>+D539+D540</f>
        <v>2064.4</v>
      </c>
      <c r="E538" s="8"/>
      <c r="F538" s="8">
        <f>+F539+F540</f>
        <v>1634.4</v>
      </c>
    </row>
    <row r="539" spans="1:6" x14ac:dyDescent="0.25">
      <c r="A539" s="13"/>
      <c r="B539" s="27" t="s">
        <v>12</v>
      </c>
      <c r="C539" s="1">
        <v>4554.3999999999996</v>
      </c>
      <c r="D539" s="1">
        <v>2064.4</v>
      </c>
      <c r="E539" s="1"/>
      <c r="F539" s="1">
        <v>1634.4</v>
      </c>
    </row>
    <row r="540" spans="1:6" x14ac:dyDescent="0.25">
      <c r="A540" s="13"/>
      <c r="B540" s="27" t="s">
        <v>13</v>
      </c>
      <c r="C540" s="1">
        <v>0</v>
      </c>
      <c r="D540" s="1">
        <v>0</v>
      </c>
      <c r="E540" s="1"/>
      <c r="F540" s="1">
        <v>0</v>
      </c>
    </row>
    <row r="541" spans="1:6" x14ac:dyDescent="0.25">
      <c r="A541" s="14"/>
      <c r="B541" s="23" t="s">
        <v>190</v>
      </c>
      <c r="C541" s="8">
        <f>+C542+C543</f>
        <v>75360</v>
      </c>
      <c r="D541" s="8">
        <f>+D542+D543</f>
        <v>55318.82</v>
      </c>
      <c r="E541" s="8"/>
      <c r="F541" s="8">
        <f>+F542+F543</f>
        <v>32879.256070000003</v>
      </c>
    </row>
    <row r="542" spans="1:6" x14ac:dyDescent="0.25">
      <c r="A542" s="13"/>
      <c r="B542" s="27" t="s">
        <v>12</v>
      </c>
      <c r="C542" s="1">
        <v>75360</v>
      </c>
      <c r="D542" s="1">
        <v>55318.82</v>
      </c>
      <c r="E542" s="1"/>
      <c r="F542" s="1">
        <v>32879.256070000003</v>
      </c>
    </row>
    <row r="543" spans="1:6" x14ac:dyDescent="0.25">
      <c r="A543" s="13"/>
      <c r="B543" s="27" t="s">
        <v>13</v>
      </c>
      <c r="C543" s="1">
        <v>0</v>
      </c>
      <c r="D543" s="1">
        <v>0</v>
      </c>
      <c r="E543" s="1"/>
      <c r="F543" s="1">
        <v>0</v>
      </c>
    </row>
    <row r="544" spans="1:6" x14ac:dyDescent="0.25">
      <c r="A544" s="17" t="s">
        <v>191</v>
      </c>
      <c r="B544" s="24"/>
      <c r="C544" s="11">
        <f>+C545+C548+C551+C554+C557+C560+C563+C566+C569+C572</f>
        <v>1492708.37108</v>
      </c>
      <c r="D544" s="11">
        <f t="shared" ref="D544:F544" si="18">+D545+D548+D551+D554+D557+D560+D563+D566+D569+D572</f>
        <v>398945.61603103008</v>
      </c>
      <c r="E544" s="11"/>
      <c r="F544" s="11">
        <f t="shared" si="18"/>
        <v>307179.58673102997</v>
      </c>
    </row>
    <row r="545" spans="1:6" x14ac:dyDescent="0.25">
      <c r="A545" s="14"/>
      <c r="B545" s="23" t="s">
        <v>23</v>
      </c>
      <c r="C545" s="8">
        <f>+C546+C547</f>
        <v>742479.8</v>
      </c>
      <c r="D545" s="8">
        <f>+D546+D547</f>
        <v>138916.88658103</v>
      </c>
      <c r="E545" s="8"/>
      <c r="F545" s="8">
        <f>+F546+F547</f>
        <v>74128.702141029993</v>
      </c>
    </row>
    <row r="546" spans="1:6" x14ac:dyDescent="0.25">
      <c r="A546" s="13"/>
      <c r="B546" s="27" t="s">
        <v>19</v>
      </c>
      <c r="C546" s="1">
        <v>742479.8</v>
      </c>
      <c r="D546" s="1">
        <v>138916.88658103</v>
      </c>
      <c r="E546" s="1"/>
      <c r="F546" s="1">
        <v>74128.702141029993</v>
      </c>
    </row>
    <row r="547" spans="1:6" x14ac:dyDescent="0.25">
      <c r="A547" s="13"/>
      <c r="B547" s="27" t="s">
        <v>13</v>
      </c>
      <c r="C547" s="1">
        <v>0</v>
      </c>
      <c r="D547" s="1">
        <v>0</v>
      </c>
      <c r="E547" s="1"/>
      <c r="F547" s="1">
        <v>0</v>
      </c>
    </row>
    <row r="548" spans="1:6" x14ac:dyDescent="0.25">
      <c r="A548" s="14"/>
      <c r="B548" s="23" t="s">
        <v>192</v>
      </c>
      <c r="C548" s="8">
        <f>+C549+C550</f>
        <v>15115.34784</v>
      </c>
      <c r="D548" s="8">
        <f>+D549+D550</f>
        <v>7557.6739200000002</v>
      </c>
      <c r="E548" s="8"/>
      <c r="F548" s="8">
        <f>+F549+F550</f>
        <v>3641.4022600000003</v>
      </c>
    </row>
    <row r="549" spans="1:6" x14ac:dyDescent="0.25">
      <c r="A549" s="13"/>
      <c r="B549" s="27" t="s">
        <v>19</v>
      </c>
      <c r="C549" s="1">
        <v>15115.34784</v>
      </c>
      <c r="D549" s="1">
        <v>7557.6739200000002</v>
      </c>
      <c r="E549" s="1"/>
      <c r="F549" s="1">
        <v>3641.4022600000003</v>
      </c>
    </row>
    <row r="550" spans="1:6" x14ac:dyDescent="0.25">
      <c r="A550" s="13"/>
      <c r="B550" s="27" t="s">
        <v>13</v>
      </c>
      <c r="C550" s="1">
        <v>0</v>
      </c>
      <c r="D550" s="1">
        <v>0</v>
      </c>
      <c r="E550" s="1"/>
      <c r="F550" s="1">
        <v>0</v>
      </c>
    </row>
    <row r="551" spans="1:6" ht="14.25" customHeight="1" x14ac:dyDescent="0.25">
      <c r="A551" s="14"/>
      <c r="B551" s="23" t="s">
        <v>250</v>
      </c>
      <c r="C551" s="8">
        <f>+C552+C553</f>
        <v>526569.44553999999</v>
      </c>
      <c r="D551" s="8">
        <f>+D552+D553</f>
        <v>152221.21308000002</v>
      </c>
      <c r="E551" s="8"/>
      <c r="F551" s="8">
        <f>+F552+F553</f>
        <v>148926.29147999999</v>
      </c>
    </row>
    <row r="552" spans="1:6" x14ac:dyDescent="0.25">
      <c r="A552" s="13"/>
      <c r="B552" s="27" t="s">
        <v>19</v>
      </c>
      <c r="C552" s="1">
        <v>526569.44553999999</v>
      </c>
      <c r="D552" s="1">
        <v>152221.21308000002</v>
      </c>
      <c r="E552" s="1"/>
      <c r="F552" s="1">
        <v>148926.29147999999</v>
      </c>
    </row>
    <row r="553" spans="1:6" x14ac:dyDescent="0.25">
      <c r="A553" s="13"/>
      <c r="B553" s="27" t="s">
        <v>13</v>
      </c>
      <c r="C553" s="1">
        <v>0</v>
      </c>
      <c r="D553" s="1">
        <v>0</v>
      </c>
      <c r="E553" s="1"/>
      <c r="F553" s="1">
        <v>0</v>
      </c>
    </row>
    <row r="554" spans="1:6" x14ac:dyDescent="0.25">
      <c r="A554" s="14"/>
      <c r="B554" s="23" t="s">
        <v>193</v>
      </c>
      <c r="C554" s="8">
        <f>+C555+C556</f>
        <v>6767.3194000000003</v>
      </c>
      <c r="D554" s="8">
        <f>+D555+D556</f>
        <v>3647.7212000000004</v>
      </c>
      <c r="E554" s="8"/>
      <c r="F554" s="8">
        <f>+F555+F556</f>
        <v>2655.1034</v>
      </c>
    </row>
    <row r="555" spans="1:6" x14ac:dyDescent="0.25">
      <c r="A555" s="13"/>
      <c r="B555" s="27" t="s">
        <v>19</v>
      </c>
      <c r="C555" s="1">
        <v>6767.3194000000003</v>
      </c>
      <c r="D555" s="1">
        <v>3647.7212000000004</v>
      </c>
      <c r="E555" s="1"/>
      <c r="F555" s="1">
        <v>2655.1034</v>
      </c>
    </row>
    <row r="556" spans="1:6" x14ac:dyDescent="0.25">
      <c r="A556" s="13"/>
      <c r="B556" s="27" t="s">
        <v>13</v>
      </c>
      <c r="C556" s="1">
        <v>0</v>
      </c>
      <c r="D556" s="1">
        <v>0</v>
      </c>
      <c r="E556" s="1"/>
      <c r="F556" s="1">
        <v>0</v>
      </c>
    </row>
    <row r="557" spans="1:6" x14ac:dyDescent="0.25">
      <c r="A557" s="14"/>
      <c r="B557" s="23" t="s">
        <v>194</v>
      </c>
      <c r="C557" s="8">
        <f>+C558+C559</f>
        <v>23078.3</v>
      </c>
      <c r="D557" s="8">
        <f>+D558+D559</f>
        <v>10703.713650000002</v>
      </c>
      <c r="E557" s="8"/>
      <c r="F557" s="8">
        <f>+F558+F559</f>
        <v>10703.713650000002</v>
      </c>
    </row>
    <row r="558" spans="1:6" x14ac:dyDescent="0.25">
      <c r="A558" s="13"/>
      <c r="B558" s="27" t="s">
        <v>19</v>
      </c>
      <c r="C558" s="1">
        <v>23078.3</v>
      </c>
      <c r="D558" s="1">
        <v>10703.713650000002</v>
      </c>
      <c r="E558" s="1"/>
      <c r="F558" s="1">
        <v>10703.713650000002</v>
      </c>
    </row>
    <row r="559" spans="1:6" x14ac:dyDescent="0.25">
      <c r="A559" s="13"/>
      <c r="B559" s="27" t="s">
        <v>13</v>
      </c>
      <c r="C559" s="1">
        <v>0</v>
      </c>
      <c r="D559" s="1">
        <v>0</v>
      </c>
      <c r="E559" s="1"/>
      <c r="F559" s="1">
        <v>0</v>
      </c>
    </row>
    <row r="560" spans="1:6" x14ac:dyDescent="0.25">
      <c r="A560" s="14"/>
      <c r="B560" s="23" t="s">
        <v>195</v>
      </c>
      <c r="C560" s="8">
        <f>+C561+C562</f>
        <v>17189.3</v>
      </c>
      <c r="D560" s="8">
        <f>+D561+D562</f>
        <v>8962.8448000000008</v>
      </c>
      <c r="E560" s="8"/>
      <c r="F560" s="8">
        <f>+F561+F562</f>
        <v>8886.8973000000005</v>
      </c>
    </row>
    <row r="561" spans="1:6" x14ac:dyDescent="0.25">
      <c r="A561" s="13"/>
      <c r="B561" s="27" t="s">
        <v>19</v>
      </c>
      <c r="C561" s="1">
        <v>17189.3</v>
      </c>
      <c r="D561" s="1">
        <v>8962.8448000000008</v>
      </c>
      <c r="E561" s="1"/>
      <c r="F561" s="1">
        <v>8886.8973000000005</v>
      </c>
    </row>
    <row r="562" spans="1:6" x14ac:dyDescent="0.25">
      <c r="A562" s="13"/>
      <c r="B562" s="27" t="s">
        <v>13</v>
      </c>
      <c r="C562" s="1">
        <v>0</v>
      </c>
      <c r="D562" s="1">
        <v>0</v>
      </c>
      <c r="E562" s="1"/>
      <c r="F562" s="1">
        <v>0</v>
      </c>
    </row>
    <row r="563" spans="1:6" x14ac:dyDescent="0.25">
      <c r="A563" s="14"/>
      <c r="B563" s="23" t="s">
        <v>196</v>
      </c>
      <c r="C563" s="8">
        <f>+C564+C565</f>
        <v>2652.1</v>
      </c>
      <c r="D563" s="8">
        <f>+D564+D565</f>
        <v>1326.126</v>
      </c>
      <c r="E563" s="8"/>
      <c r="F563" s="8">
        <f>+F564+F565</f>
        <v>1289.0260000000001</v>
      </c>
    </row>
    <row r="564" spans="1:6" x14ac:dyDescent="0.25">
      <c r="A564" s="13"/>
      <c r="B564" s="27" t="s">
        <v>19</v>
      </c>
      <c r="C564" s="1">
        <v>2652.1</v>
      </c>
      <c r="D564" s="1">
        <v>1326.126</v>
      </c>
      <c r="E564" s="1"/>
      <c r="F564" s="1">
        <v>1289.0260000000001</v>
      </c>
    </row>
    <row r="565" spans="1:6" x14ac:dyDescent="0.25">
      <c r="A565" s="13"/>
      <c r="B565" s="27" t="s">
        <v>13</v>
      </c>
      <c r="C565" s="1">
        <v>0</v>
      </c>
      <c r="D565" s="1">
        <v>0</v>
      </c>
      <c r="E565" s="1"/>
      <c r="F565" s="1">
        <v>0</v>
      </c>
    </row>
    <row r="566" spans="1:6" x14ac:dyDescent="0.25">
      <c r="A566" s="14"/>
      <c r="B566" s="23" t="s">
        <v>197</v>
      </c>
      <c r="C566" s="8">
        <f>+C567+C568</f>
        <v>142278.9</v>
      </c>
      <c r="D566" s="8">
        <f>+D567+D568</f>
        <v>67045.367799999993</v>
      </c>
      <c r="E566" s="8"/>
      <c r="F566" s="8">
        <f>+F567+F568</f>
        <v>50504.015899999999</v>
      </c>
    </row>
    <row r="567" spans="1:6" x14ac:dyDescent="0.25">
      <c r="A567" s="13"/>
      <c r="B567" s="27" t="s">
        <v>19</v>
      </c>
      <c r="C567" s="1">
        <v>142278.9</v>
      </c>
      <c r="D567" s="1">
        <v>67045.367799999993</v>
      </c>
      <c r="E567" s="1"/>
      <c r="F567" s="1">
        <v>50504.015899999999</v>
      </c>
    </row>
    <row r="568" spans="1:6" x14ac:dyDescent="0.25">
      <c r="A568" s="13"/>
      <c r="B568" s="27" t="s">
        <v>13</v>
      </c>
      <c r="C568" s="1">
        <v>0</v>
      </c>
      <c r="D568" s="1">
        <v>0</v>
      </c>
      <c r="E568" s="1"/>
      <c r="F568" s="1">
        <v>0</v>
      </c>
    </row>
    <row r="569" spans="1:6" x14ac:dyDescent="0.25">
      <c r="A569" s="14"/>
      <c r="B569" s="23" t="s">
        <v>198</v>
      </c>
      <c r="C569" s="8">
        <f>+C570+C571</f>
        <v>15833.3328</v>
      </c>
      <c r="D569" s="8">
        <f>+D570+D571</f>
        <v>8191.9427000000005</v>
      </c>
      <c r="E569" s="8"/>
      <c r="F569" s="8">
        <f>+F570+F571</f>
        <v>6072.3082999999997</v>
      </c>
    </row>
    <row r="570" spans="1:6" x14ac:dyDescent="0.25">
      <c r="A570" s="13"/>
      <c r="B570" s="27" t="s">
        <v>19</v>
      </c>
      <c r="C570" s="1">
        <v>15833.3328</v>
      </c>
      <c r="D570" s="1">
        <v>8191.9427000000005</v>
      </c>
      <c r="E570" s="1"/>
      <c r="F570" s="1">
        <v>6072.3082999999997</v>
      </c>
    </row>
    <row r="571" spans="1:6" x14ac:dyDescent="0.25">
      <c r="A571" s="13"/>
      <c r="B571" s="27" t="s">
        <v>13</v>
      </c>
      <c r="C571" s="1">
        <v>0</v>
      </c>
      <c r="D571" s="1">
        <v>0</v>
      </c>
      <c r="E571" s="1"/>
      <c r="F571" s="1">
        <v>0</v>
      </c>
    </row>
    <row r="572" spans="1:6" ht="25.5" x14ac:dyDescent="0.25">
      <c r="A572" s="14"/>
      <c r="B572" s="23" t="s">
        <v>199</v>
      </c>
      <c r="C572" s="8">
        <f>+C573+C574</f>
        <v>744.52549999999997</v>
      </c>
      <c r="D572" s="8">
        <f>+D573+D574</f>
        <v>372.12630000000001</v>
      </c>
      <c r="E572" s="8"/>
      <c r="F572" s="8">
        <f>+F573+F574</f>
        <v>372.12630000000001</v>
      </c>
    </row>
    <row r="573" spans="1:6" x14ac:dyDescent="0.25">
      <c r="A573" s="13"/>
      <c r="B573" s="27" t="s">
        <v>19</v>
      </c>
      <c r="C573" s="1">
        <v>744.52549999999997</v>
      </c>
      <c r="D573" s="1">
        <v>372.12630000000001</v>
      </c>
      <c r="E573" s="1"/>
      <c r="F573" s="1">
        <v>372.12630000000001</v>
      </c>
    </row>
    <row r="574" spans="1:6" x14ac:dyDescent="0.25">
      <c r="A574" s="13"/>
      <c r="B574" s="27" t="s">
        <v>13</v>
      </c>
      <c r="C574" s="1">
        <v>0</v>
      </c>
      <c r="D574" s="1">
        <v>0</v>
      </c>
      <c r="E574" s="1"/>
      <c r="F574" s="1">
        <v>0</v>
      </c>
    </row>
    <row r="575" spans="1:6" x14ac:dyDescent="0.25">
      <c r="A575" s="17" t="s">
        <v>200</v>
      </c>
      <c r="B575" s="24"/>
      <c r="C575" s="11">
        <f>+C576+C579+C582+C585+C588+C591</f>
        <v>2288224.0905189719</v>
      </c>
      <c r="D575" s="11">
        <f t="shared" ref="D575:F575" si="19">+D576+D579+D582+D585+D588+D591</f>
        <v>1626864.0079899998</v>
      </c>
      <c r="E575" s="11"/>
      <c r="F575" s="11">
        <f t="shared" si="19"/>
        <v>1732394.0599100001</v>
      </c>
    </row>
    <row r="576" spans="1:6" x14ac:dyDescent="0.25">
      <c r="A576" s="14"/>
      <c r="B576" s="23" t="s">
        <v>23</v>
      </c>
      <c r="C576" s="8">
        <f>+C577+C578</f>
        <v>69054.319416822138</v>
      </c>
      <c r="D576" s="8">
        <f>+D577+D578</f>
        <v>38502.20089</v>
      </c>
      <c r="E576" s="8"/>
      <c r="F576" s="8">
        <f>+F577+F578</f>
        <v>31933.013400000011</v>
      </c>
    </row>
    <row r="577" spans="1:6" x14ac:dyDescent="0.25">
      <c r="A577" s="13"/>
      <c r="B577" s="27" t="s">
        <v>12</v>
      </c>
      <c r="C577" s="1">
        <v>68718.554039999988</v>
      </c>
      <c r="D577" s="1">
        <v>38502.20089</v>
      </c>
      <c r="E577" s="1"/>
      <c r="F577" s="1">
        <v>31933.013400000011</v>
      </c>
    </row>
    <row r="578" spans="1:6" x14ac:dyDescent="0.25">
      <c r="A578" s="3"/>
      <c r="B578" s="28" t="s">
        <v>13</v>
      </c>
      <c r="C578" s="2">
        <v>335.76537682215002</v>
      </c>
      <c r="D578" s="2">
        <v>0</v>
      </c>
      <c r="E578" s="2"/>
      <c r="F578" s="2">
        <v>0</v>
      </c>
    </row>
    <row r="579" spans="1:6" x14ac:dyDescent="0.25">
      <c r="A579" s="14"/>
      <c r="B579" s="23" t="s">
        <v>201</v>
      </c>
      <c r="C579" s="8">
        <f>+C580+C581</f>
        <v>8067.3189521499999</v>
      </c>
      <c r="D579" s="8">
        <f>+D580+D581</f>
        <v>4127.2776000000003</v>
      </c>
      <c r="E579" s="8"/>
      <c r="F579" s="8">
        <f>+F580+F581</f>
        <v>1666.4563400000002</v>
      </c>
    </row>
    <row r="580" spans="1:6" x14ac:dyDescent="0.25">
      <c r="A580" s="13"/>
      <c r="B580" s="27" t="s">
        <v>12</v>
      </c>
      <c r="C580" s="1">
        <v>7729.0418</v>
      </c>
      <c r="D580" s="1">
        <v>4127.2776000000003</v>
      </c>
      <c r="E580" s="1"/>
      <c r="F580" s="1">
        <v>1666.4563400000002</v>
      </c>
    </row>
    <row r="581" spans="1:6" x14ac:dyDescent="0.25">
      <c r="A581" s="13"/>
      <c r="B581" s="27" t="s">
        <v>13</v>
      </c>
      <c r="C581" s="1">
        <v>338.27715215000006</v>
      </c>
      <c r="D581" s="1">
        <v>0</v>
      </c>
      <c r="E581" s="1"/>
      <c r="F581" s="1">
        <v>0</v>
      </c>
    </row>
    <row r="582" spans="1:6" x14ac:dyDescent="0.25">
      <c r="A582" s="14"/>
      <c r="B582" s="23" t="s">
        <v>202</v>
      </c>
      <c r="C582" s="8">
        <f t="shared" ref="C582:D582" si="20">+C583+C584</f>
        <v>1874700</v>
      </c>
      <c r="D582" s="8">
        <f t="shared" si="20"/>
        <v>1371500</v>
      </c>
      <c r="E582" s="8"/>
      <c r="F582" s="8">
        <f t="shared" ref="F582" si="21">+F583+F584</f>
        <v>1492900</v>
      </c>
    </row>
    <row r="583" spans="1:6" x14ac:dyDescent="0.25">
      <c r="A583" s="13"/>
      <c r="B583" s="27" t="s">
        <v>12</v>
      </c>
      <c r="C583" s="1">
        <v>1874700</v>
      </c>
      <c r="D583" s="1">
        <v>1371500</v>
      </c>
      <c r="E583" s="1"/>
      <c r="F583" s="1">
        <v>1492900</v>
      </c>
    </row>
    <row r="584" spans="1:6" x14ac:dyDescent="0.25">
      <c r="A584" s="13"/>
      <c r="B584" s="27" t="s">
        <v>13</v>
      </c>
      <c r="C584" s="1">
        <v>0</v>
      </c>
      <c r="D584" s="1">
        <v>0</v>
      </c>
      <c r="E584" s="1"/>
      <c r="F584" s="1">
        <v>0</v>
      </c>
    </row>
    <row r="585" spans="1:6" x14ac:dyDescent="0.25">
      <c r="A585" s="14"/>
      <c r="B585" s="23" t="s">
        <v>203</v>
      </c>
      <c r="C585" s="8">
        <f>+C586+C587</f>
        <v>313994.68203999999</v>
      </c>
      <c r="D585" s="8">
        <f>+D586+D587</f>
        <v>201695.52449000001</v>
      </c>
      <c r="E585" s="8"/>
      <c r="F585" s="8">
        <f>+F586+F587</f>
        <v>199254.34164</v>
      </c>
    </row>
    <row r="586" spans="1:6" x14ac:dyDescent="0.25">
      <c r="A586" s="13"/>
      <c r="B586" s="27" t="s">
        <v>12</v>
      </c>
      <c r="C586" s="1">
        <v>184061.46874000001</v>
      </c>
      <c r="D586" s="1">
        <v>166464.22049000001</v>
      </c>
      <c r="E586" s="1"/>
      <c r="F586" s="1">
        <v>164023.03764</v>
      </c>
    </row>
    <row r="587" spans="1:6" x14ac:dyDescent="0.25">
      <c r="A587" s="13"/>
      <c r="B587" s="27" t="s">
        <v>13</v>
      </c>
      <c r="C587" s="1">
        <v>129933.2133</v>
      </c>
      <c r="D587" s="1">
        <v>35231.303999999996</v>
      </c>
      <c r="E587" s="1"/>
      <c r="F587" s="1">
        <v>35231.303999999996</v>
      </c>
    </row>
    <row r="588" spans="1:6" x14ac:dyDescent="0.25">
      <c r="A588" s="14"/>
      <c r="B588" s="23" t="s">
        <v>204</v>
      </c>
      <c r="C588" s="8">
        <f>+C589+C590</f>
        <v>11828.67583</v>
      </c>
      <c r="D588" s="8">
        <f>+D589+D590</f>
        <v>5234.1090100000001</v>
      </c>
      <c r="E588" s="8"/>
      <c r="F588" s="8">
        <f>+F589+F590</f>
        <v>2883.80953</v>
      </c>
    </row>
    <row r="589" spans="1:6" x14ac:dyDescent="0.25">
      <c r="A589" s="13"/>
      <c r="B589" s="27" t="s">
        <v>12</v>
      </c>
      <c r="C589" s="1">
        <v>11828.67583</v>
      </c>
      <c r="D589" s="1">
        <v>5234.1090100000001</v>
      </c>
      <c r="E589" s="1"/>
      <c r="F589" s="1">
        <v>2883.80953</v>
      </c>
    </row>
    <row r="590" spans="1:6" x14ac:dyDescent="0.25">
      <c r="A590" s="13"/>
      <c r="B590" s="27" t="s">
        <v>13</v>
      </c>
      <c r="C590" s="1">
        <v>0</v>
      </c>
      <c r="D590" s="1">
        <v>0</v>
      </c>
      <c r="E590" s="1"/>
      <c r="F590" s="1">
        <v>0</v>
      </c>
    </row>
    <row r="591" spans="1:6" x14ac:dyDescent="0.25">
      <c r="A591" s="14"/>
      <c r="B591" s="23" t="s">
        <v>205</v>
      </c>
      <c r="C591" s="8">
        <f>+C592+C593</f>
        <v>10579.094279999999</v>
      </c>
      <c r="D591" s="8">
        <f>+D592+D593</f>
        <v>5804.8959999999997</v>
      </c>
      <c r="E591" s="8"/>
      <c r="F591" s="8">
        <f>+F592+F593</f>
        <v>3756.4389999999999</v>
      </c>
    </row>
    <row r="592" spans="1:6" x14ac:dyDescent="0.25">
      <c r="A592" s="13"/>
      <c r="B592" s="27" t="s">
        <v>12</v>
      </c>
      <c r="C592" s="1">
        <v>10579.094279999999</v>
      </c>
      <c r="D592" s="1">
        <v>5804.8959999999997</v>
      </c>
      <c r="E592" s="1"/>
      <c r="F592" s="1">
        <v>3756.4389999999999</v>
      </c>
    </row>
    <row r="593" spans="1:6" x14ac:dyDescent="0.25">
      <c r="A593" s="13"/>
      <c r="B593" s="27" t="s">
        <v>13</v>
      </c>
      <c r="C593" s="1">
        <v>0</v>
      </c>
      <c r="D593" s="1">
        <v>0</v>
      </c>
      <c r="E593" s="1"/>
      <c r="F593" s="1">
        <v>0</v>
      </c>
    </row>
    <row r="594" spans="1:6" x14ac:dyDescent="0.25">
      <c r="A594" s="17" t="s">
        <v>206</v>
      </c>
      <c r="B594" s="24"/>
      <c r="C594" s="11">
        <f>+C595+C596</f>
        <v>941470.66313360003</v>
      </c>
      <c r="D594" s="11">
        <f t="shared" ref="D594:F594" si="22">+D595+D596</f>
        <v>324439.23815359996</v>
      </c>
      <c r="E594" s="11"/>
      <c r="F594" s="11">
        <f t="shared" si="22"/>
        <v>134904.34841713839</v>
      </c>
    </row>
    <row r="595" spans="1:6" x14ac:dyDescent="0.25">
      <c r="A595" s="13"/>
      <c r="B595" s="27" t="s">
        <v>12</v>
      </c>
      <c r="C595" s="1">
        <v>941470.66313360003</v>
      </c>
      <c r="D595" s="1">
        <v>324439.23815359996</v>
      </c>
      <c r="E595" s="1"/>
      <c r="F595" s="1">
        <v>134904.34841713839</v>
      </c>
    </row>
    <row r="596" spans="1:6" x14ac:dyDescent="0.25">
      <c r="A596" s="13"/>
      <c r="B596" s="27" t="s">
        <v>13</v>
      </c>
      <c r="C596" s="1">
        <v>0</v>
      </c>
      <c r="D596" s="1">
        <v>0</v>
      </c>
      <c r="E596" s="1"/>
      <c r="F596" s="1">
        <v>0</v>
      </c>
    </row>
    <row r="597" spans="1:6" x14ac:dyDescent="0.25">
      <c r="A597" s="17" t="s">
        <v>207</v>
      </c>
      <c r="B597" s="24"/>
      <c r="C597" s="11">
        <f>+C598+C599</f>
        <v>115570.7</v>
      </c>
      <c r="D597" s="11">
        <f t="shared" ref="D597:F597" si="23">+D598+D599</f>
        <v>45887.7</v>
      </c>
      <c r="E597" s="11"/>
      <c r="F597" s="11">
        <f t="shared" si="23"/>
        <v>32938.699999999997</v>
      </c>
    </row>
    <row r="598" spans="1:6" x14ac:dyDescent="0.25">
      <c r="A598" s="13"/>
      <c r="B598" s="27" t="s">
        <v>12</v>
      </c>
      <c r="C598" s="1">
        <v>115570.7</v>
      </c>
      <c r="D598" s="1">
        <v>45887.7</v>
      </c>
      <c r="E598" s="1"/>
      <c r="F598" s="1">
        <v>32938.699999999997</v>
      </c>
    </row>
    <row r="599" spans="1:6" x14ac:dyDescent="0.25">
      <c r="A599" s="13"/>
      <c r="B599" s="27" t="s">
        <v>13</v>
      </c>
      <c r="C599" s="1">
        <v>0</v>
      </c>
      <c r="D599" s="1">
        <v>0</v>
      </c>
      <c r="E599" s="1"/>
      <c r="F599" s="1">
        <v>0</v>
      </c>
    </row>
    <row r="600" spans="1:6" x14ac:dyDescent="0.25">
      <c r="A600" s="17" t="s">
        <v>208</v>
      </c>
      <c r="B600" s="24"/>
      <c r="C600" s="11">
        <f>+C601+C602</f>
        <v>63001.3</v>
      </c>
      <c r="D600" s="11">
        <f t="shared" ref="D600:F600" si="24">+D601+D602</f>
        <v>31929.514019999999</v>
      </c>
      <c r="E600" s="11"/>
      <c r="F600" s="11">
        <f t="shared" si="24"/>
        <v>26288.96542</v>
      </c>
    </row>
    <row r="601" spans="1:6" x14ac:dyDescent="0.25">
      <c r="A601" s="13"/>
      <c r="B601" s="27" t="s">
        <v>12</v>
      </c>
      <c r="C601" s="1">
        <v>63001.3</v>
      </c>
      <c r="D601" s="1">
        <v>31929.514019999999</v>
      </c>
      <c r="E601" s="1"/>
      <c r="F601" s="1">
        <v>26288.96542</v>
      </c>
    </row>
    <row r="602" spans="1:6" x14ac:dyDescent="0.25">
      <c r="A602" s="13"/>
      <c r="B602" s="27" t="s">
        <v>13</v>
      </c>
      <c r="C602" s="1">
        <v>0</v>
      </c>
      <c r="D602" s="1">
        <v>0</v>
      </c>
      <c r="E602" s="1"/>
      <c r="F602" s="1">
        <v>0</v>
      </c>
    </row>
    <row r="603" spans="1:6" x14ac:dyDescent="0.25">
      <c r="A603" s="17" t="s">
        <v>209</v>
      </c>
      <c r="B603" s="24"/>
      <c r="C603" s="11">
        <f>+C604+C605</f>
        <v>122800</v>
      </c>
      <c r="D603" s="11">
        <f>+D604+D605</f>
        <v>54500</v>
      </c>
      <c r="E603" s="11"/>
      <c r="F603" s="11">
        <f>+F604+F605</f>
        <v>19000</v>
      </c>
    </row>
    <row r="604" spans="1:6" x14ac:dyDescent="0.25">
      <c r="A604" s="13"/>
      <c r="B604" s="27" t="s">
        <v>12</v>
      </c>
      <c r="C604" s="1">
        <v>122800</v>
      </c>
      <c r="D604" s="1">
        <v>54500</v>
      </c>
      <c r="E604" s="1"/>
      <c r="F604" s="1">
        <v>19000</v>
      </c>
    </row>
    <row r="605" spans="1:6" x14ac:dyDescent="0.25">
      <c r="A605" s="13"/>
      <c r="B605" s="27" t="s">
        <v>13</v>
      </c>
      <c r="C605" s="1">
        <v>0</v>
      </c>
      <c r="D605" s="1">
        <v>0</v>
      </c>
      <c r="E605" s="1"/>
      <c r="F605" s="1">
        <v>0</v>
      </c>
    </row>
    <row r="606" spans="1:6" x14ac:dyDescent="0.25">
      <c r="A606" s="17" t="s">
        <v>210</v>
      </c>
      <c r="B606" s="24"/>
      <c r="C606" s="11">
        <f>+C607+C608</f>
        <v>10511.1</v>
      </c>
      <c r="D606" s="11">
        <f t="shared" ref="D606" si="25">+D607+D608</f>
        <v>4745.4040824999993</v>
      </c>
      <c r="E606" s="11"/>
      <c r="F606" s="11">
        <f t="shared" ref="F606" si="26">+F607+F608</f>
        <v>4089.6107000000002</v>
      </c>
    </row>
    <row r="607" spans="1:6" x14ac:dyDescent="0.25">
      <c r="A607" s="13"/>
      <c r="B607" s="27" t="s">
        <v>12</v>
      </c>
      <c r="C607" s="1">
        <v>10511.1</v>
      </c>
      <c r="D607" s="1">
        <v>4745.4040824999993</v>
      </c>
      <c r="E607" s="1"/>
      <c r="F607" s="1">
        <v>4089.6107000000002</v>
      </c>
    </row>
    <row r="608" spans="1:6" x14ac:dyDescent="0.25">
      <c r="A608" s="13"/>
      <c r="B608" s="27" t="s">
        <v>13</v>
      </c>
      <c r="C608" s="1">
        <v>0</v>
      </c>
      <c r="D608" s="1">
        <v>0</v>
      </c>
      <c r="E608" s="1"/>
      <c r="F608" s="1">
        <v>0</v>
      </c>
    </row>
    <row r="609" spans="1:6" x14ac:dyDescent="0.25">
      <c r="A609" s="17" t="s">
        <v>211</v>
      </c>
      <c r="B609" s="24"/>
      <c r="C609" s="11">
        <f>+C610+C613+C616+C619+C622+C625+C628+C631+C634+C637+C640+C643+C646+C649+C652+C655+C658+C661+C667+C670+C673+C676+C679+C682+C685</f>
        <v>606007.16557991796</v>
      </c>
      <c r="D609" s="11">
        <f t="shared" ref="D609:F609" si="27">+D610+D613+D616+D619+D622+D625+D628+D631+D634+D637+D640+D643+D646+D649+D652+D655+D658+D661+D667+D670+D673+D676+D679+D682+D685</f>
        <v>319365.92960663512</v>
      </c>
      <c r="E609" s="11"/>
      <c r="F609" s="11">
        <f t="shared" si="27"/>
        <v>251537.38166272049</v>
      </c>
    </row>
    <row r="610" spans="1:6" x14ac:dyDescent="0.25">
      <c r="A610" s="14"/>
      <c r="B610" s="23" t="s">
        <v>212</v>
      </c>
      <c r="C610" s="8">
        <f>+C611+C612</f>
        <v>1042.816</v>
      </c>
      <c r="D610" s="8">
        <f>+D611+D612</f>
        <v>566.68554000000006</v>
      </c>
      <c r="E610" s="8"/>
      <c r="F610" s="8">
        <f>+F611+F612</f>
        <v>675.36946000000023</v>
      </c>
    </row>
    <row r="611" spans="1:6" x14ac:dyDescent="0.25">
      <c r="A611" s="13"/>
      <c r="B611" s="27" t="s">
        <v>19</v>
      </c>
      <c r="C611" s="1">
        <v>1042.816</v>
      </c>
      <c r="D611" s="1">
        <v>566.68554000000006</v>
      </c>
      <c r="E611" s="1"/>
      <c r="F611" s="1">
        <v>675.36946000000023</v>
      </c>
    </row>
    <row r="612" spans="1:6" x14ac:dyDescent="0.25">
      <c r="A612" s="13"/>
      <c r="B612" s="27" t="s">
        <v>13</v>
      </c>
      <c r="C612" s="1">
        <v>0</v>
      </c>
      <c r="D612" s="1">
        <v>0</v>
      </c>
      <c r="E612" s="1"/>
      <c r="F612" s="1">
        <v>0</v>
      </c>
    </row>
    <row r="613" spans="1:6" ht="25.5" x14ac:dyDescent="0.25">
      <c r="A613" s="14"/>
      <c r="B613" s="23" t="s">
        <v>213</v>
      </c>
      <c r="C613" s="8">
        <f>+C614+C615</f>
        <v>15876.3382</v>
      </c>
      <c r="D613" s="8">
        <f>+D614+D615</f>
        <v>8201.3502099999987</v>
      </c>
      <c r="E613" s="8"/>
      <c r="F613" s="8">
        <f>+F614+F615</f>
        <v>4201.8451500000001</v>
      </c>
    </row>
    <row r="614" spans="1:6" x14ac:dyDescent="0.25">
      <c r="A614" s="13"/>
      <c r="B614" s="27" t="s">
        <v>19</v>
      </c>
      <c r="C614" s="1">
        <v>15876.3382</v>
      </c>
      <c r="D614" s="1">
        <v>8201.3502099999987</v>
      </c>
      <c r="E614" s="1"/>
      <c r="F614" s="1">
        <v>4201.8451500000001</v>
      </c>
    </row>
    <row r="615" spans="1:6" x14ac:dyDescent="0.25">
      <c r="A615" s="13"/>
      <c r="B615" s="27" t="s">
        <v>13</v>
      </c>
      <c r="C615" s="1">
        <v>0</v>
      </c>
      <c r="D615" s="1">
        <v>0</v>
      </c>
      <c r="E615" s="1"/>
      <c r="F615" s="1">
        <v>0</v>
      </c>
    </row>
    <row r="616" spans="1:6" x14ac:dyDescent="0.25">
      <c r="A616" s="14"/>
      <c r="B616" s="23" t="s">
        <v>214</v>
      </c>
      <c r="C616" s="8">
        <f>+C617+C618</f>
        <v>48186.45493</v>
      </c>
      <c r="D616" s="8">
        <f>+D617+D618</f>
        <v>27027.821110000001</v>
      </c>
      <c r="E616" s="8"/>
      <c r="F616" s="8">
        <f>+F617+F618</f>
        <v>16478.3943</v>
      </c>
    </row>
    <row r="617" spans="1:6" x14ac:dyDescent="0.25">
      <c r="A617" s="13"/>
      <c r="B617" s="27" t="s">
        <v>19</v>
      </c>
      <c r="C617" s="1">
        <v>48186.45493</v>
      </c>
      <c r="D617" s="1">
        <v>27027.821110000001</v>
      </c>
      <c r="E617" s="1"/>
      <c r="F617" s="1">
        <v>16478.3943</v>
      </c>
    </row>
    <row r="618" spans="1:6" x14ac:dyDescent="0.25">
      <c r="A618" s="13"/>
      <c r="B618" s="27" t="s">
        <v>13</v>
      </c>
      <c r="C618" s="1">
        <v>0</v>
      </c>
      <c r="D618" s="1">
        <v>0</v>
      </c>
      <c r="E618" s="1"/>
      <c r="F618" s="1">
        <v>0</v>
      </c>
    </row>
    <row r="619" spans="1:6" x14ac:dyDescent="0.25">
      <c r="A619" s="14"/>
      <c r="B619" s="23" t="s">
        <v>215</v>
      </c>
      <c r="C619" s="8">
        <f>+C620+C621</f>
        <v>322.70699999999999</v>
      </c>
      <c r="D619" s="8">
        <f>+D620+D621</f>
        <v>220.779</v>
      </c>
      <c r="E619" s="8"/>
      <c r="F619" s="8">
        <f>+F620+F621</f>
        <v>220.779</v>
      </c>
    </row>
    <row r="620" spans="1:6" x14ac:dyDescent="0.25">
      <c r="A620" s="13"/>
      <c r="B620" s="27" t="s">
        <v>19</v>
      </c>
      <c r="C620" s="1">
        <v>322.70699999999999</v>
      </c>
      <c r="D620" s="1">
        <v>220.779</v>
      </c>
      <c r="E620" s="1"/>
      <c r="F620" s="1">
        <v>220.779</v>
      </c>
    </row>
    <row r="621" spans="1:6" x14ac:dyDescent="0.25">
      <c r="A621" s="13"/>
      <c r="B621" s="27" t="s">
        <v>13</v>
      </c>
      <c r="C621" s="1">
        <v>0</v>
      </c>
      <c r="D621" s="1">
        <v>0</v>
      </c>
      <c r="E621" s="1"/>
      <c r="F621" s="1">
        <v>0</v>
      </c>
    </row>
    <row r="622" spans="1:6" x14ac:dyDescent="0.25">
      <c r="A622" s="14"/>
      <c r="B622" s="23" t="s">
        <v>216</v>
      </c>
      <c r="C622" s="8">
        <f>+C623+C624</f>
        <v>8096.1750899999988</v>
      </c>
      <c r="D622" s="8">
        <f>+D623+D624</f>
        <v>3993.6768999999995</v>
      </c>
      <c r="E622" s="8"/>
      <c r="F622" s="8">
        <f>+F623+F624</f>
        <v>3242.7876699999997</v>
      </c>
    </row>
    <row r="623" spans="1:6" x14ac:dyDescent="0.25">
      <c r="A623" s="13"/>
      <c r="B623" s="27" t="s">
        <v>19</v>
      </c>
      <c r="C623" s="1">
        <v>8096.1750899999988</v>
      </c>
      <c r="D623" s="1">
        <v>3993.6768999999995</v>
      </c>
      <c r="E623" s="1"/>
      <c r="F623" s="1">
        <v>3242.7876699999997</v>
      </c>
    </row>
    <row r="624" spans="1:6" x14ac:dyDescent="0.25">
      <c r="A624" s="13"/>
      <c r="B624" s="27" t="s">
        <v>13</v>
      </c>
      <c r="C624" s="1">
        <v>0</v>
      </c>
      <c r="D624" s="1">
        <v>0</v>
      </c>
      <c r="E624" s="1"/>
      <c r="F624" s="1">
        <v>0</v>
      </c>
    </row>
    <row r="625" spans="1:6" x14ac:dyDescent="0.25">
      <c r="A625" s="14"/>
      <c r="B625" s="23" t="s">
        <v>217</v>
      </c>
      <c r="C625" s="8">
        <f>+C626+C627</f>
        <v>8258.7360000000008</v>
      </c>
      <c r="D625" s="8">
        <f>+D626+D627</f>
        <v>7832.8229800000008</v>
      </c>
      <c r="E625" s="8"/>
      <c r="F625" s="8">
        <f>+F626+F627</f>
        <v>7832.8229800000008</v>
      </c>
    </row>
    <row r="626" spans="1:6" x14ac:dyDescent="0.25">
      <c r="A626" s="3"/>
      <c r="B626" s="28" t="s">
        <v>19</v>
      </c>
      <c r="C626" s="2">
        <v>8258.7360000000008</v>
      </c>
      <c r="D626" s="2">
        <v>7832.8229800000008</v>
      </c>
      <c r="E626" s="2"/>
      <c r="F626" s="2">
        <v>7832.8229800000008</v>
      </c>
    </row>
    <row r="627" spans="1:6" x14ac:dyDescent="0.25">
      <c r="A627" s="13"/>
      <c r="B627" s="27" t="s">
        <v>13</v>
      </c>
      <c r="C627" s="1">
        <v>0</v>
      </c>
      <c r="D627" s="1">
        <v>0</v>
      </c>
      <c r="E627" s="1"/>
      <c r="F627" s="1">
        <v>0</v>
      </c>
    </row>
    <row r="628" spans="1:6" x14ac:dyDescent="0.25">
      <c r="A628" s="14"/>
      <c r="B628" s="23" t="s">
        <v>218</v>
      </c>
      <c r="C628" s="8">
        <f>+C629+C630</f>
        <v>13163.001116000001</v>
      </c>
      <c r="D628" s="8">
        <f>+D629+D630</f>
        <v>6830.2588599999999</v>
      </c>
      <c r="E628" s="8"/>
      <c r="F628" s="8">
        <f>+F629+F630</f>
        <v>6830.2588599999999</v>
      </c>
    </row>
    <row r="629" spans="1:6" x14ac:dyDescent="0.25">
      <c r="A629" s="13"/>
      <c r="B629" s="27" t="s">
        <v>19</v>
      </c>
      <c r="C629" s="1">
        <v>13163.001116000001</v>
      </c>
      <c r="D629" s="1">
        <v>6830.2588599999999</v>
      </c>
      <c r="E629" s="1"/>
      <c r="F629" s="1">
        <v>6830.2588599999999</v>
      </c>
    </row>
    <row r="630" spans="1:6" x14ac:dyDescent="0.25">
      <c r="A630" s="13"/>
      <c r="B630" s="27" t="s">
        <v>13</v>
      </c>
      <c r="C630" s="1">
        <v>0</v>
      </c>
      <c r="D630" s="1">
        <v>0</v>
      </c>
      <c r="E630" s="1"/>
      <c r="F630" s="1">
        <v>0</v>
      </c>
    </row>
    <row r="631" spans="1:6" ht="25.5" x14ac:dyDescent="0.25">
      <c r="A631" s="14"/>
      <c r="B631" s="23" t="s">
        <v>219</v>
      </c>
      <c r="C631" s="8">
        <f>+C632+C633</f>
        <v>807.35709999999995</v>
      </c>
      <c r="D631" s="8">
        <f>+D632+D633</f>
        <v>774.46100999999999</v>
      </c>
      <c r="E631" s="8"/>
      <c r="F631" s="8">
        <f>+F632+F633</f>
        <v>728.26598000000001</v>
      </c>
    </row>
    <row r="632" spans="1:6" x14ac:dyDescent="0.25">
      <c r="A632" s="13"/>
      <c r="B632" s="27" t="s">
        <v>19</v>
      </c>
      <c r="C632" s="1">
        <v>807.35709999999995</v>
      </c>
      <c r="D632" s="1">
        <v>774.46100999999999</v>
      </c>
      <c r="E632" s="1"/>
      <c r="F632" s="1">
        <v>728.26598000000001</v>
      </c>
    </row>
    <row r="633" spans="1:6" x14ac:dyDescent="0.25">
      <c r="A633" s="13"/>
      <c r="B633" s="27" t="s">
        <v>13</v>
      </c>
      <c r="C633" s="1">
        <v>0</v>
      </c>
      <c r="D633" s="1">
        <v>0</v>
      </c>
      <c r="E633" s="1"/>
      <c r="F633" s="1">
        <v>0</v>
      </c>
    </row>
    <row r="634" spans="1:6" ht="25.5" x14ac:dyDescent="0.25">
      <c r="A634" s="14"/>
      <c r="B634" s="23" t="s">
        <v>220</v>
      </c>
      <c r="C634" s="8">
        <f>+C635+C636</f>
        <v>466.06</v>
      </c>
      <c r="D634" s="8">
        <f>+D635+D636</f>
        <v>264.10399999999998</v>
      </c>
      <c r="E634" s="8"/>
      <c r="F634" s="8">
        <f>+F635+F636</f>
        <v>200.23400000000001</v>
      </c>
    </row>
    <row r="635" spans="1:6" x14ac:dyDescent="0.25">
      <c r="A635" s="13"/>
      <c r="B635" s="27" t="s">
        <v>19</v>
      </c>
      <c r="C635" s="1">
        <v>466.06</v>
      </c>
      <c r="D635" s="1">
        <v>264.10399999999998</v>
      </c>
      <c r="E635" s="1"/>
      <c r="F635" s="1">
        <v>200.23400000000001</v>
      </c>
    </row>
    <row r="636" spans="1:6" x14ac:dyDescent="0.25">
      <c r="A636" s="13"/>
      <c r="B636" s="27" t="s">
        <v>13</v>
      </c>
      <c r="C636" s="1">
        <v>0</v>
      </c>
      <c r="D636" s="1">
        <v>0</v>
      </c>
      <c r="E636" s="1"/>
      <c r="F636" s="1">
        <v>0</v>
      </c>
    </row>
    <row r="637" spans="1:6" x14ac:dyDescent="0.25">
      <c r="A637" s="14"/>
      <c r="B637" s="23" t="s">
        <v>221</v>
      </c>
      <c r="C637" s="8">
        <f>+C638+C639</f>
        <v>2750.6774100000002</v>
      </c>
      <c r="D637" s="8">
        <f>+D638+D639</f>
        <v>1589.9223870000001</v>
      </c>
      <c r="E637" s="8"/>
      <c r="F637" s="8">
        <f>+F638+F639</f>
        <v>1034.40672</v>
      </c>
    </row>
    <row r="638" spans="1:6" x14ac:dyDescent="0.25">
      <c r="A638" s="13"/>
      <c r="B638" s="27" t="s">
        <v>19</v>
      </c>
      <c r="C638" s="1">
        <v>2750.6774100000002</v>
      </c>
      <c r="D638" s="1">
        <v>1589.9223870000001</v>
      </c>
      <c r="E638" s="1"/>
      <c r="F638" s="1">
        <v>1034.40672</v>
      </c>
    </row>
    <row r="639" spans="1:6" x14ac:dyDescent="0.25">
      <c r="A639" s="13"/>
      <c r="B639" s="27" t="s">
        <v>13</v>
      </c>
      <c r="C639" s="1">
        <v>0</v>
      </c>
      <c r="D639" s="1">
        <v>0</v>
      </c>
      <c r="E639" s="1"/>
      <c r="F639" s="1">
        <v>0</v>
      </c>
    </row>
    <row r="640" spans="1:6" x14ac:dyDescent="0.25">
      <c r="A640" s="14"/>
      <c r="B640" s="23" t="s">
        <v>222</v>
      </c>
      <c r="C640" s="8">
        <f>+C641+C642</f>
        <v>4028.1144363636367</v>
      </c>
      <c r="D640" s="8">
        <f>+D641+D642</f>
        <v>1412.2805314285715</v>
      </c>
      <c r="E640" s="8"/>
      <c r="F640" s="8">
        <f>+F641+F642</f>
        <v>1412.2805314285715</v>
      </c>
    </row>
    <row r="641" spans="1:6" x14ac:dyDescent="0.25">
      <c r="A641" s="13"/>
      <c r="B641" s="27" t="s">
        <v>19</v>
      </c>
      <c r="C641" s="1">
        <v>4028.1144363636367</v>
      </c>
      <c r="D641" s="1">
        <v>1412.2805314285715</v>
      </c>
      <c r="E641" s="1"/>
      <c r="F641" s="1">
        <v>1412.2805314285715</v>
      </c>
    </row>
    <row r="642" spans="1:6" x14ac:dyDescent="0.25">
      <c r="A642" s="13"/>
      <c r="B642" s="27" t="s">
        <v>13</v>
      </c>
      <c r="C642" s="1">
        <v>0</v>
      </c>
      <c r="D642" s="1">
        <v>0</v>
      </c>
      <c r="E642" s="1"/>
      <c r="F642" s="1">
        <v>0</v>
      </c>
    </row>
    <row r="643" spans="1:6" ht="25.5" x14ac:dyDescent="0.25">
      <c r="A643" s="14"/>
      <c r="B643" s="23" t="s">
        <v>223</v>
      </c>
      <c r="C643" s="8">
        <f>+C644+C645</f>
        <v>7672.4714199999999</v>
      </c>
      <c r="D643" s="8">
        <f>+D644+D645</f>
        <v>4338.3651300000001</v>
      </c>
      <c r="E643" s="8"/>
      <c r="F643" s="8">
        <f>+F644+F645</f>
        <v>3367.00821</v>
      </c>
    </row>
    <row r="644" spans="1:6" x14ac:dyDescent="0.25">
      <c r="A644" s="13"/>
      <c r="B644" s="27" t="s">
        <v>19</v>
      </c>
      <c r="C644" s="1">
        <v>7672.4714199999999</v>
      </c>
      <c r="D644" s="1">
        <v>4338.3651300000001</v>
      </c>
      <c r="E644" s="1"/>
      <c r="F644" s="1">
        <v>3367.00821</v>
      </c>
    </row>
    <row r="645" spans="1:6" x14ac:dyDescent="0.25">
      <c r="A645" s="13"/>
      <c r="B645" s="27" t="s">
        <v>13</v>
      </c>
      <c r="C645" s="1">
        <v>0</v>
      </c>
      <c r="D645" s="1">
        <v>0</v>
      </c>
      <c r="E645" s="1"/>
      <c r="F645" s="1">
        <v>0</v>
      </c>
    </row>
    <row r="646" spans="1:6" ht="25.5" x14ac:dyDescent="0.25">
      <c r="A646" s="14"/>
      <c r="B646" s="23" t="s">
        <v>224</v>
      </c>
      <c r="C646" s="8">
        <f>+C647+C648</f>
        <v>150.20689000000002</v>
      </c>
      <c r="D646" s="8">
        <f>+D647+D648</f>
        <v>69.695999999999998</v>
      </c>
      <c r="E646" s="8"/>
      <c r="F646" s="8">
        <f>+F647+F648</f>
        <v>69.695999999999998</v>
      </c>
    </row>
    <row r="647" spans="1:6" x14ac:dyDescent="0.25">
      <c r="A647" s="13"/>
      <c r="B647" s="27" t="s">
        <v>19</v>
      </c>
      <c r="C647" s="1">
        <v>150.20689000000002</v>
      </c>
      <c r="D647" s="1">
        <v>69.695999999999998</v>
      </c>
      <c r="E647" s="1"/>
      <c r="F647" s="1">
        <v>69.695999999999998</v>
      </c>
    </row>
    <row r="648" spans="1:6" x14ac:dyDescent="0.25">
      <c r="A648" s="13"/>
      <c r="B648" s="27" t="s">
        <v>13</v>
      </c>
      <c r="C648" s="1">
        <v>0</v>
      </c>
      <c r="D648" s="1">
        <v>0</v>
      </c>
      <c r="E648" s="1"/>
      <c r="F648" s="1">
        <v>0</v>
      </c>
    </row>
    <row r="649" spans="1:6" x14ac:dyDescent="0.25">
      <c r="A649" s="14"/>
      <c r="B649" s="23" t="s">
        <v>225</v>
      </c>
      <c r="C649" s="8">
        <f>+C650+C651</f>
        <v>13620.927</v>
      </c>
      <c r="D649" s="8">
        <f>+D650+D651</f>
        <v>7491.51</v>
      </c>
      <c r="E649" s="8"/>
      <c r="F649" s="8">
        <f>+F650+F651</f>
        <v>6377.6805300000005</v>
      </c>
    </row>
    <row r="650" spans="1:6" x14ac:dyDescent="0.25">
      <c r="A650" s="13"/>
      <c r="B650" s="27" t="s">
        <v>19</v>
      </c>
      <c r="C650" s="1">
        <v>13620.927</v>
      </c>
      <c r="D650" s="1">
        <v>7491.51</v>
      </c>
      <c r="E650" s="1"/>
      <c r="F650" s="1">
        <v>6377.6805300000005</v>
      </c>
    </row>
    <row r="651" spans="1:6" x14ac:dyDescent="0.25">
      <c r="A651" s="13"/>
      <c r="B651" s="27" t="s">
        <v>13</v>
      </c>
      <c r="C651" s="1">
        <v>0</v>
      </c>
      <c r="D651" s="1">
        <v>0</v>
      </c>
      <c r="E651" s="1"/>
      <c r="F651" s="1">
        <v>0</v>
      </c>
    </row>
    <row r="652" spans="1:6" x14ac:dyDescent="0.25">
      <c r="A652" s="14"/>
      <c r="B652" s="23" t="s">
        <v>226</v>
      </c>
      <c r="C652" s="8">
        <f>+C653+C654</f>
        <v>10174.034960000001</v>
      </c>
      <c r="D652" s="8">
        <f>+D653+D654</f>
        <v>4884.8581299999996</v>
      </c>
      <c r="E652" s="8"/>
      <c r="F652" s="8">
        <f>+F653+F654</f>
        <v>4077.4103899999996</v>
      </c>
    </row>
    <row r="653" spans="1:6" x14ac:dyDescent="0.25">
      <c r="A653" s="13"/>
      <c r="B653" s="27" t="s">
        <v>19</v>
      </c>
      <c r="C653" s="1">
        <v>10174.034960000001</v>
      </c>
      <c r="D653" s="1">
        <v>4884.8581299999996</v>
      </c>
      <c r="E653" s="1"/>
      <c r="F653" s="1">
        <v>4077.4103899999996</v>
      </c>
    </row>
    <row r="654" spans="1:6" x14ac:dyDescent="0.25">
      <c r="A654" s="13"/>
      <c r="B654" s="27" t="s">
        <v>13</v>
      </c>
      <c r="C654" s="1">
        <v>0</v>
      </c>
      <c r="D654" s="1">
        <v>0</v>
      </c>
      <c r="E654" s="1"/>
      <c r="F654" s="1">
        <v>0</v>
      </c>
    </row>
    <row r="655" spans="1:6" x14ac:dyDescent="0.25">
      <c r="A655" s="14"/>
      <c r="B655" s="23" t="s">
        <v>227</v>
      </c>
      <c r="C655" s="8">
        <f>+C656+C657</f>
        <v>7803.5249766666657</v>
      </c>
      <c r="D655" s="8">
        <f>+D656+D657</f>
        <v>5215.81286</v>
      </c>
      <c r="E655" s="8"/>
      <c r="F655" s="8">
        <f>+F656+F657</f>
        <v>4690.65643</v>
      </c>
    </row>
    <row r="656" spans="1:6" x14ac:dyDescent="0.25">
      <c r="A656" s="13"/>
      <c r="B656" s="27" t="s">
        <v>19</v>
      </c>
      <c r="C656" s="1">
        <v>7803.5249766666657</v>
      </c>
      <c r="D656" s="1">
        <v>5215.81286</v>
      </c>
      <c r="E656" s="1"/>
      <c r="F656" s="1">
        <v>4690.65643</v>
      </c>
    </row>
    <row r="657" spans="1:6" x14ac:dyDescent="0.25">
      <c r="A657" s="13"/>
      <c r="B657" s="27" t="s">
        <v>13</v>
      </c>
      <c r="C657" s="1">
        <v>0</v>
      </c>
      <c r="D657" s="1">
        <v>0</v>
      </c>
      <c r="E657" s="1"/>
      <c r="F657" s="1">
        <v>0</v>
      </c>
    </row>
    <row r="658" spans="1:6" x14ac:dyDescent="0.25">
      <c r="A658" s="14"/>
      <c r="B658" s="23" t="s">
        <v>228</v>
      </c>
      <c r="C658" s="8">
        <f>+C659+C660</f>
        <v>4219.692</v>
      </c>
      <c r="D658" s="8">
        <f>+D659+D660</f>
        <v>2188.0010000000002</v>
      </c>
      <c r="E658" s="8"/>
      <c r="F658" s="8">
        <f>+F659+F660</f>
        <v>615.67280000000005</v>
      </c>
    </row>
    <row r="659" spans="1:6" x14ac:dyDescent="0.25">
      <c r="A659" s="13"/>
      <c r="B659" s="27" t="s">
        <v>19</v>
      </c>
      <c r="C659" s="1">
        <v>4219.692</v>
      </c>
      <c r="D659" s="1">
        <v>2188.0010000000002</v>
      </c>
      <c r="E659" s="1"/>
      <c r="F659" s="1">
        <v>615.67280000000005</v>
      </c>
    </row>
    <row r="660" spans="1:6" x14ac:dyDescent="0.25">
      <c r="A660" s="13"/>
      <c r="B660" s="27" t="s">
        <v>13</v>
      </c>
      <c r="C660" s="1">
        <v>0</v>
      </c>
      <c r="D660" s="1">
        <v>0</v>
      </c>
      <c r="E660" s="1"/>
      <c r="F660" s="1">
        <v>0</v>
      </c>
    </row>
    <row r="661" spans="1:6" x14ac:dyDescent="0.25">
      <c r="A661" s="14"/>
      <c r="B661" s="23" t="s">
        <v>229</v>
      </c>
      <c r="C661" s="8">
        <f>+C662+C663</f>
        <v>82474.872440887702</v>
      </c>
      <c r="D661" s="8">
        <f>+D662+D663</f>
        <v>43830.323238206525</v>
      </c>
      <c r="E661" s="8"/>
      <c r="F661" s="8">
        <f>+F662+F663</f>
        <v>35141.689031291899</v>
      </c>
    </row>
    <row r="662" spans="1:6" x14ac:dyDescent="0.25">
      <c r="A662" s="13"/>
      <c r="B662" s="27" t="s">
        <v>19</v>
      </c>
      <c r="C662" s="1">
        <v>82474.872440887702</v>
      </c>
      <c r="D662" s="1">
        <v>43830.323238206525</v>
      </c>
      <c r="E662" s="1"/>
      <c r="F662" s="1">
        <v>35141.689031291899</v>
      </c>
    </row>
    <row r="663" spans="1:6" x14ac:dyDescent="0.25">
      <c r="A663" s="13"/>
      <c r="B663" s="27" t="s">
        <v>13</v>
      </c>
      <c r="C663" s="1">
        <v>0</v>
      </c>
      <c r="D663" s="1">
        <v>0</v>
      </c>
      <c r="E663" s="1"/>
      <c r="F663" s="1">
        <v>0</v>
      </c>
    </row>
    <row r="664" spans="1:6" ht="25.5" x14ac:dyDescent="0.25">
      <c r="A664" s="14"/>
      <c r="B664" s="23" t="s">
        <v>230</v>
      </c>
      <c r="C664" s="8">
        <f>+C665+C666</f>
        <v>36104.542460000004</v>
      </c>
      <c r="D664" s="8">
        <f>+D665+D666</f>
        <v>18871.317859999999</v>
      </c>
      <c r="E664" s="8"/>
      <c r="F664" s="8">
        <f>+F665+F666</f>
        <v>8501.7230099999997</v>
      </c>
    </row>
    <row r="665" spans="1:6" x14ac:dyDescent="0.25">
      <c r="A665" s="13"/>
      <c r="B665" s="27" t="s">
        <v>19</v>
      </c>
      <c r="C665" s="1">
        <v>36104.542460000004</v>
      </c>
      <c r="D665" s="1">
        <v>18871.317859999999</v>
      </c>
      <c r="E665" s="1"/>
      <c r="F665" s="1">
        <v>8501.7230099999997</v>
      </c>
    </row>
    <row r="666" spans="1:6" x14ac:dyDescent="0.25">
      <c r="A666" s="13"/>
      <c r="B666" s="27" t="s">
        <v>13</v>
      </c>
      <c r="C666" s="1">
        <v>0</v>
      </c>
      <c r="D666" s="1">
        <v>0</v>
      </c>
      <c r="E666" s="1"/>
      <c r="F666" s="1">
        <v>0</v>
      </c>
    </row>
    <row r="667" spans="1:6" x14ac:dyDescent="0.25">
      <c r="A667" s="14"/>
      <c r="B667" s="23" t="s">
        <v>231</v>
      </c>
      <c r="C667" s="8">
        <f>+C668+C669</f>
        <v>249.17879000000002</v>
      </c>
      <c r="D667" s="8">
        <f>+D668+D669</f>
        <v>221.49226000000002</v>
      </c>
      <c r="E667" s="8"/>
      <c r="F667" s="8">
        <f>+F668+F669</f>
        <v>221.49226000000002</v>
      </c>
    </row>
    <row r="668" spans="1:6" x14ac:dyDescent="0.25">
      <c r="A668" s="13"/>
      <c r="B668" s="27" t="s">
        <v>19</v>
      </c>
      <c r="C668" s="1">
        <v>249.17879000000002</v>
      </c>
      <c r="D668" s="1">
        <v>221.49226000000002</v>
      </c>
      <c r="E668" s="1"/>
      <c r="F668" s="1">
        <v>221.49226000000002</v>
      </c>
    </row>
    <row r="669" spans="1:6" x14ac:dyDescent="0.25">
      <c r="A669" s="13"/>
      <c r="B669" s="27" t="s">
        <v>13</v>
      </c>
      <c r="C669" s="1">
        <v>0</v>
      </c>
      <c r="D669" s="1">
        <v>0</v>
      </c>
      <c r="E669" s="1"/>
      <c r="F669" s="1">
        <v>0</v>
      </c>
    </row>
    <row r="670" spans="1:6" x14ac:dyDescent="0.25">
      <c r="A670" s="14"/>
      <c r="B670" s="23" t="s">
        <v>232</v>
      </c>
      <c r="C670" s="8">
        <f>+C671+C672</f>
        <v>3545.0674100000001</v>
      </c>
      <c r="D670" s="8">
        <f>+D671+D672</f>
        <v>1607.3546999999999</v>
      </c>
      <c r="E670" s="8"/>
      <c r="F670" s="8">
        <f>+F671+F672</f>
        <v>1331.9781799999998</v>
      </c>
    </row>
    <row r="671" spans="1:6" x14ac:dyDescent="0.25">
      <c r="A671" s="3"/>
      <c r="B671" s="28" t="s">
        <v>19</v>
      </c>
      <c r="C671" s="2">
        <v>3545.0674100000001</v>
      </c>
      <c r="D671" s="2">
        <v>1607.3546999999999</v>
      </c>
      <c r="E671" s="2"/>
      <c r="F671" s="2">
        <v>1331.9781799999998</v>
      </c>
    </row>
    <row r="672" spans="1:6" x14ac:dyDescent="0.25">
      <c r="A672" s="13"/>
      <c r="B672" s="27" t="s">
        <v>13</v>
      </c>
      <c r="C672" s="1">
        <v>0</v>
      </c>
      <c r="D672" s="1">
        <v>0</v>
      </c>
      <c r="E672" s="1"/>
      <c r="F672" s="1">
        <v>0</v>
      </c>
    </row>
    <row r="673" spans="1:6" x14ac:dyDescent="0.25">
      <c r="A673" s="14"/>
      <c r="B673" s="23" t="s">
        <v>233</v>
      </c>
      <c r="C673" s="8">
        <f>+C674+C675</f>
        <v>11470.825829999998</v>
      </c>
      <c r="D673" s="8">
        <f>+D674+D675</f>
        <v>5307.3476799999999</v>
      </c>
      <c r="E673" s="8"/>
      <c r="F673" s="8">
        <f>+F674+F675</f>
        <v>5307.3476799999999</v>
      </c>
    </row>
    <row r="674" spans="1:6" x14ac:dyDescent="0.25">
      <c r="A674" s="13"/>
      <c r="B674" s="27" t="s">
        <v>19</v>
      </c>
      <c r="C674" s="1">
        <v>11470.825829999998</v>
      </c>
      <c r="D674" s="1">
        <v>5307.3476799999999</v>
      </c>
      <c r="E674" s="1"/>
      <c r="F674" s="1">
        <v>5307.3476799999999</v>
      </c>
    </row>
    <row r="675" spans="1:6" x14ac:dyDescent="0.25">
      <c r="A675" s="13"/>
      <c r="B675" s="27" t="s">
        <v>13</v>
      </c>
      <c r="C675" s="1">
        <v>0</v>
      </c>
      <c r="D675" s="1">
        <v>0</v>
      </c>
      <c r="E675" s="1"/>
      <c r="F675" s="1">
        <v>0</v>
      </c>
    </row>
    <row r="676" spans="1:6" x14ac:dyDescent="0.25">
      <c r="A676" s="14"/>
      <c r="B676" s="23" t="s">
        <v>234</v>
      </c>
      <c r="C676" s="8">
        <f>+C677+C678</f>
        <v>147.66057999999998</v>
      </c>
      <c r="D676" s="8">
        <f>+D677+D678</f>
        <v>147.66057999999998</v>
      </c>
      <c r="E676" s="8"/>
      <c r="F676" s="8">
        <f>+F677+F678</f>
        <v>0</v>
      </c>
    </row>
    <row r="677" spans="1:6" x14ac:dyDescent="0.25">
      <c r="A677" s="13"/>
      <c r="B677" s="27" t="s">
        <v>19</v>
      </c>
      <c r="C677" s="1">
        <v>147.66057999999998</v>
      </c>
      <c r="D677" s="1">
        <v>147.66057999999998</v>
      </c>
      <c r="E677" s="1"/>
      <c r="F677" s="1">
        <v>0</v>
      </c>
    </row>
    <row r="678" spans="1:6" x14ac:dyDescent="0.25">
      <c r="A678" s="13"/>
      <c r="B678" s="27" t="s">
        <v>13</v>
      </c>
      <c r="C678" s="1">
        <v>0</v>
      </c>
      <c r="D678" s="1">
        <v>0</v>
      </c>
      <c r="E678" s="1"/>
      <c r="F678" s="1">
        <v>0</v>
      </c>
    </row>
    <row r="679" spans="1:6" x14ac:dyDescent="0.25">
      <c r="A679" s="14"/>
      <c r="B679" s="23" t="s">
        <v>235</v>
      </c>
      <c r="C679" s="8">
        <f>+C680+C681</f>
        <v>2185.7310000000002</v>
      </c>
      <c r="D679" s="8">
        <f>+D680+D681</f>
        <v>1092.8655000000001</v>
      </c>
      <c r="E679" s="8"/>
      <c r="F679" s="8">
        <f>+F680+F681</f>
        <v>1092.8655000000001</v>
      </c>
    </row>
    <row r="680" spans="1:6" x14ac:dyDescent="0.25">
      <c r="A680" s="13"/>
      <c r="B680" s="27" t="s">
        <v>19</v>
      </c>
      <c r="C680" s="1">
        <v>2185.7310000000002</v>
      </c>
      <c r="D680" s="1">
        <v>1092.8655000000001</v>
      </c>
      <c r="E680" s="1"/>
      <c r="F680" s="1">
        <v>1092.8655000000001</v>
      </c>
    </row>
    <row r="681" spans="1:6" x14ac:dyDescent="0.25">
      <c r="A681" s="13"/>
      <c r="B681" s="27" t="s">
        <v>13</v>
      </c>
      <c r="C681" s="1">
        <v>0</v>
      </c>
      <c r="D681" s="1">
        <v>0</v>
      </c>
      <c r="E681" s="1"/>
      <c r="F681" s="1">
        <v>0</v>
      </c>
    </row>
    <row r="682" spans="1:6" ht="25.5" x14ac:dyDescent="0.25">
      <c r="A682" s="14"/>
      <c r="B682" s="23" t="s">
        <v>236</v>
      </c>
      <c r="C682" s="8">
        <f>+C683+C684</f>
        <v>359014.89299999998</v>
      </c>
      <c r="D682" s="8">
        <f>+D683+D684</f>
        <v>184060.73</v>
      </c>
      <c r="E682" s="8"/>
      <c r="F682" s="8">
        <f>+F683+F684</f>
        <v>146274.584</v>
      </c>
    </row>
    <row r="683" spans="1:6" x14ac:dyDescent="0.25">
      <c r="A683" s="13"/>
      <c r="B683" s="27" t="s">
        <v>19</v>
      </c>
      <c r="C683" s="1">
        <v>359014.89299999998</v>
      </c>
      <c r="D683" s="1">
        <v>184060.73</v>
      </c>
      <c r="E683" s="1"/>
      <c r="F683" s="1">
        <v>146274.584</v>
      </c>
    </row>
    <row r="684" spans="1:6" x14ac:dyDescent="0.25">
      <c r="A684" s="13"/>
      <c r="B684" s="27" t="s">
        <v>13</v>
      </c>
      <c r="C684" s="1">
        <v>0</v>
      </c>
      <c r="D684" s="1">
        <v>0</v>
      </c>
      <c r="E684" s="1"/>
      <c r="F684" s="1">
        <v>0</v>
      </c>
    </row>
    <row r="685" spans="1:6" x14ac:dyDescent="0.25">
      <c r="A685" s="14"/>
      <c r="B685" s="23" t="s">
        <v>237</v>
      </c>
      <c r="C685" s="8">
        <f>+C686+C687</f>
        <v>279.642</v>
      </c>
      <c r="D685" s="8">
        <f>+D686+D687</f>
        <v>195.75</v>
      </c>
      <c r="E685" s="8"/>
      <c r="F685" s="8">
        <f>+F686+F687</f>
        <v>111.85599999999999</v>
      </c>
    </row>
    <row r="686" spans="1:6" x14ac:dyDescent="0.25">
      <c r="A686" s="13"/>
      <c r="B686" s="27" t="s">
        <v>19</v>
      </c>
      <c r="C686" s="1">
        <v>279.642</v>
      </c>
      <c r="D686" s="1">
        <v>195.75</v>
      </c>
      <c r="E686" s="1"/>
      <c r="F686" s="1">
        <v>111.85599999999999</v>
      </c>
    </row>
    <row r="687" spans="1:6" x14ac:dyDescent="0.25">
      <c r="A687" s="13"/>
      <c r="B687" s="27" t="s">
        <v>13</v>
      </c>
      <c r="C687" s="1">
        <v>0</v>
      </c>
      <c r="D687" s="1">
        <v>0</v>
      </c>
      <c r="E687" s="1"/>
      <c r="F687" s="1">
        <v>0</v>
      </c>
    </row>
    <row r="688" spans="1:6" x14ac:dyDescent="0.25">
      <c r="A688" s="17" t="s">
        <v>238</v>
      </c>
      <c r="B688" s="24"/>
      <c r="C688" s="11">
        <f>+C689+C690</f>
        <v>43670</v>
      </c>
      <c r="D688" s="11">
        <f>+D689+D690</f>
        <v>12110</v>
      </c>
      <c r="E688" s="11"/>
      <c r="F688" s="11">
        <f>+F689+F690</f>
        <v>8750</v>
      </c>
    </row>
    <row r="689" spans="1:6" x14ac:dyDescent="0.25">
      <c r="A689" s="13"/>
      <c r="B689" s="27" t="s">
        <v>12</v>
      </c>
      <c r="C689" s="1">
        <v>43670</v>
      </c>
      <c r="D689" s="1">
        <v>12110</v>
      </c>
      <c r="E689" s="1"/>
      <c r="F689" s="1">
        <v>8750</v>
      </c>
    </row>
    <row r="690" spans="1:6" x14ac:dyDescent="0.25">
      <c r="A690" s="13"/>
      <c r="B690" s="27" t="s">
        <v>13</v>
      </c>
      <c r="C690" s="1">
        <v>0</v>
      </c>
      <c r="D690" s="1">
        <v>0</v>
      </c>
      <c r="E690" s="1"/>
      <c r="F690" s="1">
        <v>0</v>
      </c>
    </row>
    <row r="691" spans="1:6" x14ac:dyDescent="0.25">
      <c r="A691" s="17" t="s">
        <v>239</v>
      </c>
      <c r="B691" s="24"/>
      <c r="C691" s="11">
        <f>+C692+C693</f>
        <v>123851.16435000001</v>
      </c>
      <c r="D691" s="11">
        <f>+D692+D693</f>
        <v>57596.559910000004</v>
      </c>
      <c r="E691" s="11"/>
      <c r="F691" s="11">
        <f>+F692+F693</f>
        <v>48231.802214000003</v>
      </c>
    </row>
    <row r="692" spans="1:6" x14ac:dyDescent="0.25">
      <c r="A692" s="13"/>
      <c r="B692" s="27" t="s">
        <v>12</v>
      </c>
      <c r="C692" s="1">
        <v>123851.16435000001</v>
      </c>
      <c r="D692" s="1">
        <v>57596.559910000004</v>
      </c>
      <c r="E692" s="1"/>
      <c r="F692" s="1">
        <v>48231.802214000003</v>
      </c>
    </row>
    <row r="693" spans="1:6" x14ac:dyDescent="0.25">
      <c r="A693" s="13"/>
      <c r="B693" s="27" t="s">
        <v>13</v>
      </c>
      <c r="C693" s="1">
        <v>0</v>
      </c>
      <c r="D693" s="1">
        <v>0</v>
      </c>
      <c r="E693" s="1"/>
      <c r="F693" s="1">
        <v>0</v>
      </c>
    </row>
    <row r="694" spans="1:6" x14ac:dyDescent="0.25">
      <c r="A694" s="17" t="s">
        <v>240</v>
      </c>
      <c r="B694" s="24"/>
      <c r="C694" s="11">
        <f>+C695+C696</f>
        <v>308809.29820000002</v>
      </c>
      <c r="D694" s="11">
        <f>+D695+D696</f>
        <v>102543.49561</v>
      </c>
      <c r="E694" s="11"/>
      <c r="F694" s="11">
        <f>+F695+F696</f>
        <v>102543.49561</v>
      </c>
    </row>
    <row r="695" spans="1:6" x14ac:dyDescent="0.25">
      <c r="A695" s="13"/>
      <c r="B695" s="27" t="s">
        <v>12</v>
      </c>
      <c r="C695" s="1">
        <v>249674.43658000001</v>
      </c>
      <c r="D695" s="1">
        <v>74765.734169999996</v>
      </c>
      <c r="E695" s="1"/>
      <c r="F695" s="1">
        <v>74765.734169999996</v>
      </c>
    </row>
    <row r="696" spans="1:6" x14ac:dyDescent="0.25">
      <c r="A696" s="13"/>
      <c r="B696" s="27" t="s">
        <v>13</v>
      </c>
      <c r="C696" s="1">
        <v>59134.861619999996</v>
      </c>
      <c r="D696" s="1">
        <v>27777.761440000002</v>
      </c>
      <c r="E696" s="1"/>
      <c r="F696" s="1">
        <v>27777.761440000002</v>
      </c>
    </row>
    <row r="697" spans="1:6" x14ac:dyDescent="0.25">
      <c r="A697" s="17" t="s">
        <v>241</v>
      </c>
      <c r="B697" s="24"/>
      <c r="C697" s="11">
        <f>+C698+C699</f>
        <v>109700</v>
      </c>
      <c r="D697" s="11">
        <f>+D698+D699</f>
        <v>60900</v>
      </c>
      <c r="E697" s="11"/>
      <c r="F697" s="11">
        <f>+F698+F699</f>
        <v>34200</v>
      </c>
    </row>
    <row r="698" spans="1:6" x14ac:dyDescent="0.25">
      <c r="A698" s="13"/>
      <c r="B698" s="27" t="s">
        <v>12</v>
      </c>
      <c r="C698" s="1">
        <v>55600</v>
      </c>
      <c r="D698" s="1">
        <v>31400</v>
      </c>
      <c r="E698" s="1"/>
      <c r="F698" s="1">
        <v>15400</v>
      </c>
    </row>
    <row r="699" spans="1:6" x14ac:dyDescent="0.25">
      <c r="A699" s="13"/>
      <c r="B699" s="27" t="s">
        <v>13</v>
      </c>
      <c r="C699" s="1">
        <v>54100</v>
      </c>
      <c r="D699" s="1">
        <v>29500</v>
      </c>
      <c r="E699" s="1"/>
      <c r="F699" s="1">
        <v>18800</v>
      </c>
    </row>
    <row r="700" spans="1:6" x14ac:dyDescent="0.25">
      <c r="A700" s="17" t="s">
        <v>242</v>
      </c>
      <c r="B700" s="24"/>
      <c r="C700" s="11">
        <f>+C701+C702</f>
        <v>29124.154280000002</v>
      </c>
      <c r="D700" s="11">
        <f>+D701+D702</f>
        <v>10721.599769999999</v>
      </c>
      <c r="E700" s="11"/>
      <c r="F700" s="11">
        <f>+F701+F702</f>
        <v>7316.0837599999995</v>
      </c>
    </row>
    <row r="701" spans="1:6" x14ac:dyDescent="0.25">
      <c r="A701" s="13"/>
      <c r="B701" s="27" t="s">
        <v>12</v>
      </c>
      <c r="C701" s="1">
        <v>29124.154280000002</v>
      </c>
      <c r="D701" s="1">
        <v>10721.599769999999</v>
      </c>
      <c r="E701" s="1"/>
      <c r="F701" s="1">
        <v>7316.0837599999995</v>
      </c>
    </row>
    <row r="702" spans="1:6" x14ac:dyDescent="0.25">
      <c r="A702" s="13"/>
      <c r="B702" s="27" t="s">
        <v>13</v>
      </c>
      <c r="C702" s="1">
        <v>0</v>
      </c>
      <c r="D702" s="1">
        <v>0</v>
      </c>
      <c r="E702" s="1"/>
      <c r="F702" s="1">
        <v>0</v>
      </c>
    </row>
    <row r="703" spans="1:6" x14ac:dyDescent="0.25">
      <c r="A703" s="17" t="s">
        <v>243</v>
      </c>
      <c r="B703" s="24"/>
      <c r="C703" s="11">
        <f>+C704+C705</f>
        <v>271838.30599999998</v>
      </c>
      <c r="D703" s="11">
        <f>+D704+D705</f>
        <v>41024.714300000007</v>
      </c>
      <c r="E703" s="11"/>
      <c r="F703" s="11">
        <f>+F704+F705</f>
        <v>39230.469570000008</v>
      </c>
    </row>
    <row r="704" spans="1:6" x14ac:dyDescent="0.25">
      <c r="A704" s="13"/>
      <c r="B704" s="27" t="s">
        <v>12</v>
      </c>
      <c r="C704" s="1">
        <v>271838.30599999998</v>
      </c>
      <c r="D704" s="1">
        <v>41024.714300000007</v>
      </c>
      <c r="E704" s="1"/>
      <c r="F704" s="1">
        <v>39230.469570000008</v>
      </c>
    </row>
    <row r="705" spans="1:6" x14ac:dyDescent="0.25">
      <c r="A705" s="13"/>
      <c r="B705" s="27" t="s">
        <v>13</v>
      </c>
      <c r="C705" s="1">
        <v>0</v>
      </c>
      <c r="D705" s="1">
        <v>0</v>
      </c>
      <c r="E705" s="1"/>
      <c r="F705" s="1">
        <v>0</v>
      </c>
    </row>
    <row r="706" spans="1:6" x14ac:dyDescent="0.25">
      <c r="A706" s="17" t="s">
        <v>244</v>
      </c>
      <c r="B706" s="24"/>
      <c r="C706" s="11">
        <f>+C707+C708</f>
        <v>8432652.4696043991</v>
      </c>
      <c r="D706" s="11">
        <f>+D707+D708</f>
        <v>4512271.75765</v>
      </c>
      <c r="E706" s="11"/>
      <c r="F706" s="11">
        <f>+F707+F708</f>
        <v>3885147.8527500001</v>
      </c>
    </row>
    <row r="707" spans="1:6" x14ac:dyDescent="0.25">
      <c r="A707" s="13"/>
      <c r="B707" s="27" t="s">
        <v>12</v>
      </c>
      <c r="C707" s="1">
        <v>8035298.3368599992</v>
      </c>
      <c r="D707" s="4">
        <v>4150586.80265</v>
      </c>
      <c r="E707" s="4"/>
      <c r="F707" s="4">
        <v>3599661.0807500002</v>
      </c>
    </row>
    <row r="708" spans="1:6" x14ac:dyDescent="0.25">
      <c r="A708" s="13"/>
      <c r="B708" s="27" t="s">
        <v>13</v>
      </c>
      <c r="C708" s="1">
        <v>397354.13274439995</v>
      </c>
      <c r="D708" s="4">
        <v>361684.95500000002</v>
      </c>
      <c r="E708" s="4"/>
      <c r="F708" s="4">
        <v>285486.772</v>
      </c>
    </row>
    <row r="709" spans="1:6" x14ac:dyDescent="0.25">
      <c r="A709" s="17" t="s">
        <v>245</v>
      </c>
      <c r="B709" s="24"/>
      <c r="C709" s="11">
        <f>+C710+C711</f>
        <v>1314330.87359</v>
      </c>
      <c r="D709" s="11">
        <f t="shared" ref="D709:F709" si="28">+D710+D711</f>
        <v>951115.06328000012</v>
      </c>
      <c r="E709" s="11"/>
      <c r="F709" s="11">
        <f t="shared" si="28"/>
        <v>857973.52223</v>
      </c>
    </row>
    <row r="710" spans="1:6" x14ac:dyDescent="0.25">
      <c r="A710" s="13"/>
      <c r="B710" s="27" t="s">
        <v>12</v>
      </c>
      <c r="C710" s="1">
        <v>1218040.37359</v>
      </c>
      <c r="D710" s="4">
        <v>894644.94433000009</v>
      </c>
      <c r="E710" s="4"/>
      <c r="F710" s="4">
        <v>805966.36673999997</v>
      </c>
    </row>
    <row r="711" spans="1:6" ht="15.75" thickBot="1" x14ac:dyDescent="0.3">
      <c r="A711" s="13"/>
      <c r="B711" s="27" t="s">
        <v>13</v>
      </c>
      <c r="C711" s="1">
        <v>96290.5</v>
      </c>
      <c r="D711" s="1">
        <v>56470.118950000004</v>
      </c>
      <c r="E711" s="1"/>
      <c r="F711" s="1">
        <v>52007.155490000012</v>
      </c>
    </row>
    <row r="712" spans="1:6" ht="13.5" customHeight="1" x14ac:dyDescent="0.25">
      <c r="A712" s="32" t="s">
        <v>247</v>
      </c>
      <c r="B712" s="33"/>
      <c r="C712" s="32"/>
      <c r="D712" s="32"/>
      <c r="E712" s="32"/>
      <c r="F712" s="32"/>
    </row>
    <row r="713" spans="1:6" ht="13.5" customHeight="1" x14ac:dyDescent="0.25">
      <c r="A713" s="19" t="s">
        <v>248</v>
      </c>
      <c r="B713" s="25"/>
      <c r="C713" s="19"/>
      <c r="D713" s="19"/>
      <c r="E713" s="19"/>
      <c r="F713" s="19"/>
    </row>
    <row r="714" spans="1:6" ht="13.5" customHeight="1" x14ac:dyDescent="0.25">
      <c r="A714" s="19" t="s">
        <v>246</v>
      </c>
      <c r="B714" s="25"/>
      <c r="C714" s="19"/>
      <c r="D714" s="19"/>
      <c r="E714" s="19"/>
      <c r="F714" s="19"/>
    </row>
  </sheetData>
  <mergeCells count="8">
    <mergeCell ref="A1:C1"/>
    <mergeCell ref="A2:F2"/>
    <mergeCell ref="A3:F3"/>
    <mergeCell ref="A4:F4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2015-07-25T21:03:48Z</cp:lastPrinted>
  <dcterms:created xsi:type="dcterms:W3CDTF">2015-07-25T19:45:55Z</dcterms:created>
  <dcterms:modified xsi:type="dcterms:W3CDTF">2015-07-25T22:14:43Z</dcterms:modified>
</cp:coreProperties>
</file>