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rmación 2015\INFORMES TRIMESTRALES\Ene-sep\Anexos para CD\"/>
    </mc:Choice>
  </mc:AlternateContent>
  <bookViews>
    <workbookView xWindow="360" yWindow="495" windowWidth="21075" windowHeight="11730"/>
  </bookViews>
  <sheets>
    <sheet name="C1" sheetId="1" r:id="rId1"/>
    <sheet name="C2" sheetId="2" r:id="rId2"/>
  </sheets>
  <definedNames>
    <definedName name="_xlnm._FilterDatabase" localSheetId="0" hidden="1">'C1'!$C$11:$K$1529</definedName>
    <definedName name="_xlnm._FilterDatabase" localSheetId="1" hidden="1">'C2'!$D$11:$M$1195</definedName>
    <definedName name="_xlnm.Print_Area" localSheetId="0">'C1'!$A$1:$K$1536</definedName>
    <definedName name="_xlnm.Print_Area" localSheetId="1">'C2'!$A$1:$M$1202</definedName>
    <definedName name="_xlnm.Print_Titles" localSheetId="0">'C1'!$3:$7</definedName>
    <definedName name="_xlnm.Print_Titles" localSheetId="1">'C2'!$3:$7</definedName>
  </definedNames>
  <calcPr calcId="152511"/>
</workbook>
</file>

<file path=xl/calcChain.xml><?xml version="1.0" encoding="utf-8"?>
<calcChain xmlns="http://schemas.openxmlformats.org/spreadsheetml/2006/main">
  <c r="K1509" i="1" l="1"/>
  <c r="J10" i="1"/>
  <c r="I10" i="1"/>
  <c r="K1533" i="1"/>
  <c r="K1532" i="1"/>
  <c r="J1531" i="1"/>
  <c r="I1531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9" i="1" l="1"/>
  <c r="J8" i="1" s="1"/>
  <c r="K1531" i="1"/>
  <c r="I9" i="1"/>
  <c r="I8" i="1" s="1"/>
  <c r="L10" i="2"/>
  <c r="K10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K10" i="1" l="1"/>
  <c r="L1196" i="2" l="1"/>
  <c r="L9" i="2" s="1"/>
  <c r="L8" i="2" s="1"/>
  <c r="K1196" i="2"/>
  <c r="K9" i="2" s="1"/>
  <c r="K8" i="2" s="1"/>
  <c r="K9" i="1" l="1"/>
  <c r="M1198" i="2"/>
  <c r="M1197" i="2"/>
  <c r="M1196" i="2" l="1"/>
  <c r="M10" i="2" l="1"/>
  <c r="M8" i="2" l="1"/>
  <c r="M9" i="2"/>
  <c r="K8" i="1" l="1"/>
</calcChain>
</file>

<file path=xl/sharedStrings.xml><?xml version="1.0" encoding="utf-8"?>
<sst xmlns="http://schemas.openxmlformats.org/spreadsheetml/2006/main" count="3969" uniqueCount="2669">
  <si>
    <t>Ramos Autónomos</t>
  </si>
  <si>
    <t>Poder Legislativo</t>
  </si>
  <si>
    <t>Sector central</t>
  </si>
  <si>
    <t>Poder Judicial</t>
  </si>
  <si>
    <t>Instituto Nacional Electoral</t>
  </si>
  <si>
    <t>Comisión Nacional de los Derechos Humanos</t>
  </si>
  <si>
    <t>Comisión Federal de Competencia Económica</t>
  </si>
  <si>
    <t>Instituto Nacional para la Evaluación de la Educación</t>
  </si>
  <si>
    <t>Contraloría Interna</t>
  </si>
  <si>
    <t>Instituto Federal de Telecomunicaciones</t>
  </si>
  <si>
    <t>INEG</t>
  </si>
  <si>
    <t>Información Nacional Estadística y Geográfica</t>
  </si>
  <si>
    <t>Tribunal Federal de Justicia Fiscal y 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</si>
  <si>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</si>
  <si>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</si>
  <si>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</si>
  <si>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</si>
  <si>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</si>
  <si>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</si>
  <si>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</si>
  <si>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</si>
  <si>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</si>
  <si>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</si>
  <si>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</si>
  <si>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</si>
  <si>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</si>
  <si>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</si>
  <si>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</si>
  <si>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</si>
  <si>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J00</t>
  </si>
  <si>
    <t>Comisión para la Seguridad y el Desarrollo Integral en el Estado de Michoacán</t>
  </si>
  <si>
    <t>K00</t>
  </si>
  <si>
    <t>Instituto Nacional de Migración</t>
  </si>
  <si>
    <t>L00</t>
  </si>
  <si>
    <t>Policía Federal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</si>
  <si>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</si>
  <si>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</si>
  <si>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</si>
  <si>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</si>
  <si>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</si>
  <si>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</si>
  <si>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</si>
  <si>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</si>
  <si>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</si>
  <si>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</si>
  <si>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</si>
  <si>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</si>
  <si>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U00</t>
  </si>
  <si>
    <t>Secretaría Técnica del Consejo de Coordinación para la Implementación del Sistema de Justicia Penal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</si>
  <si>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</si>
  <si>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</si>
  <si>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</si>
  <si>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</si>
  <si>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</si>
  <si>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E0K</t>
  </si>
  <si>
    <t>Organismo Promotor de Medios Audiovisuales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</si>
  <si>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</si>
  <si>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</si>
  <si>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</si>
  <si>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</si>
  <si>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</si>
  <si>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</si>
  <si>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</si>
  <si>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</si>
  <si>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</si>
  <si>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Instituto de los Mexicanos en el Exterior</t>
  </si>
  <si>
    <t>Agencia Mexicana de Cooperación Internacional para el Desarrollo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</si>
  <si>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</si>
  <si>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</si>
  <si>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</si>
  <si>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</si>
  <si>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</si>
  <si>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</si>
  <si>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</si>
  <si>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</si>
  <si>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</si>
  <si>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</si>
  <si>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</si>
  <si>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</si>
  <si>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</si>
  <si>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</si>
  <si>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</si>
  <si>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HHQ</t>
  </si>
  <si>
    <t>Lotería Nacional para la Asistencia Pública</t>
  </si>
  <si>
    <t>HJO</t>
  </si>
  <si>
    <t>Banco del Ahorro Nacional y Servicios Financieros, S.N.C.</t>
  </si>
  <si>
    <t>HKA</t>
  </si>
  <si>
    <t>Servicio de Administración y Enajenación de Bienes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</si>
  <si>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</si>
  <si>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</si>
  <si>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</si>
  <si>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</si>
  <si>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</si>
  <si>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</si>
  <si>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</si>
  <si>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</si>
  <si>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HHG</t>
  </si>
  <si>
    <t>Instituto Nacional de las Mujeres</t>
  </si>
  <si>
    <t>Defensa Nacional</t>
  </si>
  <si>
    <t>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</si>
  <si>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</si>
  <si>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</si>
  <si>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</si>
  <si>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</si>
  <si>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</si>
  <si>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</si>
  <si>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</si>
  <si>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</si>
  <si>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</si>
  <si>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</si>
  <si>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</si>
  <si>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</si>
  <si>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</si>
  <si>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</si>
  <si>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</si>
  <si>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</si>
  <si>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</si>
  <si>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</si>
  <si>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</si>
  <si>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</si>
  <si>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</si>
  <si>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</si>
  <si>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</si>
  <si>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</t>
  </si>
  <si>
    <t>Comunicaciones y Transportes</t>
  </si>
  <si>
    <t>Instituto Mexicano del Transporte</t>
  </si>
  <si>
    <t>Servicios a la Navegación en el Espacio Aéreo Mexicano</t>
  </si>
  <si>
    <t>J0U</t>
  </si>
  <si>
    <t>Caminos y Puentes Federales de Ingresos y Servicios Conexos</t>
  </si>
  <si>
    <t>J2U</t>
  </si>
  <si>
    <t>Administración Portuaria Integral de Progreso, S.A. de C.V.</t>
  </si>
  <si>
    <t>J2Z</t>
  </si>
  <si>
    <t>Administración Portuaria Integral de Guaymas, S.A. de C.V.</t>
  </si>
  <si>
    <t>J3C</t>
  </si>
  <si>
    <t>Administración Portuaria Integral de Puerto Madero, S.A. de C.V.</t>
  </si>
  <si>
    <t>J3E</t>
  </si>
  <si>
    <t>Administración Portuaria Integral de Veracruz, S.A. de C.V.</t>
  </si>
  <si>
    <t>J3G</t>
  </si>
  <si>
    <t>Administración Portuaria Integral de Salina Cruz, S.A. de C.V.</t>
  </si>
  <si>
    <t>J3L</t>
  </si>
  <si>
    <t>Ferrocarril del Istmo de Tehuantepec, S.A. de C.V.</t>
  </si>
  <si>
    <t>J4V</t>
  </si>
  <si>
    <t>Fideicomiso de Formación y Capacitación para el Personal de la Marina Mercante Nacional</t>
  </si>
  <si>
    <t>J9E</t>
  </si>
  <si>
    <t>Servicio Postal Mexicano</t>
  </si>
  <si>
    <t>JZL</t>
  </si>
  <si>
    <t>Aeropuertos y Servicios Auxiliares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</si>
  <si>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</si>
  <si>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</si>
  <si>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</si>
  <si>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</si>
  <si>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</si>
  <si>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</si>
  <si>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</si>
  <si>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</si>
  <si>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</si>
  <si>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Comisión Federal de Mejora Regulatoria</t>
  </si>
  <si>
    <t>Instituto Nacional de la Economía Social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</si>
  <si>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</si>
  <si>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</si>
  <si>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</si>
  <si>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</si>
  <si>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</si>
  <si>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</si>
  <si>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</si>
  <si>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</si>
  <si>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</si>
  <si>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</si>
  <si>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</si>
  <si>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</si>
  <si>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</si>
  <si>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</si>
  <si>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Instituto Nacional de Antropología e Historia</t>
  </si>
  <si>
    <t>Instituto Nacional de Bellas Artes y Literatura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</si>
  <si>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</si>
  <si>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</si>
  <si>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</si>
  <si>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</si>
  <si>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</si>
  <si>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Universidad Abierta y a Distancia de México</t>
  </si>
  <si>
    <t>Coordinación Nacional del Servicio Profesional Docente</t>
  </si>
  <si>
    <t>Tecnológico Nacional de México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</si>
  <si>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</si>
  <si>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</si>
  <si>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</si>
  <si>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</si>
  <si>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</si>
  <si>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</si>
  <si>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L3N</t>
  </si>
  <si>
    <t>Centro de Capacitación Cinematográfica, A.C.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</si>
  <si>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</si>
  <si>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</si>
  <si>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</si>
  <si>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</si>
  <si>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</si>
  <si>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</si>
  <si>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</si>
  <si>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</si>
  <si>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</si>
  <si>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</si>
  <si>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</si>
  <si>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</si>
  <si>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</si>
  <si>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</si>
  <si>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L6U</t>
  </si>
  <si>
    <t>Compañía Operadora del Centro Cultural y Turístico de Tijuana, S.A. de C.V.</t>
  </si>
  <si>
    <t>L6W</t>
  </si>
  <si>
    <t>Consejo Nacional de Fomento Educativo</t>
  </si>
  <si>
    <t>L8G</t>
  </si>
  <si>
    <t>Educal, S.A. de C.V.</t>
  </si>
  <si>
    <t>L8K</t>
  </si>
  <si>
    <t>El Colegio de México, A.C.</t>
  </si>
  <si>
    <t>L8P</t>
  </si>
  <si>
    <t>Estudios Churubusco Azteca, S.A.</t>
  </si>
  <si>
    <t>L9T</t>
  </si>
  <si>
    <t>Fideicomiso de los Sistemas Normalizado de Competencia Laboral y de Certificación de Competencia Laboral</t>
  </si>
  <si>
    <t>L9Y</t>
  </si>
  <si>
    <t>Fideicomiso para la Cineteca Nacional</t>
  </si>
  <si>
    <t>MDA</t>
  </si>
  <si>
    <t>Instituto Nacional para la Educación de los Adultos</t>
  </si>
  <si>
    <t>MDB</t>
  </si>
  <si>
    <t>Instituto Nacional de Lenguas Indígenas</t>
  </si>
  <si>
    <t>MDC</t>
  </si>
  <si>
    <t>Instituto Mexicano de Cinematografía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</si>
  <si>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</si>
  <si>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</si>
  <si>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</si>
  <si>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</si>
  <si>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</si>
  <si>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</si>
  <si>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</si>
  <si>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</si>
  <si>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MHL</t>
  </si>
  <si>
    <t>Televisión Metropolitana, S.A. de C.V.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</si>
  <si>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</si>
  <si>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</si>
  <si>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</si>
  <si>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</si>
  <si>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</si>
  <si>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</si>
  <si>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</si>
  <si>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</si>
  <si>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</si>
  <si>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</si>
  <si>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</si>
  <si>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</si>
  <si>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</si>
  <si>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</si>
  <si>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</si>
  <si>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X00</t>
  </si>
  <si>
    <t>Centro Nacional para la Prevención y el Control de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</si>
  <si>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</si>
  <si>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</si>
  <si>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</si>
  <si>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</si>
  <si>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</si>
  <si>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</si>
  <si>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</si>
  <si>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</si>
  <si>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</si>
  <si>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</si>
  <si>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</si>
  <si>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</si>
  <si>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</si>
  <si>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</si>
  <si>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</si>
  <si>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</si>
  <si>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</si>
  <si>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</si>
  <si>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</si>
  <si>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</si>
  <si>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</si>
  <si>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</si>
  <si>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</si>
  <si>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</si>
  <si>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</si>
  <si>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</si>
  <si>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</si>
  <si>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</si>
  <si>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</si>
  <si>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</si>
  <si>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</si>
  <si>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</si>
  <si>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</si>
  <si>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</si>
  <si>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</si>
  <si>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</si>
  <si>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</si>
  <si>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</si>
  <si>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</si>
  <si>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</si>
  <si>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</si>
  <si>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</si>
  <si>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</si>
  <si>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</si>
  <si>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</si>
  <si>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</si>
  <si>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</si>
  <si>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</si>
  <si>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</si>
  <si>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</si>
  <si>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</si>
  <si>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</si>
  <si>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</si>
  <si>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</si>
  <si>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</si>
  <si>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</si>
  <si>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</si>
  <si>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QEZ</t>
  </si>
  <si>
    <t>Procuraduría Agraria</t>
  </si>
  <si>
    <t>QIQ</t>
  </si>
  <si>
    <t>Fideicomiso Fondo Nacional de Habitaciones Populares</t>
  </si>
  <si>
    <t>Medio Ambiente y Recursos Naturales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</si>
  <si>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</si>
  <si>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</si>
  <si>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</si>
  <si>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</si>
  <si>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</si>
  <si>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</si>
  <si>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</si>
  <si>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</si>
  <si>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</si>
  <si>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</si>
  <si>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</si>
  <si>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</si>
  <si>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</si>
  <si>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SKC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</si>
  <si>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</si>
  <si>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</si>
  <si>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</si>
  <si>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</si>
  <si>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</si>
  <si>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</si>
  <si>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T0K</t>
  </si>
  <si>
    <t>Instituto de Investigaciones Eléctricas</t>
  </si>
  <si>
    <t>T0O</t>
  </si>
  <si>
    <t>Instituto Mexicano del Petróleo</t>
  </si>
  <si>
    <t>T0Q</t>
  </si>
  <si>
    <t>Instituto Nacional de Investigaciones Nucleares</t>
  </si>
  <si>
    <t>Petróleos Mexicanos (Consolidado)</t>
  </si>
  <si>
    <t>Desarrollo Social</t>
  </si>
  <si>
    <t>Instituto Nacional de Desarrollo Social</t>
  </si>
  <si>
    <t>Coordinación Nacional de PROSPERA Programa de Inclusión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</si>
  <si>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</si>
  <si>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</si>
  <si>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</si>
  <si>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</si>
  <si>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</si>
  <si>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</si>
  <si>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</si>
  <si>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</si>
  <si>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</si>
  <si>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</si>
  <si>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</si>
  <si>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</si>
  <si>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</si>
  <si>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</si>
  <si>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</si>
  <si>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</si>
  <si>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</si>
  <si>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</si>
  <si>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</si>
  <si>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</si>
  <si>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</si>
  <si>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</si>
  <si>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</si>
  <si>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</si>
  <si>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</si>
  <si>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</si>
  <si>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</si>
  <si>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</si>
  <si>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</si>
  <si>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</si>
  <si>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</si>
  <si>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</si>
  <si>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</si>
  <si>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</si>
  <si>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</si>
  <si>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</si>
  <si>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</si>
  <si>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</si>
  <si>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</si>
  <si>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</si>
  <si>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</si>
  <si>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</si>
  <si>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</si>
  <si>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</si>
  <si>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</si>
  <si>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</si>
  <si>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</si>
  <si>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</si>
  <si>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</si>
  <si>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</si>
  <si>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</si>
  <si>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</si>
  <si>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</si>
  <si>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</si>
  <si>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</si>
  <si>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</si>
  <si>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</si>
  <si>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</si>
  <si>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</si>
  <si>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</si>
  <si>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</si>
  <si>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</si>
  <si>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</si>
  <si>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</si>
  <si>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</si>
  <si>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</si>
  <si>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</si>
  <si>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</si>
  <si>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</si>
  <si>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</si>
  <si>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</si>
  <si>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</si>
  <si>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</si>
  <si>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</si>
  <si>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</si>
  <si>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</si>
  <si>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</si>
  <si>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</si>
  <si>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</si>
  <si>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</si>
  <si>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</si>
  <si>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</si>
  <si>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</si>
  <si>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</si>
  <si>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</si>
  <si>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</si>
  <si>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</si>
  <si>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</si>
  <si>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Administración Federal de Servicios Educativos en el Distrito Federal</t>
  </si>
  <si>
    <t>Aportaciones Federales para Entidades Federativas y Municipios</t>
  </si>
  <si>
    <t>Entidades de Control Directo</t>
  </si>
  <si>
    <t>Comisión Federal de Electricidad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</si>
  <si>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</si>
  <si>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</si>
  <si>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</si>
  <si>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</si>
  <si>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</si>
  <si>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</si>
  <si>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</si>
  <si>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</si>
  <si>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</si>
  <si>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</si>
  <si>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</si>
  <si>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</si>
  <si>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</si>
  <si>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</si>
  <si>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</si>
  <si>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</si>
  <si>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</si>
  <si>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</si>
  <si>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</si>
  <si>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</si>
  <si>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</si>
  <si>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</si>
  <si>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Mantenimiento de Infraestructura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</si>
  <si>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</si>
  <si>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</si>
  <si>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</si>
  <si>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</si>
  <si>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Otras Actividades</t>
  </si>
  <si>
    <t>P001</t>
  </si>
  <si>
    <t>Planeación, innovación, seguimiento y evaluación</t>
  </si>
  <si>
    <t>Organización electoral federal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</si>
  <si>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</si>
  <si>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</si>
  <si>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</si>
  <si>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</si>
  <si>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</si>
  <si>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</si>
  <si>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</si>
  <si>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</si>
  <si>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</si>
  <si>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</si>
  <si>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</si>
  <si>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</si>
  <si>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</si>
  <si>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</si>
  <si>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</si>
  <si>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</si>
  <si>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</si>
  <si>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</si>
  <si>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</si>
  <si>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</si>
  <si>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</si>
  <si>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</si>
  <si>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Proporcionar servicios que se brindan en las áreas de atención al público en oficinas centrales</t>
  </si>
  <si>
    <t>E003</t>
  </si>
  <si>
    <t>Proporcionar servicios de atención al público en general, en oficinas foráneas, así como, atender asuntos relacionados con las personas migrantes</t>
  </si>
  <si>
    <t>E004</t>
  </si>
  <si>
    <t>Solucionar expedientes de presuntas violaciones a los Derechos Humanos: Quejas, Orientaciones Directas y Remisiones</t>
  </si>
  <si>
    <t>E005</t>
  </si>
  <si>
    <t>Solucionar inconformidades por la actuación de organismos y autoridades de las entidades federativas</t>
  </si>
  <si>
    <t>E006</t>
  </si>
  <si>
    <t>Atender asuntos relacionados con víctimas del delito</t>
  </si>
  <si>
    <t>E007</t>
  </si>
  <si>
    <t>Atender asuntos relacionados con personas reportadas como desaparecidas, extraviadas, ausentes, fallecidas no identificadas y víctimas de secuestro</t>
  </si>
  <si>
    <t>E008</t>
  </si>
  <si>
    <t>Realizar visitas de supervisión a lugares de detención en ejercicio de las facultades del Mecanismo Nacional de Prevención de la Tortura y Otros Tratos o Penas Crueles, Inhumanos o Degradantes</t>
  </si>
  <si>
    <t>E009</t>
  </si>
  <si>
    <t>Gestionar asuntos sobre beneficios de libertad anticipada, traslados penitenciarios y contra la pena de muerte de nacionales en el extranjero</t>
  </si>
  <si>
    <t>E010</t>
  </si>
  <si>
    <t>Protección de los Derechos Humanos de Indígenas en Reclusión</t>
  </si>
  <si>
    <t>E011</t>
  </si>
  <si>
    <t>Atender asuntos de la niñez,  la familia, adolescentes y personas adultas mayores</t>
  </si>
  <si>
    <t>E012</t>
  </si>
  <si>
    <t>E013</t>
  </si>
  <si>
    <t>Promover, divulgar, dar seguimiento, evaluar y monitorear la política nacional en materia de Igualdad entre mujeres y hombres, y atender Asuntos de la mujer</t>
  </si>
  <si>
    <t>E014</t>
  </si>
  <si>
    <t>Promover el respeto de los Derechos Humanos de víctimas y posibles víctimas de la trata de personas; así como periodistas y personas defensores de Derechos Humanos</t>
  </si>
  <si>
    <t>E015</t>
  </si>
  <si>
    <t>Impartir capacitación en Derechos Humanos y establecer vínculos de colaboración interinstitucional</t>
  </si>
  <si>
    <t>E016</t>
  </si>
  <si>
    <t>Mantener relaciones de colaboración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</si>
  <si>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</si>
  <si>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</si>
  <si>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</si>
  <si>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ofrecer servicios bibliohemerográficos en materia de Derechos Humanos</t>
  </si>
  <si>
    <t>E022</t>
  </si>
  <si>
    <t>Promover los Derechos Humanos de los pueblos y las comunidades indígenas</t>
  </si>
  <si>
    <t>E023</t>
  </si>
  <si>
    <t>Realizar visitas de supervisión penitenciaria para verificar el respeto a los derechos humanos de las personas en reclusión.</t>
  </si>
  <si>
    <t>E024</t>
  </si>
  <si>
    <t>Atender asuntos relativos a la aplicación del Mecanismo Nacional de Promoción, Protección y Supervisión de la Convención sobre los derechos de las Personas con Discapacidad.</t>
  </si>
  <si>
    <t>E025</t>
  </si>
  <si>
    <t>Sistema Nacional de Alerta de violación a los Derechos Humanos</t>
  </si>
  <si>
    <t>E026</t>
  </si>
  <si>
    <t>Informar sobre la tramitación y determinación de los expedientes de presuntas violaciones a los Derechos Humanos</t>
  </si>
  <si>
    <t>E028</t>
  </si>
  <si>
    <t>Atender asuntos relacionados con los Derechos Humanos de Ámbito Laboral y Social</t>
  </si>
  <si>
    <t>E029</t>
  </si>
  <si>
    <t>Atender asuntos relacionados con los Derechos Humanos económicos, culturales y ambientales</t>
  </si>
  <si>
    <t>P019</t>
  </si>
  <si>
    <t>Planear las actividades y analizar los resultados institucionales</t>
  </si>
  <si>
    <t>R020</t>
  </si>
  <si>
    <t>Desarrollar y administrar sistemas a las unidades responsables y organismos estatales; administrar las páginas de internet e intranet y promover los Derechos Humanos a través de herramientas informáticas</t>
  </si>
  <si>
    <t>R021</t>
  </si>
  <si>
    <t>Realizar acciones de apoyo jurídico</t>
  </si>
  <si>
    <t>R030</t>
  </si>
  <si>
    <t>Analizar, evaluar e impulsar el seguimiento de las Recomendaciones.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</si>
  <si>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</si>
  <si>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</si>
  <si>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</si>
  <si>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</si>
  <si>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</si>
  <si>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Normatividad y Política Educativa</t>
  </si>
  <si>
    <t>Evaluación del Sistema Educativo Nacional</t>
  </si>
  <si>
    <t>Información y Fomento de la Cultura de la Evaluación</t>
  </si>
  <si>
    <t>E035</t>
  </si>
  <si>
    <t>Evaluaciones confiables de la calidad educativa y difusión oportuna de sus resultados</t>
  </si>
  <si>
    <t>G004</t>
  </si>
  <si>
    <t>Definir las políticas institucionales, establecer y aprobar los mecanismos de coordinación y colaboración con las dependencias y entidades de la A.P.F., con los Poderes Legislativo y Judicial, sujetos obligados, estados, el Distrito Federal, municipios u otras nacionales o extranjeros</t>
  </si>
  <si>
    <t>Coordinación y seguimiento a las estrategias de promoción y difusión del ejercicio de los derechos de acceso a la información y protección de datos personales.</t>
  </si>
  <si>
    <t>Promoción del acceso a la información pública</t>
  </si>
  <si>
    <t>Protección de Datos Personales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</si>
  <si>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</si>
  <si>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</si>
  <si>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</si>
  <si>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</si>
  <si>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 de interés nacional</t>
  </si>
  <si>
    <t>P004</t>
  </si>
  <si>
    <t>P005</t>
  </si>
  <si>
    <t>Impartición de Justicia Fiscal y Administrativa</t>
  </si>
  <si>
    <t>R099</t>
  </si>
  <si>
    <t>Cuotas, Apoyos y Aportaciones a Organismos Internacionales</t>
  </si>
  <si>
    <t>Asesoramiento, coordinación, difusión y apoyo de las acciones en materia de seguridad nacional a cargo del Consejo de Seguridad Nacional</t>
  </si>
  <si>
    <t>Asesoría, coordinación, difusión y apoyo técnico de las actividades del Presidente de la República</t>
  </si>
  <si>
    <t>P003</t>
  </si>
  <si>
    <t>Atención y seguimiento a las solicitudes y demandas de la ciudadanía.</t>
  </si>
  <si>
    <t>Subsidios: Sectores Social y Privado o Entidades Federativas y Municipios</t>
  </si>
  <si>
    <t>U001</t>
  </si>
  <si>
    <t>Modernización Integral del Registro Civil con Entidades Federativas</t>
  </si>
  <si>
    <t>U002</t>
  </si>
  <si>
    <t>Otorgamiento de subsidios en materia de Seguridad Pública a Entidades Federativas, Municipios y el Distrito Federal</t>
  </si>
  <si>
    <t>U003</t>
  </si>
  <si>
    <t>Otorgamiento de subsidios para las entidades federativas para el fortalecimiento de las instituciones de seguridad pública en materia de mando policial</t>
  </si>
  <si>
    <t>U004</t>
  </si>
  <si>
    <t>Otorgamiento de subsidios para la implementación de la reforma al sistema de justicia penal</t>
  </si>
  <si>
    <t>U006</t>
  </si>
  <si>
    <t>Programa Nacional de Prevención del Delito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</si>
  <si>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</si>
  <si>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</si>
  <si>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</si>
  <si>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</si>
  <si>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Servicios migratorios en fronteras, puertos y aeropuertos</t>
  </si>
  <si>
    <t>Impartición de justicia laboral para los trabajadores al servicio del Estado</t>
  </si>
  <si>
    <t>Registro e Identificación de Población</t>
  </si>
  <si>
    <t>Realizar, promover y coordinar la generación, producción y distribución de materiales audiovisuales</t>
  </si>
  <si>
    <t>Promover la atención y prevención de la violencia contra las mujeres</t>
  </si>
  <si>
    <t>Gendarmería Nacional</t>
  </si>
  <si>
    <t>E901</t>
  </si>
  <si>
    <t>Servicios de protección, custodia, vigilancia y seguridad de personas, bienes e instalaciones</t>
  </si>
  <si>
    <t>E903</t>
  </si>
  <si>
    <t>Implementación de 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</si>
  <si>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</si>
  <si>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</si>
  <si>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</si>
  <si>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</si>
  <si>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K015</t>
  </si>
  <si>
    <t>Proyectos de infraestructura gubernamental de gobernación</t>
  </si>
  <si>
    <t>K023</t>
  </si>
  <si>
    <t>Proyectos de infraestructura gubernamental de seguridad pública</t>
  </si>
  <si>
    <t>K028</t>
  </si>
  <si>
    <t>Conducción de la política interior y las relaciones del Ejecutivo Federal con el Congreso de la Unión, Entidades Federativas y Asociaciones Políticas y Sociales</t>
  </si>
  <si>
    <t>Actividades para contribuir al desarrollo político y cívico social del país</t>
  </si>
  <si>
    <t>Conducción de la política de comunicación social de la Administración Pública Federal y la relación con los medios de comunicación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</si>
  <si>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</si>
  <si>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</si>
  <si>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</si>
  <si>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</si>
  <si>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P010</t>
  </si>
  <si>
    <t>Implementación de la Reforma al Sistema de Justicia Penal</t>
  </si>
  <si>
    <t>P014</t>
  </si>
  <si>
    <t>Coordinación con las instancias que integran el Sistema Nacional de Seguridad Pública</t>
  </si>
  <si>
    <t>P015</t>
  </si>
  <si>
    <t>Promover la prevención, protección y atención en materia de trata de personas</t>
  </si>
  <si>
    <t>P016</t>
  </si>
  <si>
    <t>Fortalecimiento de las instituciones democráticas a fin de lograr las reformas legislativas que transformen el orden jurídico nacional</t>
  </si>
  <si>
    <t>P017</t>
  </si>
  <si>
    <t>P018</t>
  </si>
  <si>
    <t>Conducción de la política del Gobierno Federal en materia religiosa</t>
  </si>
  <si>
    <t>Coordinar la política migratoria</t>
  </si>
  <si>
    <t>P020</t>
  </si>
  <si>
    <t>Conducción de la Política con los Pueblos Indígenas</t>
  </si>
  <si>
    <t>P021</t>
  </si>
  <si>
    <t>Implementar las políticas, programas y acciones tendientes a garantizar la seguridad pública de la Nación y sus habitantes</t>
  </si>
  <si>
    <t>P022</t>
  </si>
  <si>
    <t>Conducción de la política en materia de Derechos Humanos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</si>
  <si>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</si>
  <si>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</si>
  <si>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</si>
  <si>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</si>
  <si>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R004</t>
  </si>
  <si>
    <t>Centros Estratégicos de Inteligencia</t>
  </si>
  <si>
    <t>R903</t>
  </si>
  <si>
    <t>Plataforma México</t>
  </si>
  <si>
    <t>R906</t>
  </si>
  <si>
    <t>Pago de cuota alimenticia por internos del fuero federal en custodia de los Gobiernos Estatales</t>
  </si>
  <si>
    <t>Compromisos de Gobierno Federal</t>
  </si>
  <si>
    <t>L001</t>
  </si>
  <si>
    <t>Cumplimiento de obligaciones en materia de derechos humanos dentro de los sistemas de protección de derechos humanos de los que el Estado Mexicano sea parte, y de las obligaciones pecuniarias previstas en convenios de la SEGOB en que se reconozca la responsabilidad de las violaciones</t>
  </si>
  <si>
    <t>N001</t>
  </si>
  <si>
    <t>Coordinación del Sistema Nacional de Protección Civil</t>
  </si>
  <si>
    <t>Atención a las comunidades mexicanas en el exterior</t>
  </si>
  <si>
    <t>Protección y asistencia consular</t>
  </si>
  <si>
    <t>Expedición de pasaportes y servicios consulares</t>
  </si>
  <si>
    <t>Defensa de los intereses de México y de sus nacionales en litigios internacionales</t>
  </si>
  <si>
    <t>Preservación de la integridad territorial y delimitación de las fronteras del país.</t>
  </si>
  <si>
    <t>Fortalecimiento de las capacidades del Servicio Exterior Mexicano y de la Cancillería.</t>
  </si>
  <si>
    <t>Planeación, ejecución, seguimiento y evaluación de programas, proyectos y acciones de cooperación internacional y de promoción económica y cultural de México</t>
  </si>
  <si>
    <t>Diseño y conducción de la política exterior de México</t>
  </si>
  <si>
    <t>Coordinación de la política exterior de México en materia de derechos humanos y democracia</t>
  </si>
  <si>
    <t>Promoción y defensa de los intereses de México en el exterior, en los ámbitos bilateral y regional</t>
  </si>
  <si>
    <t>Promoción y defensa de los intereses de México en el Sistema de Naciones Unidas y demás foros multilaterales que se ocupan de temas globales</t>
  </si>
  <si>
    <t>P008</t>
  </si>
  <si>
    <t>Foros, publicaciones y actividades en materia de equidad de género</t>
  </si>
  <si>
    <t>S001</t>
  </si>
  <si>
    <t>Programa de Subsidio a la Prima del Seguro Agropecuario</t>
  </si>
  <si>
    <t>S010</t>
  </si>
  <si>
    <t>Fortalecimiento a la Transversalidad de la Perspectiva de Género</t>
  </si>
  <si>
    <t>S172</t>
  </si>
  <si>
    <t>Programa de Apoyo a los Fondos de Aseguramiento Agropecuario</t>
  </si>
  <si>
    <t>S178</t>
  </si>
  <si>
    <t>Programa de Apoyo a la Educación Indígena</t>
  </si>
  <si>
    <t>S179</t>
  </si>
  <si>
    <t>Programa de Infraestructura Indígena</t>
  </si>
  <si>
    <t>S199</t>
  </si>
  <si>
    <t>Programa de Seguro para Contingencias Climatológicas</t>
  </si>
  <si>
    <t>S249</t>
  </si>
  <si>
    <t>Programa para el Mejoramiento de la Producción y la Productividad Indígena</t>
  </si>
  <si>
    <t>U010</t>
  </si>
  <si>
    <t>Actividades orientadas a otorgar apoyos para la Inclusión Financiera y el Fortalecimiento del Sector de Ahorro y Crédito Popular y Cooperativo</t>
  </si>
  <si>
    <t>U011</t>
  </si>
  <si>
    <t>Programa de Derechos Indígenas</t>
  </si>
  <si>
    <t>B001</t>
  </si>
  <si>
    <t>Producción de impresos valorados, no valorados, numerados y de seguridad</t>
  </si>
  <si>
    <t>B002</t>
  </si>
  <si>
    <t>Administración de los fondos federales y valores en propiedad y/o custodia del Gobierno Federal</t>
  </si>
  <si>
    <t>Recopilación y producción de material informativo (Notimex)</t>
  </si>
  <si>
    <t>Administración, restauración y difusión del acervo patrimonial y documental de la SHCP</t>
  </si>
  <si>
    <t>Protección y Defensa de los Usuarios de Servicios Financieros</t>
  </si>
  <si>
    <t>Control de la operación aduanera</t>
  </si>
  <si>
    <t>Recaudación de las contribuciones federales</t>
  </si>
  <si>
    <t>Protección y Defensa de los Contribuyentes</t>
  </si>
  <si>
    <t>E032</t>
  </si>
  <si>
    <t>Administración y enajenación de los activos referidos en la Ley Federal para la Administración y Enajenación de Bienes del Sector Público</t>
  </si>
  <si>
    <t>E033</t>
  </si>
  <si>
    <t>E034</t>
  </si>
  <si>
    <t>F001</t>
  </si>
  <si>
    <t>Programa de Garantías Liquidas</t>
  </si>
  <si>
    <t>F002</t>
  </si>
  <si>
    <t>Programa integral de formación, capacitación y consultoría para Productores e Intermediarios Financieros Rurales.</t>
  </si>
  <si>
    <t>F006</t>
  </si>
  <si>
    <t>Actividades orientadas a ofrecer productos y servicios para fortalecer el sector y fomentar la inclusión Financiera</t>
  </si>
  <si>
    <t>F010</t>
  </si>
  <si>
    <t>Programas de Capital de Riesgo y para Servicios de Cobertura</t>
  </si>
  <si>
    <t>F017</t>
  </si>
  <si>
    <t>Programa que Canaliza Apoyos para el Fomento a los Sectores Agropecuario, Forestal, Pesquero y Rural.</t>
  </si>
  <si>
    <t>F029</t>
  </si>
  <si>
    <t>Constitución y Operación de Unidades de Promoción de Crédito</t>
  </si>
  <si>
    <t>F030</t>
  </si>
  <si>
    <t>Reducción de Costos de Acceso al Crédito</t>
  </si>
  <si>
    <t>F031</t>
  </si>
  <si>
    <t>Fomento del patrimonio cultural Indígena</t>
  </si>
  <si>
    <t>F033</t>
  </si>
  <si>
    <t>Actividades orientadas al fortalecimiento de la Red Bancaria para la Inclusión Financiera</t>
  </si>
  <si>
    <t>G001</t>
  </si>
  <si>
    <t>Regulación del sector financiero</t>
  </si>
  <si>
    <t>G002</t>
  </si>
  <si>
    <t>Detección y prevención de ilícitos financieros relacionados con el terrorismo y el lavado de dinero</t>
  </si>
  <si>
    <t>G003</t>
  </si>
  <si>
    <t>Regulación, inspección y vigilancia de entidades participantes en los Sistemas de Ahorro para el Retiro</t>
  </si>
  <si>
    <t>Regulación, inspección y vigilancia del sector asegurador y afianzador</t>
  </si>
  <si>
    <t>G005</t>
  </si>
  <si>
    <t>Regulación, inspección y vigilancia de las entidades del sistema financiero mexicano sujetas a la supervisión de la Comisión Nacional Bancaria y de Valores.</t>
  </si>
  <si>
    <t>K014</t>
  </si>
  <si>
    <t>Otros proyectos de infraestructura social</t>
  </si>
  <si>
    <t>K043</t>
  </si>
  <si>
    <t>Diseño de la política de ingresos</t>
  </si>
  <si>
    <t>Diseño e instrumentación de las políticas y estrategias en materia de programación, presupuesto, gasto público federal, contabilidad y rendición de cuentas de la gestión del sector público y evaluación del desempeño.</t>
  </si>
  <si>
    <t>Diseño e instrumentación de las estrategias macroeconómica, de finanzas y de deuda pública</t>
  </si>
  <si>
    <t>Asesoría jurídica y representación judicial y administrativa de la SHCP</t>
  </si>
  <si>
    <t>Fortalecimiento de la Igualdad Sustantiva entre Mujeres y Hombres</t>
  </si>
  <si>
    <t>P011</t>
  </si>
  <si>
    <t>Perfeccionamiento del Sistema Nacional de Coordinación Fiscal</t>
  </si>
  <si>
    <t>P013</t>
  </si>
  <si>
    <t>Planeación y Articulación de la Acción Pública hacia los Pueblos Indígenas</t>
  </si>
  <si>
    <t>R007</t>
  </si>
  <si>
    <t>Apoyo a las actividades de protección, mantenimiento, conservación y restauración de Palacio Nacional</t>
  </si>
  <si>
    <t>Administrar los recursos de Fondos de Pensiones a cargo del Servicio de Administración y Enajenación de Bienes.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</si>
  <si>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</si>
  <si>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</si>
  <si>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</si>
  <si>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</si>
  <si>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</si>
  <si>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</si>
  <si>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</si>
  <si>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Seguridad Pública de la Secretaría de la Defensa Nacional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</si>
  <si>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</si>
  <si>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</si>
  <si>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</si>
  <si>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</si>
  <si>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</si>
  <si>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</si>
  <si>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</si>
  <si>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</si>
  <si>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</si>
  <si>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</si>
  <si>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</si>
  <si>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</si>
  <si>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</si>
  <si>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</si>
  <si>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</si>
  <si>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</si>
  <si>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</si>
  <si>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</si>
  <si>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</si>
  <si>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</si>
  <si>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</si>
  <si>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</si>
  <si>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</si>
  <si>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</si>
  <si>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</si>
  <si>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</si>
  <si>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S088</t>
  </si>
  <si>
    <t>Programa de Apoyo para la Productividad de la Mujer Emprendedora</t>
  </si>
  <si>
    <t>S089</t>
  </si>
  <si>
    <t>Fondo para el Apoyo a Proyectos Productivos en Núcleos Agrarios (FAPPA)</t>
  </si>
  <si>
    <t>S240</t>
  </si>
  <si>
    <t>Programa de Concurrencia con las Entidades Federativas  </t>
  </si>
  <si>
    <t>S257</t>
  </si>
  <si>
    <t>Programa de Productividad y Competitividad Agroalimentaria</t>
  </si>
  <si>
    <t>S258</t>
  </si>
  <si>
    <t>Programa Integral de Desarrollo Rural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</si>
  <si>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</si>
  <si>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</si>
  <si>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</si>
  <si>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</si>
  <si>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</si>
  <si>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</si>
  <si>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</si>
  <si>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Programa de Comercialización y Desarrollo de Mercados</t>
  </si>
  <si>
    <t>S263</t>
  </si>
  <si>
    <t>Programa de Sanidad e Inocuidad Agroalimentaria</t>
  </si>
  <si>
    <t>S264</t>
  </si>
  <si>
    <t>Programa de Innovación, Investigación, Desarrollo Tecnológico y Educación</t>
  </si>
  <si>
    <t>Instrumentación de acciones para mejorar las Sanidades a través de Inspecciones Fitozoosanitarias</t>
  </si>
  <si>
    <t>Sistema Nacional de Investigación Agrícola</t>
  </si>
  <si>
    <t>U009</t>
  </si>
  <si>
    <t>Fomento de la Ganadería y Normalización de la Calidad de los Productos Pecuarios</t>
  </si>
  <si>
    <t>Programa Nacional para el Control de la Abeja Africana</t>
  </si>
  <si>
    <t>U013</t>
  </si>
  <si>
    <t>Vinculación Productiva</t>
  </si>
  <si>
    <t>U017</t>
  </si>
  <si>
    <t>Sistema Nacional de Información para el Desarrollo Sustentable (Coejercicio SNIDRUS)</t>
  </si>
  <si>
    <t>U019</t>
  </si>
  <si>
    <t>Sistema Integral para el Desarrollo Sustentable de la Caña de Azúcar</t>
  </si>
  <si>
    <t>U021</t>
  </si>
  <si>
    <t>Desarrollo y aplicación de programas educativos a nivel medio superior</t>
  </si>
  <si>
    <t>Desarrollo de los programas educativos a nivel superior</t>
  </si>
  <si>
    <t>Vinculación entre los Servicios Académicos que presta la Universidad Autónoma Chapingo y el Desarrollo de la Investigación Científica y Tecnológica</t>
  </si>
  <si>
    <t>Desarrollo y aplicación de programas educativos en materia agropecuaria</t>
  </si>
  <si>
    <t>Apoyo al cambio tecnológico en las actividades agropecuarias, rurales, acuícolas y pesqueras</t>
  </si>
  <si>
    <t>Generación de Proyectos de Investigación</t>
  </si>
  <si>
    <t>Inspección y Vigilancia Pesquera</t>
  </si>
  <si>
    <t>Promoción, fomento y difusión de las políticas sectoriales en materia agropecuaria y pesquera</t>
  </si>
  <si>
    <t>Regulación, supervisión y aplicación de las políticas públicas en materia agropecuaria, acuícola y pesquera</t>
  </si>
  <si>
    <t>K009</t>
  </si>
  <si>
    <t>Proyectos de infraestructura social de educación</t>
  </si>
  <si>
    <t>K024</t>
  </si>
  <si>
    <t>Otros proyectos de infraestructura gubernamental</t>
  </si>
  <si>
    <t>Registro, Control y Seguimiento de los Programas Presupuestarios</t>
  </si>
  <si>
    <t>Responsabilidades, Resoluciones Judiciales y Pago de Liquidaciones</t>
  </si>
  <si>
    <t>S071</t>
  </si>
  <si>
    <t>Programa de Empleo Temporal (PET)</t>
  </si>
  <si>
    <t>Programa de subsidios al transporte ferroviario de pasajeros</t>
  </si>
  <si>
    <t>Estudios técnicos para la construcción, conservación y operación de infraestructura de comunicaciones y transportes</t>
  </si>
  <si>
    <t>Formación y capacitación del personal de la marina mercante</t>
  </si>
  <si>
    <t>Operación de infraestructura marítimo-portuaria</t>
  </si>
  <si>
    <t>Servicios de ayudas a la navegación aérea</t>
  </si>
  <si>
    <t>Conservación de infraestructura ferroviaria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</si>
  <si>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</si>
  <si>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</si>
  <si>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</si>
  <si>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de infraestructura ferroviaria</t>
  </si>
  <si>
    <t>Investigación, estudios y proyectos en materia espacial</t>
  </si>
  <si>
    <t>E030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</si>
  <si>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</si>
  <si>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</si>
  <si>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</si>
  <si>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Supervisión, inspección y verificación de telefonía rural</t>
  </si>
  <si>
    <t>Centros de Pesaje y Dimensiones</t>
  </si>
  <si>
    <t>G007</t>
  </si>
  <si>
    <t>Supervisión, inspección y verificación del sistema Nacional e-México</t>
  </si>
  <si>
    <t>G008</t>
  </si>
  <si>
    <t>Derecho de Vía</t>
  </si>
  <si>
    <t>K003</t>
  </si>
  <si>
    <t>Proyectos de infraestructura económica de carreteras</t>
  </si>
  <si>
    <t>K004</t>
  </si>
  <si>
    <t>Proyectos de infraestructura económica de puertos</t>
  </si>
  <si>
    <t>K005</t>
  </si>
  <si>
    <t>Proyectos de infraestructura económica de aeropuertos</t>
  </si>
  <si>
    <t>K010</t>
  </si>
  <si>
    <t>Proyectos de infraestructura social de ciencia y tecnología</t>
  </si>
  <si>
    <t>K031</t>
  </si>
  <si>
    <t>Proyectos de infraestructura económica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</si>
  <si>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</si>
  <si>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</si>
  <si>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</si>
  <si>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</si>
  <si>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K036</t>
  </si>
  <si>
    <t>Conservación de infraestructura marítimo-portuaria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</si>
  <si>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</si>
  <si>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</si>
  <si>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</si>
  <si>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</si>
  <si>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</si>
  <si>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</si>
  <si>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</si>
  <si>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</si>
  <si>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</si>
  <si>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</si>
  <si>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</si>
  <si>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</si>
  <si>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 y conducción de la política de comunicaciones y transportes</t>
  </si>
  <si>
    <t>R023</t>
  </si>
  <si>
    <t>Provisiones para el Desarrollo de Trenes de Pasajeros</t>
  </si>
  <si>
    <t>R024</t>
  </si>
  <si>
    <t>Programa Estratégico de Telecomunicaciones</t>
  </si>
  <si>
    <t>S016</t>
  </si>
  <si>
    <t>Fondo de Microfinanciamiento a Mujeres Rurales (FOMMUR)</t>
  </si>
  <si>
    <t>S017</t>
  </si>
  <si>
    <t>S020</t>
  </si>
  <si>
    <t>Fondo Nacional Emprendedor</t>
  </si>
  <si>
    <t>S021</t>
  </si>
  <si>
    <t>Programa Nacional de Financiamiento al Microempresario</t>
  </si>
  <si>
    <t>S151</t>
  </si>
  <si>
    <t>Programa para el Desarrollo de la Industria de Software (PROSOFT)</t>
  </si>
  <si>
    <t>S220</t>
  </si>
  <si>
    <t>Programa para  el  desarrollo  de la productividad de las industrias ligeras (PROIND)</t>
  </si>
  <si>
    <t>Proyectos estratégicos para la atracción de inversión extranjera</t>
  </si>
  <si>
    <t>Promoción de una cultura de consumo responsable e inteligente</t>
  </si>
  <si>
    <t>Protección de los derechos de los consumidores y el desarrollo del Sistema Nacional de Protección al Consumidor</t>
  </si>
  <si>
    <t>Atención de las necesidades metrológicas del país para la promoción de la uniformidad y la confiabilidad de las mediciones</t>
  </si>
  <si>
    <t>Producción de información, sobre productos y servicios geológicos del territorio nacional</t>
  </si>
  <si>
    <t>Atención a las solicitudes de servicios y promoción de los programas competencia de la Secretaría en el interior de la República</t>
  </si>
  <si>
    <t>Promoción de la inversión en el sector minero y desarrollo de su competitividad</t>
  </si>
  <si>
    <t>F003</t>
  </si>
  <si>
    <t>Promoción del Comercio Exterior y Atracción de Inversión Extranjera Directa</t>
  </si>
  <si>
    <t>Modernización del marco regulatorio y operativo para la inversión extranjera en México</t>
  </si>
  <si>
    <t>Regulación, modernización y promoción de las actividades en materia de normalización y evaluación de la conformidad, y participación en la normalización internacional</t>
  </si>
  <si>
    <t>Vigilancia del cumplimiento de la normatividad aplicable y fortalecimiento  de la certeza jurídica en las relaciones entre proveedores y consumidores</t>
  </si>
  <si>
    <t>Fortalecimiento de la integración y competitividad de México en las cadenas globales de valor</t>
  </si>
  <si>
    <t>Planeación, elaboración y seguimiento de las políticas y programas de la dependencia</t>
  </si>
  <si>
    <t>P007</t>
  </si>
  <si>
    <t>Instrumentación de políticas  de fomento a las micro, pequeñas y medianas empresas y al sector social de la economía</t>
  </si>
  <si>
    <t>Promoción y fomento del desarrollo, competitividad y la innovación de los sectores industrial, comercial y de servicios</t>
  </si>
  <si>
    <t>Competitividad y transparencia del marco regulatorio que el gobierno federal aplica a los particulares</t>
  </si>
  <si>
    <t>Fondo proaudiovisual</t>
  </si>
  <si>
    <t>Fondos para impulsar la innovación</t>
  </si>
  <si>
    <t>S029</t>
  </si>
  <si>
    <t>Programa Escuelas de Calidad</t>
  </si>
  <si>
    <t>S072</t>
  </si>
  <si>
    <t>PROSPERA Programa de Inclusión Social</t>
  </si>
  <si>
    <t>S204</t>
  </si>
  <si>
    <t>Cultura Física</t>
  </si>
  <si>
    <t>S205</t>
  </si>
  <si>
    <t>Deporte</t>
  </si>
  <si>
    <t>S206</t>
  </si>
  <si>
    <t>Sistema Mexicano del Deporte de Alto Rendimiento</t>
  </si>
  <si>
    <t>S207</t>
  </si>
  <si>
    <t>Programa de Apoyo a las Culturas Municipales y Comunitarias (PACMYC)</t>
  </si>
  <si>
    <t>S208</t>
  </si>
  <si>
    <t>Programa de Apoyo a Comunidades para Restauración de Monumentos y Bienes Artísticos de Propiedad Federal (FOREMOBA)</t>
  </si>
  <si>
    <t>S209</t>
  </si>
  <si>
    <t>Programa de Apoyo a la Infraestructura Cultural de los Estados (PAICE)</t>
  </si>
  <si>
    <t>S221</t>
  </si>
  <si>
    <t>Programa Escuelas de Tiempo Completo</t>
  </si>
  <si>
    <t>S222</t>
  </si>
  <si>
    <t>Programa de Escuela Segura</t>
  </si>
  <si>
    <t>S243</t>
  </si>
  <si>
    <t>Programa Nacional de Becas</t>
  </si>
  <si>
    <t>S244</t>
  </si>
  <si>
    <t>Programa para la Inclusión y la Equidad Educativa</t>
  </si>
  <si>
    <t>S245</t>
  </si>
  <si>
    <t>Programa de fortalecimiento de la calidad en instituciones educativas</t>
  </si>
  <si>
    <t>S246</t>
  </si>
  <si>
    <t>Programa de Fortalecimiento de la Calidad en Educación Básica</t>
  </si>
  <si>
    <t>S247</t>
  </si>
  <si>
    <t>Programa para el Desarrollo Profesional Docente</t>
  </si>
  <si>
    <t>Subsidios federales para organismos descentralizados estatales</t>
  </si>
  <si>
    <t>U031</t>
  </si>
  <si>
    <t>Fortalecimiento a la educación temprana y el desarrollo infantil</t>
  </si>
  <si>
    <t>U040</t>
  </si>
  <si>
    <t>Programa de Carrera Docente (UPES)</t>
  </si>
  <si>
    <t>U059</t>
  </si>
  <si>
    <t>Instituciones Estatales de Cultura</t>
  </si>
  <si>
    <t>U067</t>
  </si>
  <si>
    <t>Fondo para elevar la calidad de la educación superior</t>
  </si>
  <si>
    <t>U074</t>
  </si>
  <si>
    <t>Escuelas Dignas</t>
  </si>
  <si>
    <t>U077</t>
  </si>
  <si>
    <t>Programa de Inclusión y Alfabetización Digital</t>
  </si>
  <si>
    <t>U079</t>
  </si>
  <si>
    <t>Programa de Expansión en la Oferta Educativa en Educación Media Superior y Superior</t>
  </si>
  <si>
    <t>U080</t>
  </si>
  <si>
    <t>Apoyos a centros y organizaciones de educación</t>
  </si>
  <si>
    <t>U081</t>
  </si>
  <si>
    <t>Apoyos para saneamiento financiero y la atención a problemas estructurales de las UPES</t>
  </si>
  <si>
    <t>U082</t>
  </si>
  <si>
    <t>B003</t>
  </si>
  <si>
    <t>Edición, producción y distribución de libros y otros materiales educativos</t>
  </si>
  <si>
    <t>Formación y certificación para el trabajo</t>
  </si>
  <si>
    <t>Prestación de servicios de educación media superior</t>
  </si>
  <si>
    <t>Prestación de servicios de educación técnica</t>
  </si>
  <si>
    <t>Prestación de servicios de educación superior y posgrado</t>
  </si>
  <si>
    <t>Impulso al desarrollo de la cultura</t>
  </si>
  <si>
    <t>Incorporación, restauración, conservación y mantenimiento de bienes patrimonio de la Nación</t>
  </si>
  <si>
    <t>Producción y transmisión de materiales educativos y culturales</t>
  </si>
  <si>
    <t>Producción y distribución de libros, materiales educativos, culturales y comerciales</t>
  </si>
  <si>
    <t>Atención al deporte</t>
  </si>
  <si>
    <t>E021</t>
  </si>
  <si>
    <t>Investigación científica y desarrollo tecnológico</t>
  </si>
  <si>
    <t>Otorgamiento y promoción de servicios cinematográficos</t>
  </si>
  <si>
    <t>Normalización y certificación en competencias laborales</t>
  </si>
  <si>
    <t>Diseño y aplicación de políticas de equidad de género</t>
  </si>
  <si>
    <t>E039</t>
  </si>
  <si>
    <t>Registro Nacional de Profesionistas y de Asociaciones de Profesionistas</t>
  </si>
  <si>
    <t>E041</t>
  </si>
  <si>
    <t>Protección de los derechos tutelados por la Ley Federal del Derecho de Autor</t>
  </si>
  <si>
    <t>E042</t>
  </si>
  <si>
    <t>Servicios educativos culturales</t>
  </si>
  <si>
    <t>E047</t>
  </si>
  <si>
    <t>Diseño, construcción, certificación y evaluación de la infraestructura física educativa</t>
  </si>
  <si>
    <t>E064</t>
  </si>
  <si>
    <t>Atención a la Demanda de Educación para Adultos (INEA)</t>
  </si>
  <si>
    <t>E066</t>
  </si>
  <si>
    <t>Prestación de Servicios de Educación Inicial y Básica Comunitaria</t>
  </si>
  <si>
    <t>E067</t>
  </si>
  <si>
    <t>Sistema de Información y Gestión Educativa</t>
  </si>
  <si>
    <t>Normar los servicios educativos</t>
  </si>
  <si>
    <t>Proyectos de infraestructura social del sector educativo</t>
  </si>
  <si>
    <t>Diseño y aplicación de la política educativa</t>
  </si>
  <si>
    <t>Fortalecimiento a la educación y la cultura indígena</t>
  </si>
  <si>
    <t>R046</t>
  </si>
  <si>
    <t>Ciudades Patrimonio Mundial</t>
  </si>
  <si>
    <t>R070</t>
  </si>
  <si>
    <t>Programas de Cultura en las Entidades Federativas</t>
  </si>
  <si>
    <t>R075</t>
  </si>
  <si>
    <t>Aportaciones a Fideicomisos y Mandatos y Análogos</t>
  </si>
  <si>
    <t>S037</t>
  </si>
  <si>
    <t>Programa Comunidades Saludables</t>
  </si>
  <si>
    <t>S039</t>
  </si>
  <si>
    <t>Programa de Atención a Personas con Discapacidad</t>
  </si>
  <si>
    <t>S149</t>
  </si>
  <si>
    <t>Programa para la Protección y el Desarrollo Integral de la Infancia</t>
  </si>
  <si>
    <t>S150</t>
  </si>
  <si>
    <t>Programa de Atención a Familias y Población Vulnerable</t>
  </si>
  <si>
    <t>S174</t>
  </si>
  <si>
    <t>Programa de estancias infantiles para apoyar a madres trabajadoras</t>
  </si>
  <si>
    <t>S200</t>
  </si>
  <si>
    <t>S201</t>
  </si>
  <si>
    <t>Seguro Médico Siglo XXI</t>
  </si>
  <si>
    <t>S202</t>
  </si>
  <si>
    <t>S250</t>
  </si>
  <si>
    <t>Programa de Fortalecimiento a las Procuradurías de la Defensa del Menor y la Familia</t>
  </si>
  <si>
    <t>S251</t>
  </si>
  <si>
    <t>Programa de Desarrollo Comunitario "Comunidad DIFerente"</t>
  </si>
  <si>
    <t>U005</t>
  </si>
  <si>
    <t>Seguro Popular</t>
  </si>
  <si>
    <t>Fortalecimiento de las Redes de Servicios de Salud</t>
  </si>
  <si>
    <t>U007</t>
  </si>
  <si>
    <t>U008</t>
  </si>
  <si>
    <t>Vigilancia epidemiológica</t>
  </si>
  <si>
    <t>U012</t>
  </si>
  <si>
    <t>Programa de Apoyo para Fortalecer la Calidad en los Servicios de Salud</t>
  </si>
  <si>
    <t>Formación y desarrollo profesional de recursos humanos especializados para la salud</t>
  </si>
  <si>
    <t>E019</t>
  </si>
  <si>
    <t>Capacitación técnica y gerencial de recursos humanos para la salud</t>
  </si>
  <si>
    <t>E020</t>
  </si>
  <si>
    <t>Dignificación, conservación y mantenimiento de la infraestructura y equipamiento en salud</t>
  </si>
  <si>
    <t>Investigación y desarrollo tecnológico en salud</t>
  </si>
  <si>
    <t>Prestación de servicios en los diferentes niveles de atención a la salud</t>
  </si>
  <si>
    <t>Prevención y atención contra las adicciones</t>
  </si>
  <si>
    <t>E036</t>
  </si>
  <si>
    <t>Reducción de enfermedades prevenibles por vacunación</t>
  </si>
  <si>
    <t>E040</t>
  </si>
  <si>
    <t>Servicios de Atención a Población Vulnerable</t>
  </si>
  <si>
    <t>Protección Contra Riesgos Sanitarios</t>
  </si>
  <si>
    <t>K011</t>
  </si>
  <si>
    <t>Proyectos de infraestructura social de salud</t>
  </si>
  <si>
    <t>P012</t>
  </si>
  <si>
    <t>Asistencia social y protección del paciente</t>
  </si>
  <si>
    <t>Prevención y atención de VIH/SIDA y otras ITS</t>
  </si>
  <si>
    <t>Atención de la Salud Reproductiva y la Igualdad de Género en Salud</t>
  </si>
  <si>
    <t>Emplear el Poder Naval de la Federación para salvaguardar la soberanía y seguridad nacionales</t>
  </si>
  <si>
    <t>Seguridad a la Navegación y Protección al Medio Ambiente Marino</t>
  </si>
  <si>
    <t>Construcción naval para la sustitución de buques de la Armada de México</t>
  </si>
  <si>
    <t>Adquisición, reparación y mantenimiento de unidades operativas y establecimientos navales</t>
  </si>
  <si>
    <t>A006</t>
  </si>
  <si>
    <t>Administración y fomento de la educación naval</t>
  </si>
  <si>
    <t>A007</t>
  </si>
  <si>
    <t>Administración y fomento de los servicios de salud</t>
  </si>
  <si>
    <t>A008</t>
  </si>
  <si>
    <t>Desarrollo y dirección de la política y estrategia naval</t>
  </si>
  <si>
    <t>Desarrollo de las comunicaciones navales e informática</t>
  </si>
  <si>
    <t>K012</t>
  </si>
  <si>
    <t>Proyectos de infraestructura social de asistencia y seguridad social</t>
  </si>
  <si>
    <t>Programa de Becas para los hijos del personal de las Fuerzas Armadas en Activo</t>
  </si>
  <si>
    <t>Programa de Becas de nivel secundaria para los hijos del personal de las Fuerzas Armadas en Activo.</t>
  </si>
  <si>
    <t>S043</t>
  </si>
  <si>
    <t>Programa de Apoyo al Empleo (PAE)</t>
  </si>
  <si>
    <t>Programa de Atención a Situaciones de Contingencia Laboral</t>
  </si>
  <si>
    <t>Programa de Apoyo para la Productividad</t>
  </si>
  <si>
    <t>Impartición de justicia laboral</t>
  </si>
  <si>
    <t>Procuración de justicia laboral</t>
  </si>
  <si>
    <t>Ejecución a nivel nacional de los programas y acciones de la Política Laboral</t>
  </si>
  <si>
    <t>Capacitación a trabajadores</t>
  </si>
  <si>
    <t>Fomento de la equidad de género y la no discriminación en el mercado laboral</t>
  </si>
  <si>
    <t>Asesoría en materia de seguridad y salud en el trabajo</t>
  </si>
  <si>
    <t>Asesoría y capacitación a sindicatos y trabajadores para impulsar la productividad, proteger el salario y mejorar su poder adquisitivo</t>
  </si>
  <si>
    <t>Conciliación de intereses entre empleadores y sindicatos</t>
  </si>
  <si>
    <t>Coordinación de acciones de vinculación entre los factores de la producción para apoyar el empleo</t>
  </si>
  <si>
    <t>Actualización y registro de agrupaciones sindicales</t>
  </si>
  <si>
    <t>Instrumentación de la política laboral</t>
  </si>
  <si>
    <t>Estudios económicos para determinar el incremento en el salario mínimo.</t>
  </si>
  <si>
    <t>S048</t>
  </si>
  <si>
    <t>Programa Hábitat</t>
  </si>
  <si>
    <t>S058</t>
  </si>
  <si>
    <t>Programa de vivienda digna</t>
  </si>
  <si>
    <t>S117</t>
  </si>
  <si>
    <t>Programa de Vivienda Rural</t>
  </si>
  <si>
    <t>S175</t>
  </si>
  <si>
    <t>Rescate de espacios públicos</t>
  </si>
  <si>
    <t>S177</t>
  </si>
  <si>
    <t>Programa de esquema de financiamiento y subsidio federal para vivienda</t>
  </si>
  <si>
    <t>S203</t>
  </si>
  <si>
    <t>S213</t>
  </si>
  <si>
    <t>Programa de apoyo a los avecindados  en condiciones de pobreza patrimonial para regularizar asentamientos humanos irregulares (PASPRAH)</t>
  </si>
  <si>
    <t>S237</t>
  </si>
  <si>
    <t>Programa de prevención de riesgos en los asentamientos humanos</t>
  </si>
  <si>
    <t>S253</t>
  </si>
  <si>
    <t>Programa de Reordenamiento y Rescate de Unidades Habitacionales</t>
  </si>
  <si>
    <t>S254</t>
  </si>
  <si>
    <t>S255</t>
  </si>
  <si>
    <t>Consolidación de Reservas Urbanas</t>
  </si>
  <si>
    <t>S256</t>
  </si>
  <si>
    <t>Programa de Fomento a la Urbanización Rural</t>
  </si>
  <si>
    <t>Programa de apoyo para los núcleos agrarios sin regularizar (FANAR)</t>
  </si>
  <si>
    <t>Programa de modernización de los registros públicos de la propiedad y catastros</t>
  </si>
  <si>
    <t>Fomento a la Producción de Vivienda en las Entidades Federativas y Municipios</t>
  </si>
  <si>
    <t>Procuración de justicia agraria</t>
  </si>
  <si>
    <t>Programa de Atención de Conflictos Sociales en el Medio Rural</t>
  </si>
  <si>
    <t>Ordenamiento y regulación de la propiedad rural</t>
  </si>
  <si>
    <t>Registro de actos jurídicos sobre derechos agrarios</t>
  </si>
  <si>
    <t>Fomento al desarrollo agrario</t>
  </si>
  <si>
    <t>Implementación de políticas enfocadas al medio agrario, territorial y urbano</t>
  </si>
  <si>
    <t>Modernización del Catastro Rural Nacional</t>
  </si>
  <si>
    <t>Conducción e instrumentación de la política nacional de vivienda</t>
  </si>
  <si>
    <t>Definición y conducción de la política de desarrollo urbano y ordenación del territorio</t>
  </si>
  <si>
    <t>Estudios y acciones de planeación del desarrollo urbano</t>
  </si>
  <si>
    <t>Obligaciones jurídicas Ineludibles</t>
  </si>
  <si>
    <t>S046</t>
  </si>
  <si>
    <t>Programa de Conservación para el Desarrollo Sostenible (PROCODES)</t>
  </si>
  <si>
    <t>S047</t>
  </si>
  <si>
    <t>Programa de Agua Limpia</t>
  </si>
  <si>
    <t>S074</t>
  </si>
  <si>
    <t>Programa de Agua Potable, Alcantarillado y Saneamiento en Zonas Urbanas</t>
  </si>
  <si>
    <t>S075</t>
  </si>
  <si>
    <t>Programa para la Construcción y Rehabilitación de Sistemas de Agua Potable y Saneamiento en Zonas Rurales</t>
  </si>
  <si>
    <t>S079</t>
  </si>
  <si>
    <t>Programa de Rehabilitación, Modernización, Tecnificación y Equipamiento de Distritos de Riego y Temporal Tecnificado</t>
  </si>
  <si>
    <t>S217</t>
  </si>
  <si>
    <t>Programa de Rehabilitación, Modernización, Tecnificación y Equipamiento de Unidades de Riego</t>
  </si>
  <si>
    <t>S218</t>
  </si>
  <si>
    <t>Programa de Tratamiento de Aguas Residuales</t>
  </si>
  <si>
    <t>S219</t>
  </si>
  <si>
    <t>Programa Nacional Forestal Pago por Servicios Ambientales</t>
  </si>
  <si>
    <t>Programa de Devolución de Derechos</t>
  </si>
  <si>
    <t>Programa de Acción para la Conservación de la Vaquita Marina</t>
  </si>
  <si>
    <t>Programa de Cultura del Agua</t>
  </si>
  <si>
    <t>Prevención y gestión integral de residuos</t>
  </si>
  <si>
    <t>U015</t>
  </si>
  <si>
    <t>Programa para incentivar el desarrollo organizacional de los Consejos de Cuenca</t>
  </si>
  <si>
    <t>U020</t>
  </si>
  <si>
    <t>Fomento para la Conservación y Aprovechamiento Sustentable de la Vida Silvestre</t>
  </si>
  <si>
    <t>Programa de Desarrollo Institucional y Ambiental</t>
  </si>
  <si>
    <t>U022</t>
  </si>
  <si>
    <t>Programa hacia la igualdad y la sustentabilidad ambiental</t>
  </si>
  <si>
    <t>U024</t>
  </si>
  <si>
    <t>Programa de Vigilancia Comunitaria en Áreas Naturales Protegidas y Zonas de Influencia</t>
  </si>
  <si>
    <t>U025</t>
  </si>
  <si>
    <t>Programa de Recuperación y Repoblación de Especies en Peligro de Extinción</t>
  </si>
  <si>
    <t>U028</t>
  </si>
  <si>
    <t>Programa de Adecuación de Derechos de Uso de Agua</t>
  </si>
  <si>
    <t>U029</t>
  </si>
  <si>
    <t>Programa de Conservación del Maíz Criollo</t>
  </si>
  <si>
    <t>U030</t>
  </si>
  <si>
    <t>Apoyos Especiales en Distrito de Riego y Unidades de Riego</t>
  </si>
  <si>
    <t>Incentivos para la Operación de Plantas de Tratamiento de Aguas Residuales</t>
  </si>
  <si>
    <t>U032</t>
  </si>
  <si>
    <t>Programa de Fortalecimiento Ambiental en las Entidades Federativas</t>
  </si>
  <si>
    <t>U034</t>
  </si>
  <si>
    <t> Programa de Monitoreo Biológico en Áreas Naturales Protegidas (PROMOBI)</t>
  </si>
  <si>
    <t>U035</t>
  </si>
  <si>
    <t>Programas de Manejo de Áreas Naturales Protegidas (PROMANP)</t>
  </si>
  <si>
    <t>U036</t>
  </si>
  <si>
    <t>Programa Nacional Forestal-Desarrollo Forestal</t>
  </si>
  <si>
    <t>U037</t>
  </si>
  <si>
    <t>Infraestructura Hídrica</t>
  </si>
  <si>
    <t>Operación y mantenimiento del Sistema Cutzamala</t>
  </si>
  <si>
    <t>Operación y mantenimiento del sistema de pozos de abastecimiento del Valle de México</t>
  </si>
  <si>
    <t>Programa directo de Agua Limpia</t>
  </si>
  <si>
    <t>Capacitación Ambiental y Desarrollo Sustentable</t>
  </si>
  <si>
    <t>Manejo Integral del Sistema Hidrológico</t>
  </si>
  <si>
    <t>Servicio Meteorológico Nacional y Estaciones Hidrometeorológicas</t>
  </si>
  <si>
    <t>Conservación y Operación de Acueductos Uspanapa-La Cangrejera, Ver. y Lázaro Cárdenas, Mich.</t>
  </si>
  <si>
    <t>Investigación científica y tecnológica</t>
  </si>
  <si>
    <t>Programa Nacional Forestal-Protección Forestal</t>
  </si>
  <si>
    <t>Investigación en  Cambio Climático, sustentabilidad ambiental y crecimiento verde</t>
  </si>
  <si>
    <t>Administración Sustentable del Agua</t>
  </si>
  <si>
    <t>Regulación Ambiental</t>
  </si>
  <si>
    <t>Programa de Inspección y Vigilancia en Materia de Medio Ambiente y Recursos Naturales</t>
  </si>
  <si>
    <t>G010</t>
  </si>
  <si>
    <t>Programa de gestión hídrica</t>
  </si>
  <si>
    <t>G013</t>
  </si>
  <si>
    <t>Consolidar el Sistema Nacional de Áreas Naturales Protegidas</t>
  </si>
  <si>
    <t>G021</t>
  </si>
  <si>
    <t>Registro Público de Derechos del Agua.</t>
  </si>
  <si>
    <t>G022</t>
  </si>
  <si>
    <t>Delimitación de cauces y zonas federales</t>
  </si>
  <si>
    <t>G023</t>
  </si>
  <si>
    <t>Servicios a usuarios y mercado del agua.</t>
  </si>
  <si>
    <t>G024</t>
  </si>
  <si>
    <t>Inspección, medición y calificación de infracciones.</t>
  </si>
  <si>
    <t>G025</t>
  </si>
  <si>
    <t>Recaudación y fiscalización.</t>
  </si>
  <si>
    <t>G026</t>
  </si>
  <si>
    <t>Fomento a Programas de Calidad del Aire y Verificación Vehicular</t>
  </si>
  <si>
    <t>G030</t>
  </si>
  <si>
    <t>Normatividad Ambiental e Instrumentos de Fomento para el Desarrollo Sustentable</t>
  </si>
  <si>
    <t>K007</t>
  </si>
  <si>
    <t>Proyectos de infraestructura económica de agua potable, alcantarillado y saneamiento</t>
  </si>
  <si>
    <t>K129</t>
  </si>
  <si>
    <t>Infraestructura para la Protección de Centros de Población y Áreas Productivas</t>
  </si>
  <si>
    <t>K131</t>
  </si>
  <si>
    <t>Túnel Emisor Oriente y Planta de Tratamiento Atotonilco</t>
  </si>
  <si>
    <t>K133</t>
  </si>
  <si>
    <t>Pago y Expropiaciones para Infraestructura Federal</t>
  </si>
  <si>
    <t>K134</t>
  </si>
  <si>
    <t>Programas Hídricos Integrales.</t>
  </si>
  <si>
    <t>K135</t>
  </si>
  <si>
    <t>Infraestructura de riego y Temporal Tecnificado</t>
  </si>
  <si>
    <t>K137</t>
  </si>
  <si>
    <t>Zona de Mitigación y Rescate Ecológico en el Lago de Texcoco</t>
  </si>
  <si>
    <t>K138</t>
  </si>
  <si>
    <t>Programa de Inversión en Infraestructura Social y de Protección Ambiental</t>
  </si>
  <si>
    <t>K139</t>
  </si>
  <si>
    <t>Inversión para el Manejo Integral del Ciclo Hidrológico</t>
  </si>
  <si>
    <t>K140</t>
  </si>
  <si>
    <t>Inversión del Servicio Meteorológico Nacional.</t>
  </si>
  <si>
    <t>K141</t>
  </si>
  <si>
    <t>Rehabilitación y Modernización de Infraestructura de Riego y Temporal Tecnificado</t>
  </si>
  <si>
    <t>Conducción de las políticas hídricas</t>
  </si>
  <si>
    <t>Planeación, Dirección y Evaluación Ambiental</t>
  </si>
  <si>
    <t>Políticas de Investigación de Cambio Climático</t>
  </si>
  <si>
    <t>R015</t>
  </si>
  <si>
    <t>Fideicomisos Ambientales</t>
  </si>
  <si>
    <t>Programa para atender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</si>
  <si>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</si>
  <si>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</si>
  <si>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</si>
  <si>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</si>
  <si>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</si>
  <si>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</si>
  <si>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</si>
  <si>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</si>
  <si>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</si>
  <si>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K022</t>
  </si>
  <si>
    <t>Proyectos de infraestructura gubernamental de procuración de justicia</t>
  </si>
  <si>
    <t>Producción de petróleo, gas, petrolíferos y petroquímicos</t>
  </si>
  <si>
    <t>Investigación y desarrollo tecnológico y de capital humano en energía nuclear</t>
  </si>
  <si>
    <t>Investigación y Desarrollo Tecnológico en Materia Petrolera  </t>
  </si>
  <si>
    <t>Investigación y desarrollo tecnológico y de capital humano en energía eléctrica</t>
  </si>
  <si>
    <t>Gestión e implementación en aprovechamiento sustentable de la energía</t>
  </si>
  <si>
    <t>Prestación de bienes y servicios en materia nuclear</t>
  </si>
  <si>
    <t>F012</t>
  </si>
  <si>
    <t>Promoción en materia de aprovechamiento sustentable de la energía</t>
  </si>
  <si>
    <t>Otorgamiento de permisos y verificación de instalaciones para almacenamiento y distribución de gas LP; aprobación de unidades de verificación y elaboración y actualización de normas oficiales mexicanas en esta materia</t>
  </si>
  <si>
    <t>Regulación y supervisión del otorgamiento de permisos y la administración de estos, en materia de electricidad, gas natural y gas licuado de petróleo</t>
  </si>
  <si>
    <t>Regulación y supervisión de la seguridad nuclear, radiológica y física de las instalaciones nucleares y radiológicas</t>
  </si>
  <si>
    <t>Regulación de la exploración y extracción de hidrocarburos y su recuperación</t>
  </si>
  <si>
    <t>Supervisión de los proyectos de exploración y extracción de hidrocarburos y su recuperación</t>
  </si>
  <si>
    <t>Supervisar el aprovechamiento sustentable de la energía</t>
  </si>
  <si>
    <t>Conducción de la política energética</t>
  </si>
  <si>
    <t>Coordinación de la implementación de la política energética y de las entidades del sector electricidad</t>
  </si>
  <si>
    <t>Coordinación de la implementación de la política energética y de las entidades del sector hidrocarburos</t>
  </si>
  <si>
    <t>Realizar estudios de evaluación, cuantificación y verificación de las reservas de hidrocarburos</t>
  </si>
  <si>
    <t>Seguimiento y evaluación de políticas públicas en aprovechamiento sustentable de la energía</t>
  </si>
  <si>
    <t>Fondo Sectorial - Sustentabilidad Energética</t>
  </si>
  <si>
    <t>Fondo para la Transición Energética y Aprovechamiento Sustentable de Energía</t>
  </si>
  <si>
    <t>Fondo Sectorial - Hidrocarburos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</si>
  <si>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</si>
  <si>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</si>
  <si>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</si>
  <si>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</si>
  <si>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S054</t>
  </si>
  <si>
    <t>Programa de Opciones Productivas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</si>
  <si>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</si>
  <si>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</si>
  <si>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</si>
  <si>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</si>
  <si>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</si>
  <si>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</si>
  <si>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</si>
  <si>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</si>
  <si>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S118</t>
  </si>
  <si>
    <t>Programa de Apoyo Alimentario</t>
  </si>
  <si>
    <t>S155</t>
  </si>
  <si>
    <t>Programa de Apoyo a las Instancias de Mujeres en las Entidades Federativas, Para Implementar y Ejecutar Programas de Prevención de la Violencia Contra las Mujeres</t>
  </si>
  <si>
    <t>S176</t>
  </si>
  <si>
    <t>Pensión para Adultos Mayores</t>
  </si>
  <si>
    <t>S216</t>
  </si>
  <si>
    <t>Programa para el Desarrollo de Zonas Prioritarias</t>
  </si>
  <si>
    <t>S241</t>
  </si>
  <si>
    <t>Seguro de vida para jefas de familia</t>
  </si>
  <si>
    <t>Subsidios a programas para jóvenes</t>
  </si>
  <si>
    <t>Comedores Comunitarios</t>
  </si>
  <si>
    <t>B004</t>
  </si>
  <si>
    <t>Programa de adquisición de leche nacional a cargo de LICONSA, S. A. de C. V.</t>
  </si>
  <si>
    <t>Servicios a grupos con necesidades especiales</t>
  </si>
  <si>
    <t>Generación y articulación de políticas públicas integrales de juventud</t>
  </si>
  <si>
    <t>Fomento del desarrollo de las organizaciones de la sociedad civil</t>
  </si>
  <si>
    <t>Definición y conducción de la política del desarrollo social y comunitario, así como la participación social</t>
  </si>
  <si>
    <t>Actividades orientadas a la evaluación y al monitoreo de los programas sociales</t>
  </si>
  <si>
    <t>Desarrollo integral de las personas con discapacidad</t>
  </si>
  <si>
    <t>Evaluación y estudios de los programas sociales</t>
  </si>
  <si>
    <t>S248</t>
  </si>
  <si>
    <t>Programa para el Desarrollo Regional Turístico Sustentable</t>
  </si>
  <si>
    <t>Servicios de asistencia integral e información turística</t>
  </si>
  <si>
    <t>Conservación y mantenimiento a los CIP's a cargo del FONATUR</t>
  </si>
  <si>
    <t>Promoción de México como Destino Turístico</t>
  </si>
  <si>
    <t>Desarrollo de infraestructura para el fomento y promoción de la inversión en el sector turístico</t>
  </si>
  <si>
    <t>Promoción y desarrollo de programas y proyectos turísticos en las Entidades Federativas</t>
  </si>
  <si>
    <t>F004</t>
  </si>
  <si>
    <t>Desarrollo e innovación de productos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</si>
  <si>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</si>
  <si>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</si>
  <si>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</si>
  <si>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</si>
  <si>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</si>
  <si>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Aportaciones al Fideicomiso denominado "Fondo Sectorial para la Investigación, el desarrollo y la Innovación Tecnológica en Turismo"</t>
  </si>
  <si>
    <t>O002</t>
  </si>
  <si>
    <t>Ampliación de la cobertura, impacto y efecto preventivo de la fiscalización a la gestión pública</t>
  </si>
  <si>
    <t>O003</t>
  </si>
  <si>
    <t>Integración de las estructuras profesionales del gobierno</t>
  </si>
  <si>
    <t>O005</t>
  </si>
  <si>
    <t>Mejora de la gestión y regulación de los procesos, trámites y servicios de la Administración Pública Federal</t>
  </si>
  <si>
    <t>O006</t>
  </si>
  <si>
    <t>Inhibición y sanción de las prácticas de corrupción</t>
  </si>
  <si>
    <t>O007</t>
  </si>
  <si>
    <t>Optimización en el uso, control y aprovechamiento de los inmuebles federales, así como la valuación de bienes nacionales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</si>
  <si>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</si>
  <si>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</si>
  <si>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</si>
  <si>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</si>
  <si>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Asesoramiento en materia jurídica al Presidente de la Republica y al Gobierno Federal.</t>
  </si>
  <si>
    <t>S190</t>
  </si>
  <si>
    <t>Becas de posgrado y otras modalidades de apoyo a la calidad</t>
  </si>
  <si>
    <t>S191</t>
  </si>
  <si>
    <t>Sistema Nacional de Investigadores</t>
  </si>
  <si>
    <t>S192</t>
  </si>
  <si>
    <t>Fortalecimiento a nivel sectorial de las capacidades científicas, tecnológicas y de innovación</t>
  </si>
  <si>
    <t>S225</t>
  </si>
  <si>
    <t>Fortalecimiento en las Entidades Federativas de las capacidades científicas, tecnológicas y de innovación.</t>
  </si>
  <si>
    <t>S236</t>
  </si>
  <si>
    <t>Apoyo al Fortalecimiento y Desarrollo de la Infraestructura Científica y Tecnológica</t>
  </si>
  <si>
    <t>Apoyos para estudios e investigaciones</t>
  </si>
  <si>
    <t>Apoyo a la consolidación Institucional.</t>
  </si>
  <si>
    <t>Innovación tecnológica para negocios de alto valor agregado, tecnologías precursoras y competitividad de las empresas</t>
  </si>
  <si>
    <t>Programa de Desarrollo Científico y Tecnológico</t>
  </si>
  <si>
    <t>Realización de investigación científica y elaboración de publicaciones</t>
  </si>
  <si>
    <t>Desarrollo tecnológico e innovación y elaboración de publicaciones</t>
  </si>
  <si>
    <t>Fomento regional para el desarrollo científico , tecnológico y de innovación.</t>
  </si>
  <si>
    <t>Apoyos institucionales para actividades científicas, tecnológicas y de innovación.</t>
  </si>
  <si>
    <t>Planeación, formulación, diseño, implementación y evaluación de políticas públicas</t>
  </si>
  <si>
    <t>Fondo para Inversiones en Desarrollo Tecnológico</t>
  </si>
  <si>
    <t>S038</t>
  </si>
  <si>
    <t>Seguridad Social Cañeros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</si>
  <si>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</si>
  <si>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</si>
  <si>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</si>
  <si>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</si>
  <si>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</si>
  <si>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</si>
  <si>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Adeudos con el IMSS e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</si>
  <si>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</si>
  <si>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</si>
  <si>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</si>
  <si>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</si>
  <si>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</si>
  <si>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</si>
  <si>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</si>
  <si>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</si>
  <si>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</si>
  <si>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</si>
  <si>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</si>
  <si>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</si>
  <si>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</si>
  <si>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J017</t>
  </si>
  <si>
    <t>Fondo de Reserva para el Retiro IMSS</t>
  </si>
  <si>
    <t>J021</t>
  </si>
  <si>
    <t>Pensión Mínima Garantizada IMSS</t>
  </si>
  <si>
    <t>J022</t>
  </si>
  <si>
    <t>Cuota Social Seguro de Retiro ISSSTE</t>
  </si>
  <si>
    <t>J025</t>
  </si>
  <si>
    <t>Previsiones para las pensiones en curso de pago de los 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</si>
  <si>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</si>
  <si>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</si>
  <si>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</si>
  <si>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</si>
  <si>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</si>
  <si>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</si>
  <si>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</si>
  <si>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</si>
  <si>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</si>
  <si>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</si>
  <si>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</si>
  <si>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</si>
  <si>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Programas Regionales</t>
  </si>
  <si>
    <t>U033</t>
  </si>
  <si>
    <t>Fondo de Apoyo a Migrantes</t>
  </si>
  <si>
    <t>Programa para la fiscalización del gasto federalizado</t>
  </si>
  <si>
    <t>U052</t>
  </si>
  <si>
    <t>Proyectos para el Desarrollo Regional de la Zona Henequenera del Sureste (Yucatán)</t>
  </si>
  <si>
    <t>U057</t>
  </si>
  <si>
    <t>U058</t>
  </si>
  <si>
    <t>U075</t>
  </si>
  <si>
    <t>U076</t>
  </si>
  <si>
    <t>Fondo de Apoyo en Infraestructura y Productividad</t>
  </si>
  <si>
    <t>U084</t>
  </si>
  <si>
    <t>Programa para el Rescate del Acapulco Tradicional</t>
  </si>
  <si>
    <t>U087</t>
  </si>
  <si>
    <t>Fondo de Capitalidad</t>
  </si>
  <si>
    <t>U088</t>
  </si>
  <si>
    <t>Fondo de Infraestructura Deportiva</t>
  </si>
  <si>
    <t>U090</t>
  </si>
  <si>
    <t>Fondo Sur-Sureste</t>
  </si>
  <si>
    <t>U091</t>
  </si>
  <si>
    <t>Fondo de Cultura</t>
  </si>
  <si>
    <t>U128</t>
  </si>
  <si>
    <t>Proyectos de Desarrollo Regional</t>
  </si>
  <si>
    <t>Situaciones laborales supervenientes</t>
  </si>
  <si>
    <t>Seguridad y Logística</t>
  </si>
  <si>
    <t>Fondo de Ahorro Capitalizable (FONAC)</t>
  </si>
  <si>
    <t>Presupuesto Basado en Resultados-Sistema de Evaluación del Desempeño</t>
  </si>
  <si>
    <t>Comisiones y pago a CECOBAN</t>
  </si>
  <si>
    <t>R079</t>
  </si>
  <si>
    <t>R080</t>
  </si>
  <si>
    <t>R081</t>
  </si>
  <si>
    <t>R083</t>
  </si>
  <si>
    <t>Conservación, operación y equipamiento de los recintos de los Poderes</t>
  </si>
  <si>
    <t>Provisión para la Armonización Contable</t>
  </si>
  <si>
    <t>Contingencias Económicas</t>
  </si>
  <si>
    <t>R125</t>
  </si>
  <si>
    <t>Fondo de Desastres Naturales (FONDEN)</t>
  </si>
  <si>
    <t>N002</t>
  </si>
  <si>
    <t>Fondo de Prevención de Desastres Naturales (FOPREDEN)</t>
  </si>
  <si>
    <t>Y003</t>
  </si>
  <si>
    <t>Y004</t>
  </si>
  <si>
    <t>Becas para la población atendida por el sector educativo</t>
  </si>
  <si>
    <t>Prestación de servicios de educación básica en el D.F.</t>
  </si>
  <si>
    <t>Prestación de servicios de educación normal en el D.F.</t>
  </si>
  <si>
    <t>Programas Gasto Federalizado</t>
  </si>
  <si>
    <t>Gasto Federalizado</t>
  </si>
  <si>
    <t>I002</t>
  </si>
  <si>
    <t>I003</t>
  </si>
  <si>
    <t>FASSA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</si>
  <si>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</si>
  <si>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</si>
  <si>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</si>
  <si>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</si>
  <si>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</si>
  <si>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</si>
  <si>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</si>
  <si>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</si>
  <si>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</si>
  <si>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</si>
  <si>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</si>
  <si>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</si>
  <si>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</si>
  <si>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</si>
  <si>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</si>
  <si>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</si>
  <si>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</si>
  <si>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</si>
  <si>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</si>
  <si>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Distribución de petróleo, gas, petrolíferos y petroquímicos</t>
  </si>
  <si>
    <t>Comercialización de petróleo, gas, petrolíferos y petroquímicos</t>
  </si>
  <si>
    <t>Actividades destinadas a la operación y mantenimiento de la infraestructura básica en ecología</t>
  </si>
  <si>
    <t>Servicios médicos al personal de PEMEX</t>
  </si>
  <si>
    <t>Prestación de servicios de telecomunicaciones internos a PEMEX</t>
  </si>
  <si>
    <t>Prestación de servicios corporativos técnico, administrativo y financiero a los organismos subsidiarios de PEMEX</t>
  </si>
  <si>
    <t>K002</t>
  </si>
  <si>
    <t>Proyectos de infraestructura económica de hidrocarburos</t>
  </si>
  <si>
    <t>K029</t>
  </si>
  <si>
    <t>Programas de adquisiciones</t>
  </si>
  <si>
    <t>W001</t>
  </si>
  <si>
    <t>Operaciones ajenas</t>
  </si>
  <si>
    <t>J002</t>
  </si>
  <si>
    <t>Aportaciones para el pago de pensiones y jubilaciones al personal de PEMEX</t>
  </si>
  <si>
    <t>E555</t>
  </si>
  <si>
    <t>Operación comercial de la Red de Fibra Óptica y apoyo tecnológico a los procesos productivos en control de calidad, sistemas informáticos y de telecomunicaciones</t>
  </si>
  <si>
    <t>E561</t>
  </si>
  <si>
    <t>Operación y mantenimiento de las centrales generadoras de energía eléctrica</t>
  </si>
  <si>
    <t>E562</t>
  </si>
  <si>
    <t>Operación, mantenimiento y recarga de la Nucleoeléctrica Laguna Verde para la generación de energía eléctrica</t>
  </si>
  <si>
    <t>E563</t>
  </si>
  <si>
    <t>Suministro de energéticos a las centrales generadoras de electricidad</t>
  </si>
  <si>
    <t>E567</t>
  </si>
  <si>
    <t>Operar y mantener las líneas de transmisión y subestaciones de transformación que integran el Sistema Eléctrico Nacional, así como operar y mantener la Red Nacional de Fibra Óptica, y proporcionar servicios de telecomunicaciones</t>
  </si>
  <si>
    <t>E568</t>
  </si>
  <si>
    <t>Dirección, coordinación y control de la operación del Sistema Eléctrico Nacional</t>
  </si>
  <si>
    <t>E570</t>
  </si>
  <si>
    <t>Operación y mantenimiento de los procesos de distribución y de comercialización de energía eléctrica</t>
  </si>
  <si>
    <t>E578</t>
  </si>
  <si>
    <t>Apoyo al desarrollo sustentable de comunidades afectadas por la instalación de la infraestructura eléctrica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</si>
  <si>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</si>
  <si>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</si>
  <si>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</si>
  <si>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</si>
  <si>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</si>
  <si>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</si>
  <si>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</si>
  <si>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Planeación, dirección, coordinación, supervisión y seguimiento a las funciones y recursos asignados para cumplir con la construcción de la infraestructura eléctrica</t>
  </si>
  <si>
    <t>P553</t>
  </si>
  <si>
    <t>Planeación del Sistema Eléctrico Nacional</t>
  </si>
  <si>
    <t>R582</t>
  </si>
  <si>
    <t>Seguridad física en las instalaciones de infraestructura eléctrica.</t>
  </si>
  <si>
    <t>R584</t>
  </si>
  <si>
    <t>Adquisición de energía eléctrica a los Productores Externos de Energía</t>
  </si>
  <si>
    <t>R585</t>
  </si>
  <si>
    <t>Planeación y dirección de los procesos productivos</t>
  </si>
  <si>
    <t>J001</t>
  </si>
  <si>
    <t>Pago de pensiones y jubilaciones en CFE</t>
  </si>
  <si>
    <t>Atención a la salud pública</t>
  </si>
  <si>
    <t>Atención curativa eficiente</t>
  </si>
  <si>
    <t>Atención a la salud en el trabajo</t>
  </si>
  <si>
    <t>Recaudación eficiente de ingresos obrero patronales</t>
  </si>
  <si>
    <t>Servicios de guardería</t>
  </si>
  <si>
    <t>Atención a la salud reproductiva</t>
  </si>
  <si>
    <t>Prestaciones sociales eficientes</t>
  </si>
  <si>
    <t>Otorgamiento de las prestaciones de velatorios, centros vacacionales y tiendas</t>
  </si>
  <si>
    <t>Pensiones en curso de pago Ley 1973</t>
  </si>
  <si>
    <t>Rentas vitalicias Ley 1997</t>
  </si>
  <si>
    <t>J003</t>
  </si>
  <si>
    <t>Régimen de Pensiones y Jubilaciones IMSS</t>
  </si>
  <si>
    <t>J004</t>
  </si>
  <si>
    <t>Pagar oportunamente los subsidios a los asegurados con derecho</t>
  </si>
  <si>
    <t>Control de Enfermedades Prevenibles por Vacunación</t>
  </si>
  <si>
    <t>Control de Enfermedades Transmisibles</t>
  </si>
  <si>
    <t>Detección Oportuna de Enfermedades</t>
  </si>
  <si>
    <t>Orientación para la Salud</t>
  </si>
  <si>
    <t>Control del Estado de Salud de la Embarazada</t>
  </si>
  <si>
    <t>Atención Materno Infantil</t>
  </si>
  <si>
    <t>Consulta Bucal</t>
  </si>
  <si>
    <t>Consulta Externa General</t>
  </si>
  <si>
    <t>Consulta Externa Especializada</t>
  </si>
  <si>
    <t>Hospitalización General</t>
  </si>
  <si>
    <t>Hospitalización Especializada</t>
  </si>
  <si>
    <t>Atención de Urgencias</t>
  </si>
  <si>
    <t>Rehabilitación</t>
  </si>
  <si>
    <t>Capacitación y Formación de los Recursos Humanos en Salud</t>
  </si>
  <si>
    <t>Mantenimiento de Equipo Médico y Electromecánico</t>
  </si>
  <si>
    <t>Suministro de Claves de Medicamentos</t>
  </si>
  <si>
    <t>Servicios Deportivos</t>
  </si>
  <si>
    <t>E031</t>
  </si>
  <si>
    <t>Servicios Culturales</t>
  </si>
  <si>
    <t>Servicios Turísticos</t>
  </si>
  <si>
    <t>Servicios Integrales a Pensionados</t>
  </si>
  <si>
    <t>Servicios Funerarios</t>
  </si>
  <si>
    <t>Capacitación y Formación de Recursos Humanos en Seguridad Social</t>
  </si>
  <si>
    <t>Equidad de Género</t>
  </si>
  <si>
    <t>E037</t>
  </si>
  <si>
    <t>Créditos a Corto y Mediano Plazo</t>
  </si>
  <si>
    <t>E038</t>
  </si>
  <si>
    <t>Servicios de Estancias de Bienestar y Desarrollo Infantil</t>
  </si>
  <si>
    <t>Programas y Servicios de Apoyo para la Adquisición de Productos Básicos y de Consumo para el Hogar</t>
  </si>
  <si>
    <t>Programas y Servicios de Apoyo para la Adquisición de Medicinas y Productos Farmacéuticos</t>
  </si>
  <si>
    <t>Servicios Integrales de Turismo</t>
  </si>
  <si>
    <t>Atención a Personas con Discapacidad</t>
  </si>
  <si>
    <t>Proyectos de infraestructura social.</t>
  </si>
  <si>
    <t>Gastos Administrativos por Operación de Fondos y Seguros</t>
  </si>
  <si>
    <t>M003</t>
  </si>
  <si>
    <t>Gastos de Administración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</si>
  <si>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</si>
  <si>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</si>
  <si>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</si>
  <si>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</si>
  <si>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</si>
  <si>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</si>
  <si>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</si>
  <si>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</si>
  <si>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</si>
  <si>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</si>
  <si>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</si>
  <si>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</si>
  <si>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</si>
  <si>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</si>
  <si>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</si>
  <si>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</si>
  <si>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</si>
  <si>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</si>
  <si>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</si>
  <si>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</si>
  <si>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</si>
  <si>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</si>
  <si>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</si>
  <si>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</si>
  <si>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</si>
  <si>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</si>
  <si>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</si>
  <si>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</si>
  <si>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</si>
  <si>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</si>
  <si>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</si>
  <si>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</si>
  <si>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</si>
  <si>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</si>
  <si>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</si>
  <si>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</si>
  <si>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</si>
  <si>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</si>
  <si>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</si>
  <si>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</si>
  <si>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</si>
  <si>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HIPOTECARIO-VIVIENDA</t>
  </si>
  <si>
    <t>HIPOTECARIO-VIVIENDA Reestructuración en UDIs</t>
  </si>
  <si>
    <t>ESTADOS Y MUNICIPIOS Reestructuración en UDIs</t>
  </si>
  <si>
    <t>D011</t>
  </si>
  <si>
    <t>I P A B</t>
  </si>
  <si>
    <t>Ramo / Entidad / Programa Presupuestario</t>
  </si>
  <si>
    <t xml:space="preserve">Informes sobre la Situación Económica,
las Finanzas Públicas y la Deuda Pública 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</si>
  <si>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</si>
  <si>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Instituto Federal de Acceso a la Información y Protección de Datos</t>
  </si>
  <si>
    <t>Censo de Población y Vivienda</t>
  </si>
  <si>
    <t>Censos Económicos</t>
  </si>
  <si>
    <t>Apoyo a las actividades de seguridad y logística para garantizar la integridad del Ejecutivo Federal</t>
  </si>
  <si>
    <t>Hacienda y Crédito Público</t>
  </si>
  <si>
    <t>Otros programas de inversión</t>
  </si>
  <si>
    <t>Mejora de Eficiencia Hídrica en Áreas Agrícolas</t>
  </si>
  <si>
    <t>R027</t>
  </si>
  <si>
    <t>Seguro de Desempleo</t>
  </si>
  <si>
    <t>R028</t>
  </si>
  <si>
    <t>R019</t>
  </si>
  <si>
    <t>Concentración de Recursos por Conversión de Plazas</t>
  </si>
  <si>
    <t>R031</t>
  </si>
  <si>
    <t>Regularizaciones contables y compensadas (Ingresos Excedentes)</t>
  </si>
  <si>
    <t>R032</t>
  </si>
  <si>
    <t>Reasignaciones Presupuestarias entre Dependencias y Entidades</t>
  </si>
  <si>
    <t>R072</t>
  </si>
  <si>
    <t>Medidas de Racionalidad y Austeridad Servicios Personales</t>
  </si>
  <si>
    <t>Previsiones salariales y económicas del Fondo de Aportaciones para la Educación Tecnológica y de Adultos</t>
  </si>
  <si>
    <t>Ramos Generales (Gasto No Programable)</t>
  </si>
  <si>
    <t>D006</t>
  </si>
  <si>
    <t>Banca comercial</t>
  </si>
  <si>
    <t>INDUSTRIA Descuento en pago</t>
  </si>
  <si>
    <t>AGROINDUSTRIA Descuento en pago</t>
  </si>
  <si>
    <t>INDUSTRIA Reestructuración en UDIs</t>
  </si>
  <si>
    <t>AGROINDUSTRIA Reestructuración en UDIs</t>
  </si>
  <si>
    <t>INDUSTRIA Descuento en pago Banca de Desarrollo</t>
  </si>
  <si>
    <t>AGROINDUSTRIA Descuento en pago Banca de Desarrollo</t>
  </si>
  <si>
    <t>TZZ</t>
  </si>
  <si>
    <t>TOQ</t>
  </si>
  <si>
    <t>Secciones Mexicanas de las Comisiones Internacionales de Límites y Aguas entre México y Guatemala, y entre México y Belice</t>
  </si>
  <si>
    <t>A2O</t>
  </si>
  <si>
    <t>Atender asuntos relacionados con Sexualidad, Salud y VIH  </t>
  </si>
  <si>
    <t>Coordinación de la Política Nacional de Evaluación Educativa</t>
  </si>
  <si>
    <t>Coordinación del Sistema Nacional de Evaluación Educativa, Planeación y Comunicación Social</t>
  </si>
  <si>
    <t>Regulación y Supervisión del Sector Telecomunicaciones</t>
  </si>
  <si>
    <t>Prevención y eliminación de prácticas y concentraciones monopólicas y demás restricciones a la competencia y libre concurrencia  en los sectores de telecomunicaciones y radiodifusión.</t>
  </si>
  <si>
    <t>Planeación, seguimiento y evaluación de políticas públicas</t>
  </si>
  <si>
    <t>Defensa de los Derechos Humanos</t>
  </si>
  <si>
    <t>Mecanismo de Protección para Personas Defensoras de Derechos Humanos y Periodistas</t>
  </si>
  <si>
    <t>Atención a Víctimas </t>
  </si>
  <si>
    <t>Realizar, promover y coordinar la generación, producción, difusión y distribución de materiales audiovisuales.</t>
  </si>
  <si>
    <t>A023</t>
  </si>
  <si>
    <t>Salud y producción animal</t>
  </si>
  <si>
    <t>Estudios de Preinversión</t>
  </si>
  <si>
    <t>Desarrollo de Infraestructura Aeroportuaria</t>
  </si>
  <si>
    <t>Programa de Fomento a la Economía Social</t>
  </si>
  <si>
    <t>Programa de Apoyo para la Mejora Tecnológica de la Industria de Alta Tecnología (PROIAT)</t>
  </si>
  <si>
    <t>Modernización, promoción, aplicación y supervisión del marco regulatorio y operativo en materia mercantil</t>
  </si>
  <si>
    <t>Diseño e instrumentación de acciones en materia de competitividad, competencia y política regulatoria</t>
  </si>
  <si>
    <t>Programa de la Reforma Educativa</t>
  </si>
  <si>
    <t>Programa de Formación de Recursos Humanos Basada en Competencias (PROFORHCOM)</t>
  </si>
  <si>
    <t>Unidades Médicas Móviles</t>
  </si>
  <si>
    <t>Calidad en la Atención Médica</t>
  </si>
  <si>
    <t>Reducción de la mortalidad materna y calidad en la atención obstétrica</t>
  </si>
  <si>
    <t>Prevención y Control de Sobrepeso, Obesidad y Diabetes</t>
  </si>
  <si>
    <t>Rectoría en Salud</t>
  </si>
  <si>
    <t>Promoción de la salud, prevención y control de enfermedades crónicas no transmisibles, enfermedades transmisibles y lesiones</t>
  </si>
  <si>
    <t>Programa de Apoyo a Jóvenes Emprendedores Agrarios. </t>
  </si>
  <si>
    <t>Programa de Ordenamiento Territorial y Esquemas de Reubicación de la Población en zonas de riesgo</t>
  </si>
  <si>
    <t>Programa de impulso al desarrollo regional </t>
  </si>
  <si>
    <t>Atención de asuntos jurídicos en materia agraria, territorial, urbana y vivienda</t>
  </si>
  <si>
    <t>G031</t>
  </si>
  <si>
    <t>Regulación, Gestión y Supervisión Industrial y Comercial del Sector Hidrocarburos</t>
  </si>
  <si>
    <t>Programa de Compensación Social por la Suspensión Temporal de Pesca para contribuir a la Conservación de la Vaquita Marina</t>
  </si>
  <si>
    <t>Promoción e Instrumentación de la Participación para el Desarrollo Comunitario y la Cohesión Social</t>
  </si>
  <si>
    <t>Pueblos Mágicos y Destinos Prioritarios</t>
  </si>
  <si>
    <t>Supervisión de los proyectos de exploración y extracción de hidrocarburos</t>
  </si>
  <si>
    <t>Programa IMSS-PROSPERA</t>
  </si>
  <si>
    <t>Fondo Regional</t>
  </si>
  <si>
    <t>Fondo Metropolitano</t>
  </si>
  <si>
    <t>Fondo de pavimentación y desarrollo municipal</t>
  </si>
  <si>
    <t>Fondo para la Accesibilidad de las Personas con discapacidad</t>
  </si>
  <si>
    <t>U093</t>
  </si>
  <si>
    <t>Fondo para entidades federativas y municipios productores de hidrocarburos</t>
  </si>
  <si>
    <t>U094</t>
  </si>
  <si>
    <t>Programa de Seguridad y Monitoreo en el Estado de México</t>
  </si>
  <si>
    <t>U095</t>
  </si>
  <si>
    <t>Fondo para la reconstrucción de la Infraestructura de Baja California Sur</t>
  </si>
  <si>
    <t>U116</t>
  </si>
  <si>
    <t>U117</t>
  </si>
  <si>
    <t>CONACYT</t>
  </si>
  <si>
    <t>Fiscalización</t>
  </si>
  <si>
    <t>CNH-CRE</t>
  </si>
  <si>
    <t>FEIEF</t>
  </si>
  <si>
    <t>FEIP</t>
  </si>
  <si>
    <t>R131</t>
  </si>
  <si>
    <t>Previsión para el Fondo de Aportaciones para la Nómina Educativa y Gasto Operativo</t>
  </si>
  <si>
    <t>R133</t>
  </si>
  <si>
    <t>Reasignaciones Presupuestarias Ajuste del Gasto Público Gasto de Operación.</t>
  </si>
  <si>
    <t>R134</t>
  </si>
  <si>
    <t>Reasignaciones Presupuestarias Ajuste del Gasto Público Gasto de Inversión.</t>
  </si>
  <si>
    <t>R135</t>
  </si>
  <si>
    <t>Reasignaciones Presupuestarias Ajuste del Gasto Público Subsidios.</t>
  </si>
  <si>
    <t>Fideicomiso Fondo de Estabilización de los Ingresos Presupuestarios</t>
  </si>
  <si>
    <t>Fideicomiso Fondo de Estabilización de los Ingresos de las Entidades Federativas</t>
  </si>
  <si>
    <t>Previsiones salariales y económicas del Fondo de Aportaciones para la Nómina Educativa y Gasto Operativo (FONE)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</si>
  <si>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</si>
  <si>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</si>
  <si>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</si>
  <si>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</si>
  <si>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</si>
  <si>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</si>
  <si>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</si>
  <si>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</si>
  <si>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Investigación en Salud en el IMSS</t>
  </si>
  <si>
    <t>Empresas Productivas del Estado</t>
  </si>
  <si>
    <t>AYL</t>
  </si>
  <si>
    <t>Sistema Público de Radiodifusión del Estado Mexicano</t>
  </si>
  <si>
    <t>J2P</t>
  </si>
  <si>
    <t>Administración Portuaria Integral de Dos Bocas, S.A. de C.V.</t>
  </si>
  <si>
    <t>J2T</t>
  </si>
  <si>
    <t>Administración Portuaria Integral de Mazatlán, S.A. de C.V.</t>
  </si>
  <si>
    <t>J2Y</t>
  </si>
  <si>
    <t>Administración Portuaria Integral de Altamira, S.A. de C.V.</t>
  </si>
  <si>
    <t>Coordinación General @prende.mx</t>
  </si>
  <si>
    <t>Comisión Nacional del Agua</t>
  </si>
  <si>
    <t>Agencia Nacional de Seguridad Industrial y de Protección al Medio Ambiente del Sector Hidrocarburos  </t>
  </si>
  <si>
    <t>TOM</t>
  </si>
  <si>
    <t>Centro Nacional de Control de Energía</t>
  </si>
  <si>
    <t>TON</t>
  </si>
  <si>
    <t>Pronunciamientos tendentes a garantizar el respeto de los derechos humanos tanto en el Sistema Penitenciario Nacional, como en los casos de pena de muerte de connacionales en el extranjero</t>
  </si>
  <si>
    <t>Otros proyectos de infraestructura gubernamental  </t>
  </si>
  <si>
    <t>Fondo Nacional de Cooperación Internacional para el Desarrollo (FONCID)</t>
  </si>
  <si>
    <t>Producción y comercialización de billetes de lotería</t>
  </si>
  <si>
    <t>Planeación, Dirección y Evaluación</t>
  </si>
  <si>
    <t>K111</t>
  </si>
  <si>
    <t>Rehabilitación y Modernización de Presas y Estructuras de Cabeza</t>
  </si>
  <si>
    <t>Devolución de Aprovechamientos</t>
  </si>
  <si>
    <t>U038</t>
  </si>
  <si>
    <t>Manejo de Tierras para la Sustentabilidad Productiva</t>
  </si>
  <si>
    <t>R065</t>
  </si>
  <si>
    <t>Medidas de Racionalidad y Ahorro Congelamiento de Plazas (Vacancia)</t>
  </si>
  <si>
    <t>R067</t>
  </si>
  <si>
    <t>Medidas Supervenientes</t>
  </si>
  <si>
    <t>R068</t>
  </si>
  <si>
    <t>Seguro de vida de las Dependencias y Entidades de la APF</t>
  </si>
  <si>
    <t>R069</t>
  </si>
  <si>
    <t>Seguro Colectivo de Retiro</t>
  </si>
  <si>
    <t>R140</t>
  </si>
  <si>
    <t>Fondo de Inversión para Programas y Proyectos de Infraestructura del Gobierno Federal</t>
  </si>
  <si>
    <t>Programa Escuelas de Calidad</t>
  </si>
  <si>
    <t>E221</t>
  </si>
  <si>
    <t>E222</t>
  </si>
  <si>
    <t>E244</t>
  </si>
  <si>
    <t>E246</t>
  </si>
  <si>
    <t>Compra de acciones o inversiones diversas para Pemex</t>
  </si>
  <si>
    <t>No sectorizadas</t>
  </si>
  <si>
    <t>J2R</t>
  </si>
  <si>
    <t>Administración Portuaria Integral de Ensenada, S.A. de C.V.</t>
  </si>
  <si>
    <t>Tercer Trimestre de 2015</t>
  </si>
  <si>
    <t>CALENDARIO DE PRESUPUESTO AUTORIZADO POR RAMO Y UNIDAD RESPONSABLE, 2015
Enero-septiembre
(Millones de pesos)</t>
  </si>
  <si>
    <t>Enero-septiembre</t>
  </si>
  <si>
    <t>A025</t>
  </si>
  <si>
    <t>Fortalecimiento del sistema de inteligencia militar</t>
  </si>
  <si>
    <t>Programa de apoyo para infraestructura carretera</t>
  </si>
  <si>
    <t>Programa de apoyo a hogares de escasos recursos para transitar a la TDT</t>
  </si>
  <si>
    <t>DIF-DF</t>
  </si>
  <si>
    <t>Medidas de Racionalidad y Austeridad Servicios Personales (Seguridad Social)</t>
  </si>
  <si>
    <t>R034</t>
  </si>
  <si>
    <t>Restitución de Remanentes de Paquete Salarial</t>
  </si>
  <si>
    <t>R073</t>
  </si>
  <si>
    <t>Medidas de Racionalidad y Austeridad Gastos de Operación</t>
  </si>
  <si>
    <t>R130</t>
  </si>
  <si>
    <t>Multas impuestas por la Condusef y cobradas a través del SAT</t>
  </si>
  <si>
    <t>H. Cámara de Diputados</t>
  </si>
  <si>
    <t>Auditoría Superior de la Federación</t>
  </si>
  <si>
    <t>H. Cámara de Senadores</t>
  </si>
  <si>
    <t>Suprema Corte de Justicia de la Nación</t>
  </si>
  <si>
    <t>Tribunal Electoral del Poder Judicial de la Federación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</si>
  <si>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</si>
  <si>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</si>
  <si>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</si>
  <si>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</si>
  <si>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</si>
  <si>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</si>
  <si>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</si>
  <si>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</si>
  <si>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</si>
  <si>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</si>
  <si>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</si>
  <si>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</si>
  <si>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</si>
  <si>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</si>
  <si>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</si>
  <si>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</si>
  <si>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</si>
  <si>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</si>
  <si>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</si>
  <si>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</si>
  <si>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Planeación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</si>
  <si>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</si>
  <si>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</si>
  <si>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</si>
  <si>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</si>
  <si>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</si>
  <si>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</si>
  <si>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</si>
  <si>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</si>
  <si>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</si>
  <si>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</si>
  <si>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</si>
  <si>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Coordinación General de Comunicación y Proyectos</t>
  </si>
  <si>
    <t>Centro Nacional de Derechos Humanos</t>
  </si>
  <si>
    <t>Dirección General de Quejas y Orientación</t>
  </si>
  <si>
    <t>Dirección General de Planeación y Análisis</t>
  </si>
  <si>
    <t>Dirección General de Información Automatizada</t>
  </si>
  <si>
    <t>Oficialía Mayor</t>
  </si>
  <si>
    <t>Órgano Interno de Control</t>
  </si>
  <si>
    <t>Dirección General de Asuntos Jurídicos</t>
  </si>
  <si>
    <t>Quinta Visitaduría General</t>
  </si>
  <si>
    <t>Sexta Visitaduría General</t>
  </si>
  <si>
    <t>Dirección General de Seguimiento de Recomendaciones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</si>
  <si>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</si>
  <si>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</si>
  <si>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</si>
  <si>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</si>
  <si>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</si>
  <si>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Normatividad y Política Educativa</t>
  </si>
  <si>
    <t>Unidad de Evaluación del Sistema Educativo Nacional</t>
  </si>
  <si>
    <t>Unidad de Información y Fomento de la Cultura de la Evaluación</t>
  </si>
  <si>
    <t>Unidad de Planeación, Coordinación y Comunicación Social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</si>
  <si>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</si>
  <si>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</si>
  <si>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</si>
  <si>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</si>
  <si>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</si>
  <si>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</si>
  <si>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</si>
  <si>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</si>
  <si>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</si>
  <si>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</si>
  <si>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</si>
  <si>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</si>
  <si>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</si>
  <si>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</si>
  <si>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</si>
  <si>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</si>
  <si>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</si>
  <si>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Secretaría General</t>
  </si>
  <si>
    <t>Dirección General de Administración</t>
  </si>
  <si>
    <t>Secretaría de Acceso a la Información</t>
  </si>
  <si>
    <t>Secretaría de Protección de Datos Personales</t>
  </si>
  <si>
    <t>Instituto Nacional de Estadística y Geografía</t>
  </si>
  <si>
    <t>Tribunal Federal de Justicia Fiscal y Administrativa con sede en el Distrito Federal</t>
  </si>
  <si>
    <t>Sala Regional del Noroeste II, con sede en Ciudad Obregón, Son.</t>
  </si>
  <si>
    <t>Primera Sala Regional del Norte Centro II, con sede en Torreón, Coah.</t>
  </si>
  <si>
    <t>Primera Sala Regional del Noreste, con sede en Garza García, N. L.</t>
  </si>
  <si>
    <t>Primera Sala Regional de Occidente, con sede en Guadalajara, Jal.</t>
  </si>
  <si>
    <t>Sala Regional del Centro III, con sede en Celaya, Gto.</t>
  </si>
  <si>
    <t>Primera Sala Regional de Oriente, con sede en Puebla, Pue.</t>
  </si>
  <si>
    <t>Tercera Sala Regional del Noreste, con sede en la Ciudad de Monterrey, Estado de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</si>
  <si>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</si>
  <si>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</si>
  <si>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</si>
  <si>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</si>
  <si>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</si>
  <si>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</si>
  <si>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</si>
  <si>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Monterrey, N. L.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</si>
  <si>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</si>
  <si>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</si>
  <si>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</si>
  <si>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del Golfo, con sede en la ciudad de Jalapa, Estado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</si>
  <si>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</si>
  <si>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</si>
  <si>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</si>
  <si>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del Golfo, con sede en Jalapa, Ver.</t>
  </si>
  <si>
    <t>Sala Regional del Centro I, con sede en Aguascalientes, Ags.</t>
  </si>
  <si>
    <t>Sala Regional del Noroeste III, con sede en Culiacán, Sin.</t>
  </si>
  <si>
    <t>Segunda Sala Regional del Norte Centro II, con sede en Torreón, Coah.</t>
  </si>
  <si>
    <t>Tercera Sala Regional Norte-Este del Estado de México, con sede en Tlalnepantla, Estado de México</t>
  </si>
  <si>
    <t>Sala Regional del Golfo Norte, con sede en Ciudad Victoria, Tamps.</t>
  </si>
  <si>
    <t>Sala Regional de Chiapas, con sede en la Ciudad de Tuxtla Gutiérrez, Estado de Chiapas</t>
  </si>
  <si>
    <t>Sala Regional del Caribe, con sede en Cancún, Quintana Roo</t>
  </si>
  <si>
    <t>Tercera Sala Regional del Norte-Centro II, con sede en la ciudad de Torreón, Estado de Coahuila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</si>
  <si>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</si>
  <si>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</si>
  <si>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</si>
  <si>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Programación, Organización y Presupuesto</t>
  </si>
  <si>
    <t>Dirección General de Recursos Materiales y Servicios Generales</t>
  </si>
  <si>
    <t>Secretaría Particular del Presidente</t>
  </si>
  <si>
    <t>Coordinación General de Administración</t>
  </si>
  <si>
    <t>Coordinación de Opinión Pública</t>
  </si>
  <si>
    <t>Coordinación de Comunicación Social y Vocería del Gobierno de la República</t>
  </si>
  <si>
    <t>Secretaría Técnica del Gabinete</t>
  </si>
  <si>
    <t>Coordinación de Asesores del Presidente</t>
  </si>
  <si>
    <t xml:space="preserve">Jefatura de la Oficina de la Presidencia </t>
  </si>
  <si>
    <t>Coordinación de Estrategia y Mensaje Gubernamental</t>
  </si>
  <si>
    <t>Secretaría Técnica del Consejo de Seguridad Nacional</t>
  </si>
  <si>
    <t>Coordinación de Vinculación</t>
  </si>
  <si>
    <t>Coordinación de Estrategia Digital Nacional</t>
  </si>
  <si>
    <t>Coordinación de Crónica Presidencial</t>
  </si>
  <si>
    <t>Coordinación de Ciencia, Tecnología e Innovación</t>
  </si>
  <si>
    <t>Coordinación General</t>
  </si>
  <si>
    <t>Coordinación de Marca País y Medios Internacionales</t>
  </si>
  <si>
    <t>Estado Mayor Presidencial</t>
  </si>
  <si>
    <t>Coordinación General de Transportes Aéreos Presidenciales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</si>
  <si>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</si>
  <si>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</si>
  <si>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</si>
  <si>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</si>
  <si>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</si>
  <si>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</si>
  <si>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</si>
  <si>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</si>
  <si>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</si>
  <si>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</si>
  <si>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</si>
  <si>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</si>
  <si>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</si>
  <si>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</si>
  <si>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</si>
  <si>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</si>
  <si>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</si>
  <si>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</si>
  <si>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</si>
  <si>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</si>
  <si>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</si>
  <si>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</si>
  <si>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</si>
  <si>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</si>
  <si>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</si>
  <si>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</si>
  <si>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</si>
  <si>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</si>
  <si>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</si>
  <si>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</si>
  <si>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</si>
  <si>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</si>
  <si>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</si>
  <si>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</si>
  <si>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</si>
  <si>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</si>
  <si>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</si>
  <si>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</si>
  <si>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</si>
  <si>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</si>
  <si>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</si>
  <si>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</si>
  <si>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</si>
  <si>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</si>
  <si>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</si>
  <si>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</si>
  <si>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</si>
  <si>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</si>
  <si>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</si>
  <si>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</si>
  <si>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</si>
  <si>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</si>
  <si>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</si>
  <si>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</si>
  <si>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Programación y Presupuesto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</si>
  <si>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</si>
  <si>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</si>
  <si>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</si>
  <si>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</si>
  <si>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</si>
  <si>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</si>
  <si>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</si>
  <si>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</si>
  <si>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</si>
  <si>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</si>
  <si>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</si>
  <si>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</si>
  <si>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</si>
  <si>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</si>
  <si>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</si>
  <si>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</si>
  <si>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</si>
  <si>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</si>
  <si>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</si>
  <si>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</si>
  <si>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</si>
  <si>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</si>
  <si>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</si>
  <si>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Delegaciones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</si>
  <si>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</si>
  <si>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</si>
  <si>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</si>
  <si>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</si>
  <si>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</si>
  <si>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</si>
  <si>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</si>
  <si>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</si>
  <si>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</si>
  <si>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</si>
  <si>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</si>
  <si>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</si>
  <si>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</si>
  <si>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</si>
  <si>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</si>
  <si>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</si>
  <si>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</si>
  <si>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</si>
  <si>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</si>
  <si>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</si>
  <si>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</si>
  <si>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</si>
  <si>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</si>
  <si>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</si>
  <si>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</si>
  <si>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</si>
  <si>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</si>
  <si>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</si>
  <si>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</si>
  <si>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</si>
  <si>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</si>
  <si>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</si>
  <si>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</si>
  <si>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</si>
  <si>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</si>
  <si>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</si>
  <si>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</si>
  <si>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</si>
  <si>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Contabilidad y Control Operativo</t>
  </si>
  <si>
    <t>Unidad de Vigilancia de Fondos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</si>
  <si>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</si>
  <si>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</si>
  <si>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</si>
  <si>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</si>
  <si>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</si>
  <si>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</si>
  <si>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</si>
  <si>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</si>
  <si>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</si>
  <si>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</si>
  <si>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</si>
  <si>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</si>
  <si>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</si>
  <si>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</si>
  <si>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</si>
  <si>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</si>
  <si>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</si>
  <si>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</si>
  <si>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</si>
  <si>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</si>
  <si>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</si>
  <si>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</si>
  <si>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</si>
  <si>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</si>
  <si>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</si>
  <si>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</si>
  <si>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Presidencia del Supremo Tribunal Militar</t>
  </si>
  <si>
    <t>Procuraduría 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</si>
  <si>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</si>
  <si>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</si>
  <si>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</si>
  <si>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</si>
  <si>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</si>
  <si>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</si>
  <si>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</si>
  <si>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</si>
  <si>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</si>
  <si>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</si>
  <si>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</si>
  <si>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</si>
  <si>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</si>
  <si>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</si>
  <si>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</si>
  <si>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el Distrito Federal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</si>
  <si>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</si>
  <si>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</si>
  <si>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</si>
  <si>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</si>
  <si>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</si>
  <si>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</si>
  <si>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</si>
  <si>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</si>
  <si>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</si>
  <si>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</si>
  <si>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</si>
  <si>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</si>
  <si>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</si>
  <si>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</si>
  <si>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</si>
  <si>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</si>
  <si>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</si>
  <si>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</si>
  <si>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</si>
  <si>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</si>
  <si>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</si>
  <si>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</si>
  <si>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</si>
  <si>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</si>
  <si>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</si>
  <si>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Planeación y Evaluación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</si>
  <si>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</si>
  <si>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</si>
  <si>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</si>
  <si>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</si>
  <si>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</si>
  <si>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</si>
  <si>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</si>
  <si>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</si>
  <si>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</si>
  <si>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</si>
  <si>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</si>
  <si>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</si>
  <si>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</si>
  <si>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</si>
  <si>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</si>
  <si>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</si>
  <si>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</si>
  <si>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</si>
  <si>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</si>
  <si>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</si>
  <si>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</si>
  <si>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</si>
  <si>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</si>
  <si>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</si>
  <si>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</si>
  <si>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</si>
  <si>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</si>
  <si>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Transporte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</si>
  <si>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</si>
  <si>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</si>
  <si>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</si>
  <si>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</si>
  <si>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</si>
  <si>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</si>
  <si>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</si>
  <si>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</si>
  <si>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</si>
  <si>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</si>
  <si>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</si>
  <si>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</si>
  <si>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</si>
  <si>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</si>
  <si>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</si>
  <si>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</si>
  <si>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</si>
  <si>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</si>
  <si>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</si>
  <si>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</si>
  <si>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</si>
  <si>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</si>
  <si>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</si>
  <si>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</si>
  <si>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</si>
  <si>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</si>
  <si>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</si>
  <si>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</si>
  <si>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</si>
  <si>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</si>
  <si>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</si>
  <si>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</si>
  <si>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</si>
  <si>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</si>
  <si>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</si>
  <si>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</si>
  <si>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</si>
  <si>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</si>
  <si>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</si>
  <si>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</si>
  <si>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</si>
  <si>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</si>
  <si>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</si>
  <si>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</si>
  <si>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Coordinación General del Programa Nacional de Financiamiento al Microempresario</t>
  </si>
  <si>
    <t>Unidad de Contraloría Interna</t>
  </si>
  <si>
    <t>Dirección General de Vinculación Política</t>
  </si>
  <si>
    <t>Coordinación General de Delegaciones Federales</t>
  </si>
  <si>
    <t>Delegación en Distrito Federal</t>
  </si>
  <si>
    <t>Delegación en México</t>
  </si>
  <si>
    <t>Subdelegación en Tijuana</t>
  </si>
  <si>
    <t>Subdelegación en Piedras Negras</t>
  </si>
  <si>
    <t>Subdelegación en Torreón</t>
  </si>
  <si>
    <t>Subdelegación en Tapachula</t>
  </si>
  <si>
    <t>Subdelegación en Ciudad Juárez</t>
  </si>
  <si>
    <t>Subdelegación en Gómez Palacio</t>
  </si>
  <si>
    <t>Subdelegación en Celaya</t>
  </si>
  <si>
    <t>Subdelegación en Chilpancingo</t>
  </si>
  <si>
    <t>Subdelegación en Cancún</t>
  </si>
  <si>
    <t>Subdelegación en Ciudad Obregón</t>
  </si>
  <si>
    <t>Subdelegación en Nogales</t>
  </si>
  <si>
    <t>Subdelegación en San Luis Río Colorado</t>
  </si>
  <si>
    <t>Subdelegación en Matamoros</t>
  </si>
  <si>
    <t>Subdelegación en Nuevo Laredo</t>
  </si>
  <si>
    <t>Subdelegación en Reynosa</t>
  </si>
  <si>
    <t>Subdelegación en Tampico</t>
  </si>
  <si>
    <t>Subdelegación en Coatzacoalcos</t>
  </si>
  <si>
    <t>Subdelegación en Poza Rica</t>
  </si>
  <si>
    <t>Subdelegación en el Puerto de Veracruz</t>
  </si>
  <si>
    <t>Coordinación General de Minería</t>
  </si>
  <si>
    <t>Dirección General de Regulación Minera</t>
  </si>
  <si>
    <t>Dirección General de Desarrollo Minero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</si>
  <si>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</si>
  <si>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</si>
  <si>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</si>
  <si>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</si>
  <si>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Secretariado Técnico de la Competitividad</t>
  </si>
  <si>
    <t>Unidad de Diseño e Implementación de Políticas Públicas para la Productividad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</si>
  <si>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</si>
  <si>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</si>
  <si>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</si>
  <si>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</si>
  <si>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</si>
  <si>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</si>
  <si>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</si>
  <si>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</si>
  <si>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</si>
  <si>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</si>
  <si>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</si>
  <si>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</si>
  <si>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</si>
  <si>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</si>
  <si>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</si>
  <si>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</si>
  <si>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</si>
  <si>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</si>
  <si>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Dirección General de Relaciones Internacionales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</si>
  <si>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</si>
  <si>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</si>
  <si>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</si>
  <si>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Unidad de Coordinación Ejecutiva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</si>
  <si>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</si>
  <si>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</si>
  <si>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</si>
  <si>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</si>
  <si>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</si>
  <si>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</si>
  <si>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</si>
  <si>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</si>
  <si>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</si>
  <si>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</si>
  <si>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</si>
  <si>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</si>
  <si>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</si>
  <si>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</si>
  <si>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</si>
  <si>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</si>
  <si>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</si>
  <si>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</si>
  <si>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</si>
  <si>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</si>
  <si>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</si>
  <si>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</si>
  <si>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</si>
  <si>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</si>
  <si>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</si>
  <si>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</si>
  <si>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</si>
  <si>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</si>
  <si>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</si>
  <si>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</si>
  <si>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</si>
  <si>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</si>
  <si>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Subsecretaría de Planeación y Evaluación de Políticas Educativas</t>
  </si>
  <si>
    <t>Dirección General de Planeación 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</si>
  <si>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</si>
  <si>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</si>
  <si>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</si>
  <si>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Subsecretaría de Educación Básica</t>
  </si>
  <si>
    <t>Dirección General de Desarrollo de la Gestión e Innovación Educativa</t>
  </si>
  <si>
    <t>Dirección General de Materiales e Informática Educativa</t>
  </si>
  <si>
    <t>Dirección General de Desarrollo Curricular</t>
  </si>
  <si>
    <t>Dirección General de Educación Indígena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</si>
  <si>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</si>
  <si>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</si>
  <si>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</si>
  <si>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</si>
  <si>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</si>
  <si>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</si>
  <si>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Dirección General de Educación Tecnológica Agropecuaria</t>
  </si>
  <si>
    <t>Dirección General de Educación Tecnológica Industrial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</si>
  <si>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</si>
  <si>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</si>
  <si>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</si>
  <si>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</si>
  <si>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Personal</t>
  </si>
  <si>
    <t>Dirección General de Recursos Materiales y Servicios</t>
  </si>
  <si>
    <t>Dirección General de Innovación, Calidad y Organización</t>
  </si>
  <si>
    <t>Instituto Nacional de Rehabilitación Luis Guillermo Ibarra Ibarra</t>
  </si>
  <si>
    <t>Coordinación General de Asuntos Jurídicos y Derechos Humanos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</si>
  <si>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</si>
  <si>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</si>
  <si>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</si>
  <si>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</si>
  <si>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Comisión Nacional contra las Adicciones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</si>
  <si>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</si>
  <si>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</si>
  <si>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</si>
  <si>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</si>
  <si>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</si>
  <si>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</si>
  <si>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</si>
  <si>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</si>
  <si>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</si>
  <si>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</si>
  <si>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</si>
  <si>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</si>
  <si>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</si>
  <si>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</si>
  <si>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</si>
  <si>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</si>
  <si>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</si>
  <si>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Fuerzas, Regiones, Zonas y Sectores Navales</t>
  </si>
  <si>
    <t>Unidad Jurídica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</si>
  <si>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</si>
  <si>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</si>
  <si>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</si>
  <si>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</si>
  <si>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Junta Federal de Conciliación y Arbitraje</t>
  </si>
  <si>
    <t>Unidad de Delegaciones Federales del Trabajo</t>
  </si>
  <si>
    <t>Unidad de Asuntos Internacionales</t>
  </si>
  <si>
    <t>Dirección General de Análisis y Prospectiva Sectorial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</si>
  <si>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</si>
  <si>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</si>
  <si>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</si>
  <si>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</si>
  <si>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</si>
  <si>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</si>
  <si>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</si>
  <si>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</si>
  <si>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</si>
  <si>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</si>
  <si>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</si>
  <si>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</si>
  <si>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</si>
  <si>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</si>
  <si>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</si>
  <si>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</si>
  <si>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</si>
  <si>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</si>
  <si>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</si>
  <si>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</si>
  <si>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</si>
  <si>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</si>
  <si>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</si>
  <si>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</si>
  <si>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</si>
  <si>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</si>
  <si>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</si>
  <si>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</si>
  <si>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</si>
  <si>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</si>
  <si>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</si>
  <si>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</si>
  <si>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</si>
  <si>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</si>
  <si>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</si>
  <si>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</si>
  <si>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</si>
  <si>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</si>
  <si>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</si>
  <si>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</si>
  <si>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</si>
  <si>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</si>
  <si>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</si>
  <si>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Dirección General de Seguridad y Salud en el Trabajo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</si>
  <si>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</si>
  <si>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</si>
  <si>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</si>
  <si>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</si>
  <si>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</si>
  <si>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</si>
  <si>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</si>
  <si>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</si>
  <si>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</si>
  <si>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</si>
  <si>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</si>
  <si>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</si>
  <si>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</si>
  <si>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</si>
  <si>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</si>
  <si>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</si>
  <si>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</si>
  <si>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</si>
  <si>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</si>
  <si>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</si>
  <si>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</si>
  <si>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</si>
  <si>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</si>
  <si>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</si>
  <si>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</si>
  <si>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</si>
  <si>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</si>
  <si>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</si>
  <si>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</si>
  <si>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</si>
  <si>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</si>
  <si>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</si>
  <si>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</si>
  <si>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</si>
  <si>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</si>
  <si>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</si>
  <si>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</si>
  <si>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</si>
  <si>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</si>
  <si>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</si>
  <si>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</si>
  <si>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</si>
  <si>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</si>
  <si>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</si>
  <si>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</si>
  <si>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</si>
  <si>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</si>
  <si>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</si>
  <si>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</si>
  <si>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</si>
  <si>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</si>
  <si>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</si>
  <si>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</si>
  <si>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</si>
  <si>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</si>
  <si>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</si>
  <si>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</si>
  <si>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</si>
  <si>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</si>
  <si>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</si>
  <si>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</si>
  <si>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</si>
  <si>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</si>
  <si>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</si>
  <si>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</si>
  <si>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</si>
  <si>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</si>
  <si>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</si>
  <si>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</si>
  <si>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</si>
  <si>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</si>
  <si>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</si>
  <si>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</si>
  <si>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</si>
  <si>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</si>
  <si>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</si>
  <si>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</si>
  <si>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</si>
  <si>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</si>
  <si>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</si>
  <si>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</si>
  <si>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</si>
  <si>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</si>
  <si>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</si>
  <si>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</si>
  <si>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</si>
  <si>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</si>
  <si>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</si>
  <si>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</si>
  <si>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</si>
  <si>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</si>
  <si>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</si>
  <si>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</si>
  <si>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</si>
  <si>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</si>
  <si>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</si>
  <si>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</si>
  <si>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</si>
  <si>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</si>
  <si>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</si>
  <si>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</si>
  <si>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</si>
  <si>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</si>
  <si>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</si>
  <si>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</si>
  <si>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</si>
  <si>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</si>
  <si>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</si>
  <si>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</si>
  <si>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</si>
  <si>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</si>
  <si>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</si>
  <si>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</si>
  <si>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</si>
  <si>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</si>
  <si>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</si>
  <si>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</si>
  <si>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</si>
  <si>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</si>
  <si>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</si>
  <si>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</si>
  <si>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</si>
  <si>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</si>
  <si>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</si>
  <si>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</si>
  <si>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</si>
  <si>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</si>
  <si>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</si>
  <si>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</si>
  <si>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</si>
  <si>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</si>
  <si>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</si>
  <si>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</si>
  <si>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</si>
  <si>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</si>
  <si>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</si>
  <si>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</si>
  <si>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</si>
  <si>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</si>
  <si>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</si>
  <si>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</si>
  <si>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</si>
  <si>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</si>
  <si>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</si>
  <si>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</si>
  <si>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</si>
  <si>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</si>
  <si>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</si>
  <si>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</si>
  <si>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</si>
  <si>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</si>
  <si>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</si>
  <si>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</si>
  <si>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</si>
  <si>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</si>
  <si>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</si>
  <si>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</si>
  <si>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Unidad Especializada de Búsqueda de Personas Desaparecidas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</si>
  <si>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</si>
  <si>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</si>
  <si>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</si>
  <si>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</si>
  <si>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Recursos Humanos y Organización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</si>
  <si>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</si>
  <si>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</si>
  <si>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</si>
  <si>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</si>
  <si>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</si>
  <si>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</si>
  <si>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</si>
  <si>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</si>
  <si>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</si>
  <si>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Centro Nacional de Control del Gas Natural</t>
  </si>
  <si>
    <t>Dirección General de Asuntos Internacionales</t>
  </si>
  <si>
    <t>Dirección General de Comunicación Social</t>
  </si>
  <si>
    <t>Dirección General de Vinculación Interinstitucional</t>
  </si>
  <si>
    <t>Dirección General de Relación con Inversionistas y Promoción</t>
  </si>
  <si>
    <t>Dirección General de Impacto Social y Ocupación Superficial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</si>
  <si>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</si>
  <si>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</si>
  <si>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</si>
  <si>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Energética e Innovación Tecnológica</t>
  </si>
  <si>
    <t>Dirección General de Investigación, Desarrollo Tecnológico y Formación de Recursos Humanos</t>
  </si>
  <si>
    <t>Subsecretaría de Electricidad</t>
  </si>
  <si>
    <t>Dirección General de Generación y Transmisión Energía Eléctrica</t>
  </si>
  <si>
    <t>Dirección General de Distribución y Comercialización de Energía Eléctrica y Vinculación Social</t>
  </si>
  <si>
    <t>Dirección General de Análisis, Seguimiento e Información Eléctrica</t>
  </si>
  <si>
    <t>Dirección General de Recursos Humanos, 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</si>
  <si>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</si>
  <si>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</si>
  <si>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</si>
  <si>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 Gas Natural y Petroquímicos</t>
  </si>
  <si>
    <t>Dirección General de Exploración y Extracción de Hidrocarburos</t>
  </si>
  <si>
    <t>Dirección General de Petrolíferos</t>
  </si>
  <si>
    <t>Dirección General de Normatividad en Hidrocarburos</t>
  </si>
  <si>
    <t>Unidad de la Oficina de la Secretaría y Comunicación Social</t>
  </si>
  <si>
    <t>Unidad de Coordinación de Delegaciones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</si>
  <si>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</si>
  <si>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</si>
  <si>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</si>
  <si>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</si>
  <si>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</si>
  <si>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</si>
  <si>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</si>
  <si>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</si>
  <si>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</si>
  <si>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</si>
  <si>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</si>
  <si>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</si>
  <si>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</si>
  <si>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</si>
  <si>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</si>
  <si>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</si>
  <si>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</si>
  <si>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</si>
  <si>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</si>
  <si>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</si>
  <si>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</si>
  <si>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</si>
  <si>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</si>
  <si>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</si>
  <si>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</si>
  <si>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</si>
  <si>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</si>
  <si>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</si>
  <si>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</si>
  <si>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</si>
  <si>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</si>
  <si>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</si>
  <si>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</si>
  <si>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</si>
  <si>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</si>
  <si>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</si>
  <si>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</si>
  <si>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</si>
  <si>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</si>
  <si>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</si>
  <si>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</si>
  <si>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</si>
  <si>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</si>
  <si>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</si>
  <si>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</si>
  <si>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</si>
  <si>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</si>
  <si>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Subsecretaría de Desarrollo Comunitario y Participación Social</t>
  </si>
  <si>
    <t>Dirección General de Desarrollo Comunitario</t>
  </si>
  <si>
    <t>Dirección General de Participación Social</t>
  </si>
  <si>
    <t>Dirección General de Cohesión e Inclusión Social</t>
  </si>
  <si>
    <t>Unidad de Asuntos y Cooperación Internacionales</t>
  </si>
  <si>
    <t>Unidad de Coordinación Sectorial y Regional</t>
  </si>
  <si>
    <t>Delegación Regional Noreste</t>
  </si>
  <si>
    <t>Delegación Regional Noroeste</t>
  </si>
  <si>
    <t>Delegación Regional Centro</t>
  </si>
  <si>
    <t>Delegación Regional Sureste</t>
  </si>
  <si>
    <t>Delegación Regional Suroeste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</si>
  <si>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</si>
  <si>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</si>
  <si>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</si>
  <si>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</si>
  <si>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</si>
  <si>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</si>
  <si>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</si>
  <si>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</si>
  <si>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</si>
  <si>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</si>
  <si>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</si>
  <si>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</si>
  <si>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</si>
  <si>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</si>
  <si>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Unidad de Políticas de Transparencia y Cooperación Internacional</t>
  </si>
  <si>
    <t>Subsecretaría de Control y Auditoría de la Gestión Pública</t>
  </si>
  <si>
    <t>Unidad de Control y Auditoría a Obra Pública</t>
  </si>
  <si>
    <t>Unidad de Control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</si>
  <si>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</si>
  <si>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</si>
  <si>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</si>
  <si>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</si>
  <si>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</si>
  <si>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</si>
  <si>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</si>
  <si>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</si>
  <si>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</si>
  <si>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Coordinación General de Órganos de Vigilancia y Control</t>
  </si>
  <si>
    <t>Dirección General de Información e Integración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</si>
  <si>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</si>
  <si>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</si>
  <si>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</si>
  <si>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</si>
  <si>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Evaluación de la Gestión y el Desempeño Gubernamental</t>
  </si>
  <si>
    <t>Dirección General de Tecnologías de Información</t>
  </si>
  <si>
    <t>Tribunal Superior Agrario</t>
  </si>
  <si>
    <t>Tribunales Unitarios Agrarios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</si>
  <si>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</si>
  <si>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</si>
  <si>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</si>
  <si>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</si>
  <si>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</si>
  <si>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Centro de Investigación en Geografía y Geomática "Ing. Jorge L. Tamayo", A.C.</t>
  </si>
  <si>
    <t>Órgano de Gobierno</t>
  </si>
  <si>
    <t>Unidad de Regulación</t>
  </si>
  <si>
    <t>Unidad de Sistemas Eléctricos</t>
  </si>
  <si>
    <t>Unidad de Planeación y Evaluación</t>
  </si>
  <si>
    <t>Coordinación General de Mercados Eléctricos</t>
  </si>
  <si>
    <t>Coordinación General de Mercados de Hidrocarburos</t>
  </si>
  <si>
    <t>Coordinación General de Ingeniería y Normalización</t>
  </si>
  <si>
    <t>Coordinación General de Vinculación Institucional y Comunicación Social</t>
  </si>
  <si>
    <t>Coordinación General de Permisos de Generación Eléctrica</t>
  </si>
  <si>
    <t>Coordinación General de Actividades Permisionadas en materia de Gas Natural</t>
  </si>
  <si>
    <t>Coordinación General de Actividades Permisionadas en materia de GLP</t>
  </si>
  <si>
    <t>Coordinación General de Actividades Permisionadas en materia de Petrolíferos</t>
  </si>
  <si>
    <t>Dirección General de Relaciones Institucionales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</si>
  <si>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</si>
  <si>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</si>
  <si>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</si>
  <si>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</si>
  <si>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</si>
  <si>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</si>
  <si>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</si>
  <si>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</si>
  <si>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</si>
  <si>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</si>
  <si>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</si>
  <si>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</si>
  <si>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</si>
  <si>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</si>
  <si>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</si>
  <si>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</si>
  <si>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</si>
  <si>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</si>
  <si>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Aprobado</t>
  </si>
  <si>
    <t>XIX. Calendario de Presupuesto Autorizado</t>
  </si>
  <si>
    <t>CALENDARIO DE PRESUPUESTO AUTORIZADO POR RAMO, UNIDAD RESPONSABLE Y PROGRAMA PRESUPUESTARIO 2015
Enero-septiembre
(Millones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</si>
</sst>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b/>
      <sz val="11"/>
      <name val="Soberana Sans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83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10" fillId="0" borderId="0" xfId="3" applyFont="1"/>
    <xf numFmtId="0" fontId="7" fillId="0" borderId="0" xfId="0" applyFont="1" applyAlignment="1">
      <alignment vertical="top"/>
    </xf>
    <xf numFmtId="165" fontId="11" fillId="0" borderId="0" xfId="1" applyNumberFormat="1" applyFont="1" applyFill="1" applyBorder="1" applyAlignment="1">
      <alignment horizontal="centerContinuous" vertical="top"/>
    </xf>
    <xf numFmtId="0" fontId="12" fillId="0" borderId="0" xfId="2" applyFont="1" applyBorder="1" applyAlignment="1">
      <alignment vertical="top"/>
    </xf>
    <xf numFmtId="0" fontId="11" fillId="0" borderId="0" xfId="2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164" fontId="14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vertical="top"/>
    </xf>
    <xf numFmtId="164" fontId="14" fillId="3" borderId="0" xfId="0" applyNumberFormat="1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164" fontId="14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164" fontId="14" fillId="0" borderId="0" xfId="0" applyNumberFormat="1" applyFont="1" applyBorder="1" applyAlignment="1">
      <alignment vertical="top"/>
    </xf>
    <xf numFmtId="164" fontId="14" fillId="4" borderId="0" xfId="0" applyNumberFormat="1" applyFont="1" applyFill="1" applyBorder="1" applyAlignment="1">
      <alignment horizontal="right" vertical="top"/>
    </xf>
    <xf numFmtId="0" fontId="12" fillId="0" borderId="0" xfId="2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164" fontId="7" fillId="0" borderId="0" xfId="0" applyNumberFormat="1" applyFont="1" applyBorder="1" applyAlignment="1">
      <alignment vertical="top"/>
    </xf>
    <xf numFmtId="0" fontId="12" fillId="0" borderId="2" xfId="2" applyFont="1" applyBorder="1" applyAlignment="1">
      <alignment vertical="top"/>
    </xf>
    <xf numFmtId="0" fontId="11" fillId="0" borderId="2" xfId="2" applyFont="1" applyBorder="1" applyAlignment="1">
      <alignment vertical="top"/>
    </xf>
    <xf numFmtId="0" fontId="11" fillId="0" borderId="2" xfId="2" applyFont="1" applyBorder="1" applyAlignment="1">
      <alignment vertical="top" wrapText="1"/>
    </xf>
    <xf numFmtId="164" fontId="4" fillId="5" borderId="0" xfId="0" applyNumberFormat="1" applyFont="1" applyFill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4" fillId="0" borderId="0" xfId="0" applyNumberFormat="1" applyFont="1" applyAlignment="1">
      <alignment horizontal="right" vertical="top"/>
    </xf>
    <xf numFmtId="164" fontId="14" fillId="3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166" fontId="4" fillId="4" borderId="0" xfId="0" applyNumberFormat="1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164" fontId="4" fillId="4" borderId="0" xfId="0" applyNumberFormat="1" applyFont="1" applyFill="1" applyAlignment="1">
      <alignment horizontal="right" vertical="top"/>
    </xf>
    <xf numFmtId="0" fontId="4" fillId="6" borderId="0" xfId="0" applyFont="1" applyFill="1" applyAlignment="1">
      <alignment horizontal="left" vertical="top"/>
    </xf>
    <xf numFmtId="166" fontId="4" fillId="6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164" fontId="4" fillId="4" borderId="0" xfId="0" applyNumberFormat="1" applyFont="1" applyFill="1" applyAlignment="1">
      <alignment vertical="top"/>
    </xf>
    <xf numFmtId="0" fontId="4" fillId="6" borderId="0" xfId="0" applyFont="1" applyFill="1" applyAlignment="1">
      <alignment horizontal="left" vertical="top" wrapText="1"/>
    </xf>
    <xf numFmtId="164" fontId="4" fillId="6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0" fontId="4" fillId="4" borderId="0" xfId="0" applyFont="1" applyFill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167" fontId="2" fillId="0" borderId="0" xfId="0" applyNumberFormat="1" applyFont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/>
    </xf>
    <xf numFmtId="164" fontId="4" fillId="4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right" vertical="top"/>
    </xf>
    <xf numFmtId="164" fontId="7" fillId="0" borderId="0" xfId="0" applyNumberFormat="1" applyFont="1" applyBorder="1" applyAlignment="1">
      <alignment horizontal="right" vertical="top"/>
    </xf>
    <xf numFmtId="167" fontId="2" fillId="0" borderId="0" xfId="0" applyNumberFormat="1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165" fontId="11" fillId="0" borderId="2" xfId="1" quotePrefix="1" applyNumberFormat="1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left" vertical="top" wrapText="1"/>
    </xf>
    <xf numFmtId="0" fontId="7" fillId="0" borderId="0" xfId="3" applyFont="1" applyAlignment="1">
      <alignment wrapText="1"/>
    </xf>
    <xf numFmtId="164" fontId="14" fillId="0" borderId="0" xfId="0" applyNumberFormat="1" applyFont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164" fontId="14" fillId="4" borderId="0" xfId="0" applyNumberFormat="1" applyFont="1" applyFill="1" applyBorder="1" applyAlignment="1">
      <alignment vertical="top" wrapText="1"/>
    </xf>
    <xf numFmtId="0" fontId="14" fillId="3" borderId="0" xfId="0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9" fillId="2" borderId="0" xfId="4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6"/>
  <sheetViews>
    <sheetView showGridLines="0" tabSelected="1" zoomScaleNormal="100" workbookViewId="0">
      <selection activeCell="A3" sqref="A3:K3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63.7109375" style="1" customWidth="1"/>
    <col min="9" max="9" width="12.85546875" style="1" customWidth="1"/>
    <col min="10" max="10" width="14" style="1" customWidth="1"/>
    <col min="11" max="11" width="12.85546875" style="1" customWidth="1"/>
    <col min="12" max="16384" width="11.42578125" style="5"/>
  </cols>
  <sheetData>
    <row r="1" spans="1:11" s="8" customFormat="1" ht="54.75" customHeight="1" x14ac:dyDescent="0.6">
      <c r="A1" s="76" t="s">
        <v>1584</v>
      </c>
      <c r="B1" s="76"/>
      <c r="C1" s="76"/>
      <c r="D1" s="76"/>
      <c r="E1" s="76"/>
      <c r="F1" s="76"/>
      <c r="G1" s="76"/>
      <c r="H1" s="76"/>
      <c r="I1" s="6" t="s">
        <v>1736</v>
      </c>
      <c r="J1" s="7"/>
      <c r="K1" s="7"/>
    </row>
    <row r="2" spans="1:11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8" customFormat="1" ht="21" customHeight="1" x14ac:dyDescent="0.6">
      <c r="A3" s="77" t="s">
        <v>2667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s="8" customFormat="1" ht="66" customHeight="1" x14ac:dyDescent="0.6">
      <c r="A4" s="78" t="s">
        <v>1737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s="1" customFormat="1" ht="13.5" x14ac:dyDescent="0.25">
      <c r="A5" s="9"/>
      <c r="B5" s="9"/>
      <c r="C5" s="9"/>
      <c r="D5" s="9"/>
      <c r="E5" s="9"/>
      <c r="F5" s="9"/>
      <c r="G5" s="9"/>
      <c r="H5" s="9"/>
      <c r="I5" s="81" t="s">
        <v>1738</v>
      </c>
      <c r="J5" s="81"/>
      <c r="K5" s="81"/>
    </row>
    <row r="6" spans="1:11" s="1" customFormat="1" ht="15" customHeight="1" x14ac:dyDescent="0.25">
      <c r="A6" s="11"/>
      <c r="B6" s="11"/>
      <c r="C6" s="11"/>
      <c r="D6" s="12" t="s">
        <v>440</v>
      </c>
      <c r="E6" s="11"/>
      <c r="F6" s="11"/>
      <c r="G6" s="11"/>
      <c r="H6" s="11"/>
      <c r="I6" s="10" t="s">
        <v>2666</v>
      </c>
      <c r="J6" s="10" t="s">
        <v>1585</v>
      </c>
      <c r="K6" s="10" t="s">
        <v>439</v>
      </c>
    </row>
    <row r="7" spans="1:11" s="1" customFormat="1" ht="14.25" customHeight="1" thickBot="1" x14ac:dyDescent="0.3">
      <c r="A7" s="13"/>
      <c r="B7" s="13"/>
      <c r="C7" s="13"/>
      <c r="D7" s="13"/>
      <c r="E7" s="13"/>
      <c r="F7" s="13"/>
      <c r="G7" s="13"/>
      <c r="H7" s="13"/>
      <c r="I7" s="67" t="s">
        <v>441</v>
      </c>
      <c r="J7" s="67" t="s">
        <v>442</v>
      </c>
      <c r="K7" s="67" t="s">
        <v>443</v>
      </c>
    </row>
    <row r="8" spans="1:11" s="1" customFormat="1" ht="15" customHeight="1" x14ac:dyDescent="0.25">
      <c r="A8" s="14" t="s">
        <v>444</v>
      </c>
      <c r="B8" s="14"/>
      <c r="C8" s="14"/>
      <c r="D8" s="14"/>
      <c r="E8" s="14"/>
      <c r="F8" s="14"/>
      <c r="G8" s="14"/>
      <c r="H8" s="14"/>
      <c r="I8" s="32">
        <f>+I9+I1510+I1523</f>
        <v>3407501.2776810001</v>
      </c>
      <c r="J8" s="32">
        <f>+J9+J1510+J1523</f>
        <v>3568560.1842239033</v>
      </c>
      <c r="K8" s="32">
        <f>+J8-I8</f>
        <v>161058.90654290328</v>
      </c>
    </row>
    <row r="9" spans="1:11" s="1" customFormat="1" ht="15" customHeight="1" x14ac:dyDescent="0.25">
      <c r="A9" s="9"/>
      <c r="B9" s="16" t="s">
        <v>445</v>
      </c>
      <c r="C9" s="16"/>
      <c r="D9" s="16"/>
      <c r="E9" s="16"/>
      <c r="F9" s="16"/>
      <c r="G9" s="16"/>
      <c r="H9" s="16"/>
      <c r="I9" s="33">
        <f>+I10+I1495+I1502-I1531</f>
        <v>2684934.7545160004</v>
      </c>
      <c r="J9" s="33">
        <f>+J10+J1495+J1502-J1531</f>
        <v>2801207.9860619032</v>
      </c>
      <c r="K9" s="33">
        <f>+J9-I9</f>
        <v>116273.23154590279</v>
      </c>
    </row>
    <row r="10" spans="1:11" s="1" customFormat="1" ht="15" customHeight="1" x14ac:dyDescent="0.25">
      <c r="A10" s="9"/>
      <c r="B10" s="9"/>
      <c r="C10" s="18" t="s">
        <v>446</v>
      </c>
      <c r="D10" s="18"/>
      <c r="E10" s="18"/>
      <c r="F10" s="18"/>
      <c r="G10" s="18"/>
      <c r="H10" s="18"/>
      <c r="I10" s="23">
        <f t="shared" ref="I10" si="0">+I11+I120+I124+I165+I1475</f>
        <v>1921184.2550240001</v>
      </c>
      <c r="J10" s="23">
        <f t="shared" ref="J10" si="1">+J11+J120+J124+J165+J1475</f>
        <v>2023472.6859834809</v>
      </c>
      <c r="K10" s="23">
        <f t="shared" ref="K10:K73" si="2">+J10-I10</f>
        <v>102288.43095948081</v>
      </c>
    </row>
    <row r="11" spans="1:11" ht="14.25" x14ac:dyDescent="0.2">
      <c r="B11" s="37"/>
      <c r="C11" s="45" t="s">
        <v>0</v>
      </c>
      <c r="D11" s="44"/>
      <c r="E11" s="44"/>
      <c r="F11" s="44"/>
      <c r="G11" s="48"/>
      <c r="H11" s="56"/>
      <c r="I11" s="46">
        <v>67973.774766999995</v>
      </c>
      <c r="J11" s="46">
        <v>69336.934015800012</v>
      </c>
      <c r="K11" s="46">
        <f t="shared" si="2"/>
        <v>1363.1592488000169</v>
      </c>
    </row>
    <row r="12" spans="1:11" ht="14.25" x14ac:dyDescent="0.2">
      <c r="B12" s="37"/>
      <c r="C12" s="38"/>
      <c r="D12" s="41">
        <v>1</v>
      </c>
      <c r="E12" s="42" t="s">
        <v>1</v>
      </c>
      <c r="F12" s="42"/>
      <c r="G12" s="51"/>
      <c r="H12" s="55"/>
      <c r="I12" s="43">
        <v>10089.224593000001</v>
      </c>
      <c r="J12" s="43">
        <v>11018.814571840001</v>
      </c>
      <c r="K12" s="43">
        <f t="shared" si="2"/>
        <v>929.58997884000019</v>
      </c>
    </row>
    <row r="13" spans="1:11" ht="14.25" x14ac:dyDescent="0.2">
      <c r="B13" s="37"/>
      <c r="C13" s="38"/>
      <c r="D13" s="37"/>
      <c r="E13" s="37"/>
      <c r="F13" s="39" t="s">
        <v>2</v>
      </c>
      <c r="G13" s="36"/>
      <c r="H13" s="54"/>
      <c r="I13" s="40">
        <v>10089.224593000001</v>
      </c>
      <c r="J13" s="40">
        <v>11018.814571840001</v>
      </c>
      <c r="K13" s="40">
        <f t="shared" si="2"/>
        <v>929.58997884000019</v>
      </c>
    </row>
    <row r="14" spans="1:11" x14ac:dyDescent="0.2">
      <c r="B14" s="37"/>
      <c r="C14" s="38"/>
      <c r="D14" s="37"/>
      <c r="E14" s="58"/>
      <c r="F14" s="58"/>
      <c r="G14" s="63">
        <v>100</v>
      </c>
      <c r="H14" s="60" t="s">
        <v>1751</v>
      </c>
      <c r="I14" s="61">
        <v>5574.2795409999999</v>
      </c>
      <c r="J14" s="61">
        <v>6074.2795409999999</v>
      </c>
      <c r="K14" s="61">
        <f t="shared" si="2"/>
        <v>500</v>
      </c>
    </row>
    <row r="15" spans="1:11" x14ac:dyDescent="0.2">
      <c r="B15" s="37"/>
      <c r="C15" s="38"/>
      <c r="D15" s="37"/>
      <c r="E15" s="58"/>
      <c r="F15" s="58"/>
      <c r="G15" s="63">
        <v>101</v>
      </c>
      <c r="H15" s="60" t="s">
        <v>1752</v>
      </c>
      <c r="I15" s="61">
        <v>1481.1669790000001</v>
      </c>
      <c r="J15" s="61">
        <v>1661.7569578399998</v>
      </c>
      <c r="K15" s="61">
        <f t="shared" si="2"/>
        <v>180.58997883999973</v>
      </c>
    </row>
    <row r="16" spans="1:11" x14ac:dyDescent="0.2">
      <c r="B16" s="37"/>
      <c r="C16" s="38"/>
      <c r="D16" s="37"/>
      <c r="E16" s="58"/>
      <c r="F16" s="58"/>
      <c r="G16" s="63">
        <v>200</v>
      </c>
      <c r="H16" s="60" t="s">
        <v>1753</v>
      </c>
      <c r="I16" s="61">
        <v>3033.7780729999999</v>
      </c>
      <c r="J16" s="61">
        <v>3282.7780729999999</v>
      </c>
      <c r="K16" s="61">
        <f t="shared" si="2"/>
        <v>249</v>
      </c>
    </row>
    <row r="17" spans="2:11" ht="14.25" x14ac:dyDescent="0.2">
      <c r="B17" s="37"/>
      <c r="C17" s="38"/>
      <c r="D17" s="41">
        <v>3</v>
      </c>
      <c r="E17" s="42" t="s">
        <v>3</v>
      </c>
      <c r="F17" s="42"/>
      <c r="G17" s="51"/>
      <c r="H17" s="55"/>
      <c r="I17" s="43">
        <v>38226.883801000004</v>
      </c>
      <c r="J17" s="43">
        <v>38166.883801000004</v>
      </c>
      <c r="K17" s="43">
        <f t="shared" si="2"/>
        <v>-60</v>
      </c>
    </row>
    <row r="18" spans="2:11" ht="14.25" x14ac:dyDescent="0.2">
      <c r="B18" s="37"/>
      <c r="C18" s="38"/>
      <c r="D18" s="37"/>
      <c r="E18" s="37"/>
      <c r="F18" s="39" t="s">
        <v>2</v>
      </c>
      <c r="G18" s="36"/>
      <c r="H18" s="54"/>
      <c r="I18" s="40">
        <v>38226.883801000004</v>
      </c>
      <c r="J18" s="40">
        <v>38166.883801000004</v>
      </c>
      <c r="K18" s="40">
        <f t="shared" si="2"/>
        <v>-60</v>
      </c>
    </row>
    <row r="19" spans="2:11" x14ac:dyDescent="0.2">
      <c r="B19" s="37"/>
      <c r="C19" s="38"/>
      <c r="D19" s="37"/>
      <c r="E19" s="58"/>
      <c r="F19" s="58"/>
      <c r="G19" s="57">
        <v>100</v>
      </c>
      <c r="H19" s="60" t="s">
        <v>1754</v>
      </c>
      <c r="I19" s="61">
        <v>3202.8433679999998</v>
      </c>
      <c r="J19" s="61">
        <v>3202.8433679999998</v>
      </c>
      <c r="K19" s="61">
        <f t="shared" si="2"/>
        <v>0</v>
      </c>
    </row>
    <row r="20" spans="2:11" x14ac:dyDescent="0.2">
      <c r="B20" s="37"/>
      <c r="C20" s="38"/>
      <c r="D20" s="37"/>
      <c r="E20" s="58"/>
      <c r="F20" s="58"/>
      <c r="G20" s="57">
        <v>101</v>
      </c>
      <c r="H20" s="60" t="s">
        <v>1755</v>
      </c>
      <c r="I20" s="61">
        <v>0</v>
      </c>
      <c r="J20" s="61">
        <v>0</v>
      </c>
      <c r="K20" s="61">
        <f t="shared" si="2"/>
        <v>0</v>
      </c>
    </row>
    <row r="21" spans="2:11" x14ac:dyDescent="0.2">
      <c r="B21" s="37"/>
      <c r="C21" s="38"/>
      <c r="D21" s="37"/>
      <c r="E21" s="58"/>
      <c r="F21" s="58"/>
      <c r="G21" s="57">
        <v>110</v>
      </c>
      <c r="H21" s="60" t="s">
        <v>1756</v>
      </c>
      <c r="I21" s="61">
        <v>32714.239668999999</v>
      </c>
      <c r="J21" s="61">
        <v>32654.239668999999</v>
      </c>
      <c r="K21" s="61">
        <f t="shared" si="2"/>
        <v>-60</v>
      </c>
    </row>
    <row r="22" spans="2:11" x14ac:dyDescent="0.2">
      <c r="B22" s="37"/>
      <c r="C22" s="38"/>
      <c r="D22" s="37"/>
      <c r="E22" s="58"/>
      <c r="F22" s="58"/>
      <c r="G22" s="57">
        <v>210</v>
      </c>
      <c r="H22" s="60" t="s">
        <v>1757</v>
      </c>
      <c r="I22" s="61">
        <v>1557.8822009999999</v>
      </c>
      <c r="J22" s="61">
        <v>1557.8822009999999</v>
      </c>
      <c r="K22" s="61">
        <f t="shared" si="2"/>
        <v>0</v>
      </c>
    </row>
    <row r="23" spans="2:11" x14ac:dyDescent="0.2">
      <c r="B23" s="37"/>
      <c r="C23" s="38"/>
      <c r="D23" s="37"/>
      <c r="E23" s="58"/>
      <c r="F23" s="58"/>
      <c r="G23" s="57">
        <v>211</v>
      </c>
      <c r="H23" s="60" t="s">
        <v>1758</v>
      </c>
      <c r="I23" s="61">
        <v>751.91856299999995</v>
      </c>
      <c r="J23" s="61">
        <v>751.91856299999995</v>
      </c>
      <c r="K23" s="61">
        <f t="shared" si="2"/>
        <v>0</v>
      </c>
    </row>
    <row r="24" spans="2:11" ht="14.25" x14ac:dyDescent="0.2">
      <c r="B24" s="37"/>
      <c r="C24" s="38"/>
      <c r="D24" s="41">
        <v>22</v>
      </c>
      <c r="E24" s="42" t="s">
        <v>4</v>
      </c>
      <c r="F24" s="42"/>
      <c r="G24" s="51"/>
      <c r="H24" s="55"/>
      <c r="I24" s="43">
        <v>15384.673595</v>
      </c>
      <c r="J24" s="43">
        <v>15706.356836000001</v>
      </c>
      <c r="K24" s="43">
        <f t="shared" si="2"/>
        <v>321.68324100000063</v>
      </c>
    </row>
    <row r="25" spans="2:11" ht="14.25" x14ac:dyDescent="0.2">
      <c r="B25" s="37"/>
      <c r="C25" s="38"/>
      <c r="D25" s="37"/>
      <c r="E25" s="37"/>
      <c r="F25" s="39" t="s">
        <v>2</v>
      </c>
      <c r="G25" s="36"/>
      <c r="H25" s="54"/>
      <c r="I25" s="40">
        <v>15384.673595</v>
      </c>
      <c r="J25" s="40">
        <v>15706.356836000001</v>
      </c>
      <c r="K25" s="40">
        <f t="shared" si="2"/>
        <v>321.68324100000063</v>
      </c>
    </row>
    <row r="26" spans="2:11" x14ac:dyDescent="0.2">
      <c r="B26" s="37"/>
      <c r="C26" s="38"/>
      <c r="D26" s="37"/>
      <c r="E26" s="58"/>
      <c r="F26" s="58"/>
      <c r="G26" s="57">
        <v>100</v>
      </c>
      <c r="H26" s="64" t="s">
        <v>4</v>
      </c>
      <c r="I26" s="61">
        <v>0</v>
      </c>
      <c r="J26" s="61">
        <v>0</v>
      </c>
      <c r="K26" s="61">
        <f t="shared" si="2"/>
        <v>0</v>
      </c>
    </row>
    <row r="27" spans="2:11" x14ac:dyDescent="0.2">
      <c r="B27" s="37"/>
      <c r="C27" s="38"/>
      <c r="D27" s="37"/>
      <c r="E27" s="58"/>
      <c r="F27" s="58"/>
      <c r="G27" s="57">
        <v>101</v>
      </c>
      <c r="H27" s="64" t="s">
        <v>1759</v>
      </c>
      <c r="I27" s="61">
        <v>40.797280999999998</v>
      </c>
      <c r="J27" s="61">
        <v>40.797280999999998</v>
      </c>
      <c r="K27" s="61">
        <f t="shared" si="2"/>
        <v>0</v>
      </c>
    </row>
    <row r="28" spans="2:11" x14ac:dyDescent="0.2">
      <c r="B28" s="37"/>
      <c r="C28" s="38"/>
      <c r="D28" s="37"/>
      <c r="E28" s="58"/>
      <c r="F28" s="58"/>
      <c r="G28" s="57">
        <v>102</v>
      </c>
      <c r="H28" s="64" t="s">
        <v>1760</v>
      </c>
      <c r="I28" s="61">
        <v>159.556209</v>
      </c>
      <c r="J28" s="61">
        <v>159.556209</v>
      </c>
      <c r="K28" s="61">
        <f t="shared" si="2"/>
        <v>0</v>
      </c>
    </row>
    <row r="29" spans="2:11" x14ac:dyDescent="0.2">
      <c r="B29" s="37"/>
      <c r="C29" s="38"/>
      <c r="D29" s="37"/>
      <c r="E29" s="58"/>
      <c r="F29" s="58"/>
      <c r="G29" s="57">
        <v>103</v>
      </c>
      <c r="H29" s="64" t="s">
        <v>1761</v>
      </c>
      <c r="I29" s="61">
        <v>142.527894</v>
      </c>
      <c r="J29" s="61">
        <v>142.527894</v>
      </c>
      <c r="K29" s="61">
        <f t="shared" si="2"/>
        <v>0</v>
      </c>
    </row>
    <row r="30" spans="2:11" x14ac:dyDescent="0.2">
      <c r="B30" s="37"/>
      <c r="C30" s="38"/>
      <c r="D30" s="37"/>
      <c r="E30" s="58"/>
      <c r="F30" s="58"/>
      <c r="G30" s="57">
        <v>104</v>
      </c>
      <c r="H30" s="64" t="s">
        <v>1762</v>
      </c>
      <c r="I30" s="61">
        <v>93.149229000000005</v>
      </c>
      <c r="J30" s="61">
        <v>93.149229000000005</v>
      </c>
      <c r="K30" s="61">
        <f t="shared" si="2"/>
        <v>0</v>
      </c>
    </row>
    <row r="31" spans="2:11" x14ac:dyDescent="0.2">
      <c r="B31" s="37"/>
      <c r="C31" s="38"/>
      <c r="D31" s="37"/>
      <c r="E31" s="58"/>
      <c r="F31" s="58"/>
      <c r="G31" s="57">
        <v>105</v>
      </c>
      <c r="H31" s="64" t="s">
        <v>1763</v>
      </c>
      <c r="I31" s="61">
        <v>41.873364000000002</v>
      </c>
      <c r="J31" s="61">
        <v>41.873364000000002</v>
      </c>
      <c r="K31" s="61">
        <f t="shared" si="2"/>
        <v>0</v>
      </c>
    </row>
    <row r="32" spans="2:11" x14ac:dyDescent="0.2">
      <c r="B32" s="37"/>
      <c r="C32" s="38"/>
      <c r="D32" s="37"/>
      <c r="E32" s="58"/>
      <c r="F32" s="58"/>
      <c r="G32" s="57">
        <v>106</v>
      </c>
      <c r="H32" s="64" t="s">
        <v>1764</v>
      </c>
      <c r="I32" s="61">
        <v>41.758868999999997</v>
      </c>
      <c r="J32" s="61">
        <v>41.758868999999997</v>
      </c>
      <c r="K32" s="61">
        <f t="shared" si="2"/>
        <v>0</v>
      </c>
    </row>
    <row r="33" spans="2:11" x14ac:dyDescent="0.2">
      <c r="B33" s="37"/>
      <c r="C33" s="38"/>
      <c r="D33" s="37"/>
      <c r="E33" s="58"/>
      <c r="F33" s="58"/>
      <c r="G33" s="57">
        <v>107</v>
      </c>
      <c r="H33" s="64" t="s">
        <v>1765</v>
      </c>
      <c r="I33" s="61">
        <v>107.740521</v>
      </c>
      <c r="J33" s="61">
        <v>107.740521</v>
      </c>
      <c r="K33" s="61">
        <f t="shared" si="2"/>
        <v>0</v>
      </c>
    </row>
    <row r="34" spans="2:11" x14ac:dyDescent="0.2">
      <c r="B34" s="37"/>
      <c r="C34" s="38"/>
      <c r="D34" s="37"/>
      <c r="E34" s="58"/>
      <c r="F34" s="58"/>
      <c r="G34" s="57">
        <v>108</v>
      </c>
      <c r="H34" s="64" t="s">
        <v>1766</v>
      </c>
      <c r="I34" s="61">
        <v>56.888142000000002</v>
      </c>
      <c r="J34" s="61">
        <v>56.888142000000002</v>
      </c>
      <c r="K34" s="61">
        <f t="shared" si="2"/>
        <v>0</v>
      </c>
    </row>
    <row r="35" spans="2:11" x14ac:dyDescent="0.2">
      <c r="B35" s="37"/>
      <c r="C35" s="38"/>
      <c r="D35" s="37"/>
      <c r="E35" s="58"/>
      <c r="F35" s="58"/>
      <c r="G35" s="57">
        <v>109</v>
      </c>
      <c r="H35" s="64" t="s">
        <v>1767</v>
      </c>
      <c r="I35" s="61">
        <v>546.50327100000004</v>
      </c>
      <c r="J35" s="61">
        <v>546.50327100000004</v>
      </c>
      <c r="K35" s="61">
        <f t="shared" si="2"/>
        <v>0</v>
      </c>
    </row>
    <row r="36" spans="2:11" x14ac:dyDescent="0.2">
      <c r="B36" s="37"/>
      <c r="C36" s="38"/>
      <c r="D36" s="37"/>
      <c r="E36" s="58"/>
      <c r="F36" s="58"/>
      <c r="G36" s="57">
        <v>111</v>
      </c>
      <c r="H36" s="64" t="s">
        <v>1768</v>
      </c>
      <c r="I36" s="61">
        <v>956.73708199999999</v>
      </c>
      <c r="J36" s="61">
        <v>956.81881099999998</v>
      </c>
      <c r="K36" s="61">
        <f t="shared" si="2"/>
        <v>8.1728999999995722E-2</v>
      </c>
    </row>
    <row r="37" spans="2:11" x14ac:dyDescent="0.2">
      <c r="B37" s="37"/>
      <c r="C37" s="38"/>
      <c r="D37" s="37"/>
      <c r="E37" s="58"/>
      <c r="F37" s="58"/>
      <c r="G37" s="57">
        <v>112</v>
      </c>
      <c r="H37" s="64" t="s">
        <v>1769</v>
      </c>
      <c r="I37" s="61">
        <v>4352.2247159999997</v>
      </c>
      <c r="J37" s="61">
        <v>4644.9454050000004</v>
      </c>
      <c r="K37" s="61">
        <f t="shared" si="2"/>
        <v>292.72068900000068</v>
      </c>
    </row>
    <row r="38" spans="2:11" x14ac:dyDescent="0.2">
      <c r="B38" s="37"/>
      <c r="C38" s="38"/>
      <c r="D38" s="37"/>
      <c r="E38" s="58"/>
      <c r="F38" s="58"/>
      <c r="G38" s="57">
        <v>113</v>
      </c>
      <c r="H38" s="64" t="s">
        <v>1770</v>
      </c>
      <c r="I38" s="61">
        <v>317.55552999999998</v>
      </c>
      <c r="J38" s="61">
        <v>317.55552999999998</v>
      </c>
      <c r="K38" s="61">
        <f t="shared" si="2"/>
        <v>0</v>
      </c>
    </row>
    <row r="39" spans="2:11" x14ac:dyDescent="0.2">
      <c r="B39" s="37"/>
      <c r="C39" s="38"/>
      <c r="D39" s="37"/>
      <c r="E39" s="58"/>
      <c r="F39" s="58"/>
      <c r="G39" s="57">
        <v>114</v>
      </c>
      <c r="H39" s="64" t="s">
        <v>1771</v>
      </c>
      <c r="I39" s="61">
        <v>82.831069999999997</v>
      </c>
      <c r="J39" s="61">
        <v>82.831069999999997</v>
      </c>
      <c r="K39" s="61">
        <f t="shared" si="2"/>
        <v>0</v>
      </c>
    </row>
    <row r="40" spans="2:11" x14ac:dyDescent="0.2">
      <c r="B40" s="37"/>
      <c r="C40" s="38"/>
      <c r="D40" s="37"/>
      <c r="E40" s="58"/>
      <c r="F40" s="58"/>
      <c r="G40" s="57">
        <v>115</v>
      </c>
      <c r="H40" s="64" t="s">
        <v>1772</v>
      </c>
      <c r="I40" s="61">
        <v>337.76079299999998</v>
      </c>
      <c r="J40" s="61">
        <v>337.76079299999998</v>
      </c>
      <c r="K40" s="61">
        <f t="shared" si="2"/>
        <v>0</v>
      </c>
    </row>
    <row r="41" spans="2:11" x14ac:dyDescent="0.2">
      <c r="B41" s="37"/>
      <c r="C41" s="38"/>
      <c r="D41" s="37"/>
      <c r="E41" s="58"/>
      <c r="F41" s="58"/>
      <c r="G41" s="57">
        <v>116</v>
      </c>
      <c r="H41" s="64" t="s">
        <v>1773</v>
      </c>
      <c r="I41" s="61">
        <v>1297.766196</v>
      </c>
      <c r="J41" s="61">
        <v>1326.2961789999999</v>
      </c>
      <c r="K41" s="61">
        <f t="shared" si="2"/>
        <v>28.529982999999902</v>
      </c>
    </row>
    <row r="42" spans="2:11" x14ac:dyDescent="0.2">
      <c r="B42" s="37"/>
      <c r="C42" s="38"/>
      <c r="D42" s="37"/>
      <c r="E42" s="58"/>
      <c r="F42" s="58"/>
      <c r="G42" s="57">
        <v>118</v>
      </c>
      <c r="H42" s="64" t="s">
        <v>1774</v>
      </c>
      <c r="I42" s="61">
        <v>39.135266999999999</v>
      </c>
      <c r="J42" s="61">
        <v>39.135266999999999</v>
      </c>
      <c r="K42" s="61">
        <f t="shared" si="2"/>
        <v>0</v>
      </c>
    </row>
    <row r="43" spans="2:11" x14ac:dyDescent="0.2">
      <c r="B43" s="37"/>
      <c r="C43" s="38"/>
      <c r="D43" s="37"/>
      <c r="E43" s="58"/>
      <c r="F43" s="58"/>
      <c r="G43" s="57">
        <v>120</v>
      </c>
      <c r="H43" s="64" t="s">
        <v>1775</v>
      </c>
      <c r="I43" s="61">
        <v>210.49562499999999</v>
      </c>
      <c r="J43" s="61">
        <v>210.688625</v>
      </c>
      <c r="K43" s="61">
        <f t="shared" si="2"/>
        <v>0.19300000000001205</v>
      </c>
    </row>
    <row r="44" spans="2:11" x14ac:dyDescent="0.2">
      <c r="B44" s="37"/>
      <c r="C44" s="38"/>
      <c r="D44" s="37"/>
      <c r="E44" s="58"/>
      <c r="F44" s="58"/>
      <c r="G44" s="57">
        <v>121</v>
      </c>
      <c r="H44" s="64" t="s">
        <v>1776</v>
      </c>
      <c r="I44" s="61">
        <v>45.322597999999999</v>
      </c>
      <c r="J44" s="61">
        <v>45.322597999999999</v>
      </c>
      <c r="K44" s="61">
        <f t="shared" si="2"/>
        <v>0</v>
      </c>
    </row>
    <row r="45" spans="2:11" x14ac:dyDescent="0.2">
      <c r="B45" s="37"/>
      <c r="C45" s="38"/>
      <c r="D45" s="37"/>
      <c r="E45" s="58"/>
      <c r="F45" s="58"/>
      <c r="G45" s="57">
        <v>122</v>
      </c>
      <c r="H45" s="64" t="s">
        <v>1777</v>
      </c>
      <c r="I45" s="61">
        <v>10.376495</v>
      </c>
      <c r="J45" s="61">
        <v>10.376495</v>
      </c>
      <c r="K45" s="61">
        <f t="shared" si="2"/>
        <v>0</v>
      </c>
    </row>
    <row r="46" spans="2:11" x14ac:dyDescent="0.2">
      <c r="B46" s="37"/>
      <c r="C46" s="38"/>
      <c r="D46" s="37"/>
      <c r="E46" s="58"/>
      <c r="F46" s="58"/>
      <c r="G46" s="57">
        <v>123</v>
      </c>
      <c r="H46" s="64" t="s">
        <v>1778</v>
      </c>
      <c r="I46" s="61">
        <v>42.679184999999997</v>
      </c>
      <c r="J46" s="61">
        <v>42.679184999999997</v>
      </c>
      <c r="K46" s="61">
        <f t="shared" si="2"/>
        <v>0</v>
      </c>
    </row>
    <row r="47" spans="2:11" x14ac:dyDescent="0.2">
      <c r="B47" s="37"/>
      <c r="C47" s="38"/>
      <c r="D47" s="37"/>
      <c r="E47" s="58"/>
      <c r="F47" s="58"/>
      <c r="G47" s="57">
        <v>124</v>
      </c>
      <c r="H47" s="64" t="s">
        <v>1779</v>
      </c>
      <c r="I47" s="61">
        <v>25.898548999999999</v>
      </c>
      <c r="J47" s="61">
        <v>25.898548999999999</v>
      </c>
      <c r="K47" s="61">
        <f t="shared" si="2"/>
        <v>0</v>
      </c>
    </row>
    <row r="48" spans="2:11" x14ac:dyDescent="0.2">
      <c r="B48" s="37"/>
      <c r="C48" s="38"/>
      <c r="D48" s="37"/>
      <c r="E48" s="58"/>
      <c r="F48" s="58"/>
      <c r="G48" s="57">
        <v>200</v>
      </c>
      <c r="H48" s="64" t="s">
        <v>1780</v>
      </c>
      <c r="I48" s="61">
        <v>1063.4605309999999</v>
      </c>
      <c r="J48" s="61">
        <v>1063.4605309999999</v>
      </c>
      <c r="K48" s="61">
        <f t="shared" si="2"/>
        <v>0</v>
      </c>
    </row>
    <row r="49" spans="2:11" x14ac:dyDescent="0.2">
      <c r="B49" s="37"/>
      <c r="C49" s="38"/>
      <c r="D49" s="37"/>
      <c r="E49" s="58"/>
      <c r="F49" s="58"/>
      <c r="G49" s="57">
        <v>300</v>
      </c>
      <c r="H49" s="64" t="s">
        <v>1781</v>
      </c>
      <c r="I49" s="61">
        <v>5371.6351780000005</v>
      </c>
      <c r="J49" s="61">
        <v>5371.7930180000003</v>
      </c>
      <c r="K49" s="61">
        <f t="shared" si="2"/>
        <v>0.15783999999985099</v>
      </c>
    </row>
    <row r="50" spans="2:11" ht="14.25" x14ac:dyDescent="0.2">
      <c r="B50" s="37"/>
      <c r="C50" s="38"/>
      <c r="D50" s="41">
        <v>35</v>
      </c>
      <c r="E50" s="42" t="s">
        <v>5</v>
      </c>
      <c r="F50" s="42"/>
      <c r="G50" s="51"/>
      <c r="H50" s="55"/>
      <c r="I50" s="43">
        <v>1079.2447979999999</v>
      </c>
      <c r="J50" s="43">
        <v>1079.2447979999999</v>
      </c>
      <c r="K50" s="43">
        <f t="shared" si="2"/>
        <v>0</v>
      </c>
    </row>
    <row r="51" spans="2:11" ht="14.25" x14ac:dyDescent="0.2">
      <c r="B51" s="37"/>
      <c r="C51" s="38"/>
      <c r="D51" s="37"/>
      <c r="E51" s="37"/>
      <c r="F51" s="39" t="s">
        <v>2</v>
      </c>
      <c r="G51" s="36"/>
      <c r="H51" s="54"/>
      <c r="I51" s="40">
        <v>1079.2447979999999</v>
      </c>
      <c r="J51" s="40">
        <v>1079.2447979999999</v>
      </c>
      <c r="K51" s="40">
        <f t="shared" si="2"/>
        <v>0</v>
      </c>
    </row>
    <row r="52" spans="2:11" x14ac:dyDescent="0.2">
      <c r="B52" s="37"/>
      <c r="C52" s="38"/>
      <c r="D52" s="37"/>
      <c r="E52" s="58"/>
      <c r="F52" s="58"/>
      <c r="G52" s="57">
        <v>100</v>
      </c>
      <c r="H52" s="60" t="s">
        <v>1782</v>
      </c>
      <c r="I52" s="61">
        <v>8.5206929999999996</v>
      </c>
      <c r="J52" s="61">
        <v>8.5206929999999996</v>
      </c>
      <c r="K52" s="61">
        <f t="shared" si="2"/>
        <v>0</v>
      </c>
    </row>
    <row r="53" spans="2:11" x14ac:dyDescent="0.2">
      <c r="B53" s="37"/>
      <c r="C53" s="38"/>
      <c r="D53" s="37"/>
      <c r="E53" s="58"/>
      <c r="F53" s="58"/>
      <c r="G53" s="57">
        <v>101</v>
      </c>
      <c r="H53" s="60" t="s">
        <v>1783</v>
      </c>
      <c r="I53" s="61">
        <v>142.578048</v>
      </c>
      <c r="J53" s="61">
        <v>142.578048</v>
      </c>
      <c r="K53" s="61">
        <f t="shared" si="2"/>
        <v>0</v>
      </c>
    </row>
    <row r="54" spans="2:11" x14ac:dyDescent="0.2">
      <c r="B54" s="37"/>
      <c r="C54" s="38"/>
      <c r="D54" s="37"/>
      <c r="E54" s="58"/>
      <c r="F54" s="58"/>
      <c r="G54" s="57">
        <v>102</v>
      </c>
      <c r="H54" s="60" t="s">
        <v>1784</v>
      </c>
      <c r="I54" s="61">
        <v>58.633319999999998</v>
      </c>
      <c r="J54" s="61">
        <v>58.633319999999998</v>
      </c>
      <c r="K54" s="61">
        <f t="shared" si="2"/>
        <v>0</v>
      </c>
    </row>
    <row r="55" spans="2:11" x14ac:dyDescent="0.2">
      <c r="B55" s="37"/>
      <c r="C55" s="38"/>
      <c r="D55" s="37"/>
      <c r="E55" s="58"/>
      <c r="F55" s="58"/>
      <c r="G55" s="57">
        <v>103</v>
      </c>
      <c r="H55" s="60" t="s">
        <v>1785</v>
      </c>
      <c r="I55" s="61">
        <v>39.242674000000001</v>
      </c>
      <c r="J55" s="61">
        <v>39.242674000000001</v>
      </c>
      <c r="K55" s="61">
        <f t="shared" si="2"/>
        <v>0</v>
      </c>
    </row>
    <row r="56" spans="2:11" x14ac:dyDescent="0.2">
      <c r="B56" s="37"/>
      <c r="C56" s="38"/>
      <c r="D56" s="37"/>
      <c r="E56" s="58"/>
      <c r="F56" s="58"/>
      <c r="G56" s="57">
        <v>104</v>
      </c>
      <c r="H56" s="60" t="s">
        <v>1786</v>
      </c>
      <c r="I56" s="61">
        <v>50.751536000000002</v>
      </c>
      <c r="J56" s="61">
        <v>50.751536000000002</v>
      </c>
      <c r="K56" s="61">
        <f t="shared" si="2"/>
        <v>0</v>
      </c>
    </row>
    <row r="57" spans="2:11" x14ac:dyDescent="0.2">
      <c r="B57" s="37"/>
      <c r="C57" s="38"/>
      <c r="D57" s="37"/>
      <c r="E57" s="58"/>
      <c r="F57" s="58"/>
      <c r="G57" s="57">
        <v>105</v>
      </c>
      <c r="H57" s="60" t="s">
        <v>1787</v>
      </c>
      <c r="I57" s="61">
        <v>43.104148000000002</v>
      </c>
      <c r="J57" s="61">
        <v>43.104148000000002</v>
      </c>
      <c r="K57" s="61">
        <f t="shared" si="2"/>
        <v>0</v>
      </c>
    </row>
    <row r="58" spans="2:11" x14ac:dyDescent="0.2">
      <c r="B58" s="37"/>
      <c r="C58" s="38"/>
      <c r="D58" s="37"/>
      <c r="E58" s="58"/>
      <c r="F58" s="58"/>
      <c r="G58" s="57">
        <v>106</v>
      </c>
      <c r="H58" s="60" t="s">
        <v>1761</v>
      </c>
      <c r="I58" s="61">
        <v>30.584857</v>
      </c>
      <c r="J58" s="61">
        <v>30.584857</v>
      </c>
      <c r="K58" s="61">
        <f t="shared" si="2"/>
        <v>0</v>
      </c>
    </row>
    <row r="59" spans="2:11" x14ac:dyDescent="0.2">
      <c r="B59" s="37"/>
      <c r="C59" s="38"/>
      <c r="D59" s="37"/>
      <c r="E59" s="58"/>
      <c r="F59" s="58"/>
      <c r="G59" s="57">
        <v>107</v>
      </c>
      <c r="H59" s="60" t="s">
        <v>1788</v>
      </c>
      <c r="I59" s="61">
        <v>36.476804999999999</v>
      </c>
      <c r="J59" s="61">
        <v>36.476804999999999</v>
      </c>
      <c r="K59" s="61">
        <f t="shared" si="2"/>
        <v>0</v>
      </c>
    </row>
    <row r="60" spans="2:11" x14ac:dyDescent="0.2">
      <c r="B60" s="37"/>
      <c r="C60" s="38"/>
      <c r="D60" s="37"/>
      <c r="E60" s="58"/>
      <c r="F60" s="58"/>
      <c r="G60" s="57">
        <v>108</v>
      </c>
      <c r="H60" s="60" t="s">
        <v>1789</v>
      </c>
      <c r="I60" s="61">
        <v>44.663812999999998</v>
      </c>
      <c r="J60" s="61">
        <v>44.663812999999998</v>
      </c>
      <c r="K60" s="61">
        <f t="shared" si="2"/>
        <v>0</v>
      </c>
    </row>
    <row r="61" spans="2:11" x14ac:dyDescent="0.2">
      <c r="B61" s="37"/>
      <c r="C61" s="38"/>
      <c r="D61" s="37"/>
      <c r="E61" s="58"/>
      <c r="F61" s="58"/>
      <c r="G61" s="57">
        <v>109</v>
      </c>
      <c r="H61" s="60" t="s">
        <v>1790</v>
      </c>
      <c r="I61" s="61">
        <v>30.572946999999999</v>
      </c>
      <c r="J61" s="61">
        <v>30.572946999999999</v>
      </c>
      <c r="K61" s="61">
        <f t="shared" si="2"/>
        <v>0</v>
      </c>
    </row>
    <row r="62" spans="2:11" x14ac:dyDescent="0.2">
      <c r="B62" s="37"/>
      <c r="C62" s="38"/>
      <c r="D62" s="37"/>
      <c r="E62" s="58"/>
      <c r="F62" s="58"/>
      <c r="G62" s="57">
        <v>110</v>
      </c>
      <c r="H62" s="60" t="s">
        <v>1791</v>
      </c>
      <c r="I62" s="61">
        <v>8.9463150000000002</v>
      </c>
      <c r="J62" s="61">
        <v>8.9463150000000002</v>
      </c>
      <c r="K62" s="61">
        <f t="shared" si="2"/>
        <v>0</v>
      </c>
    </row>
    <row r="63" spans="2:11" x14ac:dyDescent="0.2">
      <c r="B63" s="37"/>
      <c r="C63" s="38"/>
      <c r="D63" s="37"/>
      <c r="E63" s="58"/>
      <c r="F63" s="58"/>
      <c r="G63" s="57">
        <v>111</v>
      </c>
      <c r="H63" s="60" t="s">
        <v>1792</v>
      </c>
      <c r="I63" s="61">
        <v>12.169905999999999</v>
      </c>
      <c r="J63" s="61">
        <v>12.169905999999999</v>
      </c>
      <c r="K63" s="61">
        <f t="shared" si="2"/>
        <v>0</v>
      </c>
    </row>
    <row r="64" spans="2:11" x14ac:dyDescent="0.2">
      <c r="B64" s="37"/>
      <c r="C64" s="38"/>
      <c r="D64" s="37"/>
      <c r="E64" s="58"/>
      <c r="F64" s="58"/>
      <c r="G64" s="57">
        <v>112</v>
      </c>
      <c r="H64" s="60" t="s">
        <v>1793</v>
      </c>
      <c r="I64" s="61">
        <v>369.71424500000001</v>
      </c>
      <c r="J64" s="61">
        <v>369.71424500000001</v>
      </c>
      <c r="K64" s="61">
        <f t="shared" si="2"/>
        <v>0</v>
      </c>
    </row>
    <row r="65" spans="2:11" x14ac:dyDescent="0.2">
      <c r="B65" s="37"/>
      <c r="C65" s="38"/>
      <c r="D65" s="37"/>
      <c r="E65" s="58"/>
      <c r="F65" s="58"/>
      <c r="G65" s="57">
        <v>113</v>
      </c>
      <c r="H65" s="60" t="s">
        <v>1794</v>
      </c>
      <c r="I65" s="61">
        <v>21.040009000000001</v>
      </c>
      <c r="J65" s="61">
        <v>21.040009000000001</v>
      </c>
      <c r="K65" s="61">
        <f t="shared" si="2"/>
        <v>0</v>
      </c>
    </row>
    <row r="66" spans="2:11" x14ac:dyDescent="0.2">
      <c r="B66" s="37"/>
      <c r="C66" s="38"/>
      <c r="D66" s="37"/>
      <c r="E66" s="58"/>
      <c r="F66" s="58"/>
      <c r="G66" s="57">
        <v>115</v>
      </c>
      <c r="H66" s="60" t="s">
        <v>1795</v>
      </c>
      <c r="I66" s="61">
        <v>10.671222</v>
      </c>
      <c r="J66" s="61">
        <v>10.671222</v>
      </c>
      <c r="K66" s="61">
        <f t="shared" si="2"/>
        <v>0</v>
      </c>
    </row>
    <row r="67" spans="2:11" x14ac:dyDescent="0.2">
      <c r="B67" s="37"/>
      <c r="C67" s="38"/>
      <c r="D67" s="37"/>
      <c r="E67" s="58"/>
      <c r="F67" s="58"/>
      <c r="G67" s="57">
        <v>116</v>
      </c>
      <c r="H67" s="60" t="s">
        <v>1796</v>
      </c>
      <c r="I67" s="61">
        <v>121.41642299999999</v>
      </c>
      <c r="J67" s="61">
        <v>121.41642299999999</v>
      </c>
      <c r="K67" s="61">
        <f t="shared" si="2"/>
        <v>0</v>
      </c>
    </row>
    <row r="68" spans="2:11" x14ac:dyDescent="0.2">
      <c r="B68" s="37"/>
      <c r="C68" s="38"/>
      <c r="D68" s="37"/>
      <c r="E68" s="58"/>
      <c r="F68" s="58"/>
      <c r="G68" s="57">
        <v>117</v>
      </c>
      <c r="H68" s="60" t="s">
        <v>1797</v>
      </c>
      <c r="I68" s="61">
        <v>43.490813000000003</v>
      </c>
      <c r="J68" s="61">
        <v>43.490813000000003</v>
      </c>
      <c r="K68" s="61">
        <f t="shared" si="2"/>
        <v>0</v>
      </c>
    </row>
    <row r="69" spans="2:11" x14ac:dyDescent="0.2">
      <c r="B69" s="37"/>
      <c r="C69" s="38"/>
      <c r="D69" s="37"/>
      <c r="E69" s="58"/>
      <c r="F69" s="58"/>
      <c r="G69" s="57">
        <v>118</v>
      </c>
      <c r="H69" s="60" t="s">
        <v>1798</v>
      </c>
      <c r="I69" s="61">
        <v>6.6670239999999996</v>
      </c>
      <c r="J69" s="61">
        <v>6.6670239999999996</v>
      </c>
      <c r="K69" s="61">
        <f t="shared" si="2"/>
        <v>0</v>
      </c>
    </row>
    <row r="70" spans="2:11" ht="14.25" x14ac:dyDescent="0.2">
      <c r="B70" s="37"/>
      <c r="C70" s="38"/>
      <c r="D70" s="41">
        <v>41</v>
      </c>
      <c r="E70" s="42" t="s">
        <v>6</v>
      </c>
      <c r="F70" s="42"/>
      <c r="G70" s="51"/>
      <c r="H70" s="55"/>
      <c r="I70" s="43">
        <v>341.021164</v>
      </c>
      <c r="J70" s="43">
        <v>339.420164</v>
      </c>
      <c r="K70" s="43">
        <f t="shared" si="2"/>
        <v>-1.6009999999999991</v>
      </c>
    </row>
    <row r="71" spans="2:11" ht="14.25" x14ac:dyDescent="0.2">
      <c r="B71" s="37"/>
      <c r="C71" s="38"/>
      <c r="D71" s="37"/>
      <c r="E71" s="37"/>
      <c r="F71" s="39" t="s">
        <v>2</v>
      </c>
      <c r="G71" s="36"/>
      <c r="H71" s="54"/>
      <c r="I71" s="40">
        <v>341.021164</v>
      </c>
      <c r="J71" s="40">
        <v>339.420164</v>
      </c>
      <c r="K71" s="40">
        <f t="shared" si="2"/>
        <v>-1.6009999999999991</v>
      </c>
    </row>
    <row r="72" spans="2:11" x14ac:dyDescent="0.2">
      <c r="B72" s="37"/>
      <c r="C72" s="38"/>
      <c r="D72" s="37"/>
      <c r="E72" s="58"/>
      <c r="F72" s="58"/>
      <c r="G72" s="57">
        <v>100</v>
      </c>
      <c r="H72" s="64" t="s">
        <v>1799</v>
      </c>
      <c r="I72" s="61">
        <v>133.64962800000001</v>
      </c>
      <c r="J72" s="61">
        <v>132.583628</v>
      </c>
      <c r="K72" s="61">
        <f t="shared" si="2"/>
        <v>-1.0660000000000025</v>
      </c>
    </row>
    <row r="73" spans="2:11" x14ac:dyDescent="0.2">
      <c r="B73" s="37"/>
      <c r="C73" s="38"/>
      <c r="D73" s="37"/>
      <c r="E73" s="58"/>
      <c r="F73" s="58"/>
      <c r="G73" s="57">
        <v>200</v>
      </c>
      <c r="H73" s="64" t="s">
        <v>1800</v>
      </c>
      <c r="I73" s="61">
        <v>56.722831999999997</v>
      </c>
      <c r="J73" s="61">
        <v>56.422832</v>
      </c>
      <c r="K73" s="61">
        <f t="shared" si="2"/>
        <v>-0.29999999999999716</v>
      </c>
    </row>
    <row r="74" spans="2:11" x14ac:dyDescent="0.2">
      <c r="B74" s="37"/>
      <c r="C74" s="38"/>
      <c r="D74" s="37"/>
      <c r="E74" s="58"/>
      <c r="F74" s="58"/>
      <c r="G74" s="57">
        <v>500</v>
      </c>
      <c r="H74" s="64" t="s">
        <v>1801</v>
      </c>
      <c r="I74" s="61">
        <v>7.8446559999999996</v>
      </c>
      <c r="J74" s="61">
        <v>7.837656</v>
      </c>
      <c r="K74" s="61">
        <f t="shared" ref="K74:K137" si="3">+J74-I74</f>
        <v>-6.9999999999996732E-3</v>
      </c>
    </row>
    <row r="75" spans="2:11" x14ac:dyDescent="0.2">
      <c r="B75" s="37"/>
      <c r="C75" s="38"/>
      <c r="D75" s="37"/>
      <c r="E75" s="58"/>
      <c r="F75" s="58"/>
      <c r="G75" s="57">
        <v>600</v>
      </c>
      <c r="H75" s="64" t="s">
        <v>1802</v>
      </c>
      <c r="I75" s="61">
        <v>81.006437000000005</v>
      </c>
      <c r="J75" s="61">
        <v>80.878437000000005</v>
      </c>
      <c r="K75" s="61">
        <f t="shared" si="3"/>
        <v>-0.12800000000000011</v>
      </c>
    </row>
    <row r="76" spans="2:11" x14ac:dyDescent="0.2">
      <c r="B76" s="37"/>
      <c r="C76" s="38"/>
      <c r="D76" s="37"/>
      <c r="E76" s="58"/>
      <c r="F76" s="58"/>
      <c r="G76" s="57">
        <v>700</v>
      </c>
      <c r="H76" s="64" t="s">
        <v>1803</v>
      </c>
      <c r="I76" s="61">
        <v>61.797611000000003</v>
      </c>
      <c r="J76" s="61">
        <v>61.697611000000002</v>
      </c>
      <c r="K76" s="61">
        <f t="shared" si="3"/>
        <v>-0.10000000000000142</v>
      </c>
    </row>
    <row r="77" spans="2:11" ht="14.25" x14ac:dyDescent="0.2">
      <c r="B77" s="37"/>
      <c r="C77" s="38"/>
      <c r="D77" s="41">
        <v>42</v>
      </c>
      <c r="E77" s="42" t="s">
        <v>7</v>
      </c>
      <c r="F77" s="42"/>
      <c r="G77" s="51"/>
      <c r="H77" s="55"/>
      <c r="I77" s="43">
        <v>756.84179700000004</v>
      </c>
      <c r="J77" s="43">
        <v>756.84179700000004</v>
      </c>
      <c r="K77" s="43">
        <f t="shared" si="3"/>
        <v>0</v>
      </c>
    </row>
    <row r="78" spans="2:11" ht="14.25" x14ac:dyDescent="0.2">
      <c r="B78" s="37"/>
      <c r="C78" s="38"/>
      <c r="D78" s="37"/>
      <c r="E78" s="37"/>
      <c r="F78" s="39" t="s">
        <v>53</v>
      </c>
      <c r="G78" s="36"/>
      <c r="H78" s="54"/>
      <c r="I78" s="40">
        <v>0</v>
      </c>
      <c r="J78" s="40">
        <v>0</v>
      </c>
      <c r="K78" s="40">
        <f t="shared" si="3"/>
        <v>0</v>
      </c>
    </row>
    <row r="79" spans="2:11" x14ac:dyDescent="0.2">
      <c r="B79" s="37"/>
      <c r="C79" s="38"/>
      <c r="D79" s="37"/>
      <c r="E79" s="58"/>
      <c r="F79" s="58"/>
      <c r="G79" s="57" t="s">
        <v>1617</v>
      </c>
      <c r="H79" s="60" t="s">
        <v>7</v>
      </c>
      <c r="I79" s="61">
        <v>0</v>
      </c>
      <c r="J79" s="61">
        <v>0</v>
      </c>
      <c r="K79" s="61">
        <f t="shared" si="3"/>
        <v>0</v>
      </c>
    </row>
    <row r="80" spans="2:11" ht="14.25" x14ac:dyDescent="0.2">
      <c r="B80" s="37"/>
      <c r="C80" s="38"/>
      <c r="D80" s="37"/>
      <c r="E80" s="37"/>
      <c r="F80" s="39" t="s">
        <v>2</v>
      </c>
      <c r="G80" s="36"/>
      <c r="H80" s="54"/>
      <c r="I80" s="40">
        <v>756.84179700000004</v>
      </c>
      <c r="J80" s="40">
        <v>756.84179700000004</v>
      </c>
      <c r="K80" s="40">
        <f t="shared" si="3"/>
        <v>0</v>
      </c>
    </row>
    <row r="81" spans="2:11" x14ac:dyDescent="0.2">
      <c r="B81" s="37"/>
      <c r="C81" s="38"/>
      <c r="D81" s="37"/>
      <c r="E81" s="58"/>
      <c r="F81" s="58"/>
      <c r="G81" s="57">
        <v>100</v>
      </c>
      <c r="H81" s="64" t="s">
        <v>1782</v>
      </c>
      <c r="I81" s="61">
        <v>21.652048000000001</v>
      </c>
      <c r="J81" s="61">
        <v>21.652048000000001</v>
      </c>
      <c r="K81" s="61">
        <f t="shared" si="3"/>
        <v>0</v>
      </c>
    </row>
    <row r="82" spans="2:11" x14ac:dyDescent="0.2">
      <c r="B82" s="37"/>
      <c r="C82" s="38"/>
      <c r="D82" s="37"/>
      <c r="E82" s="58"/>
      <c r="F82" s="58"/>
      <c r="G82" s="57">
        <v>200</v>
      </c>
      <c r="H82" s="64" t="s">
        <v>1804</v>
      </c>
      <c r="I82" s="61">
        <v>82.876411000000004</v>
      </c>
      <c r="J82" s="61">
        <v>82.876411000000004</v>
      </c>
      <c r="K82" s="61">
        <f t="shared" si="3"/>
        <v>0</v>
      </c>
    </row>
    <row r="83" spans="2:11" x14ac:dyDescent="0.2">
      <c r="B83" s="37"/>
      <c r="C83" s="38"/>
      <c r="D83" s="37"/>
      <c r="E83" s="58"/>
      <c r="F83" s="58"/>
      <c r="G83" s="57">
        <v>300</v>
      </c>
      <c r="H83" s="64" t="s">
        <v>1805</v>
      </c>
      <c r="I83" s="61">
        <v>316.52923900000002</v>
      </c>
      <c r="J83" s="61">
        <v>316.52923900000002</v>
      </c>
      <c r="K83" s="61">
        <f t="shared" si="3"/>
        <v>0</v>
      </c>
    </row>
    <row r="84" spans="2:11" x14ac:dyDescent="0.2">
      <c r="B84" s="37"/>
      <c r="C84" s="38"/>
      <c r="D84" s="37"/>
      <c r="E84" s="58"/>
      <c r="F84" s="58"/>
      <c r="G84" s="57">
        <v>400</v>
      </c>
      <c r="H84" s="64" t="s">
        <v>1806</v>
      </c>
      <c r="I84" s="61">
        <v>67.758786000000001</v>
      </c>
      <c r="J84" s="61">
        <v>67.758786000000001</v>
      </c>
      <c r="K84" s="61">
        <f t="shared" si="3"/>
        <v>0</v>
      </c>
    </row>
    <row r="85" spans="2:11" x14ac:dyDescent="0.2">
      <c r="B85" s="37"/>
      <c r="C85" s="38"/>
      <c r="D85" s="37"/>
      <c r="E85" s="58"/>
      <c r="F85" s="58"/>
      <c r="G85" s="57">
        <v>500</v>
      </c>
      <c r="H85" s="64" t="s">
        <v>1807</v>
      </c>
      <c r="I85" s="61">
        <v>41.280037999999998</v>
      </c>
      <c r="J85" s="61">
        <v>41.280037999999998</v>
      </c>
      <c r="K85" s="61">
        <f t="shared" si="3"/>
        <v>0</v>
      </c>
    </row>
    <row r="86" spans="2:11" x14ac:dyDescent="0.2">
      <c r="B86" s="37"/>
      <c r="C86" s="38"/>
      <c r="D86" s="37"/>
      <c r="E86" s="58"/>
      <c r="F86" s="58"/>
      <c r="G86" s="57">
        <v>600</v>
      </c>
      <c r="H86" s="64" t="s">
        <v>1808</v>
      </c>
      <c r="I86" s="61">
        <v>207.84765999999999</v>
      </c>
      <c r="J86" s="61">
        <v>207.84765999999999</v>
      </c>
      <c r="K86" s="61">
        <f t="shared" si="3"/>
        <v>0</v>
      </c>
    </row>
    <row r="87" spans="2:11" x14ac:dyDescent="0.2">
      <c r="B87" s="37"/>
      <c r="C87" s="38"/>
      <c r="D87" s="37"/>
      <c r="E87" s="58"/>
      <c r="F87" s="58"/>
      <c r="G87" s="57">
        <v>700</v>
      </c>
      <c r="H87" s="64" t="s">
        <v>8</v>
      </c>
      <c r="I87" s="61">
        <v>18.897614999999998</v>
      </c>
      <c r="J87" s="61">
        <v>18.897614999999998</v>
      </c>
      <c r="K87" s="61">
        <f t="shared" si="3"/>
        <v>0</v>
      </c>
    </row>
    <row r="88" spans="2:11" ht="14.25" x14ac:dyDescent="0.2">
      <c r="B88" s="37"/>
      <c r="C88" s="38"/>
      <c r="D88" s="41">
        <v>43</v>
      </c>
      <c r="E88" s="42" t="s">
        <v>9</v>
      </c>
      <c r="F88" s="42"/>
      <c r="G88" s="51"/>
      <c r="H88" s="55"/>
      <c r="I88" s="43">
        <v>1444.5360109999999</v>
      </c>
      <c r="J88" s="43">
        <v>1618.0230399600002</v>
      </c>
      <c r="K88" s="43">
        <f t="shared" si="3"/>
        <v>173.48702896000032</v>
      </c>
    </row>
    <row r="89" spans="2:11" ht="14.25" x14ac:dyDescent="0.2">
      <c r="B89" s="37"/>
      <c r="C89" s="38"/>
      <c r="D89" s="37"/>
      <c r="E89" s="37"/>
      <c r="F89" s="39" t="s">
        <v>16</v>
      </c>
      <c r="G89" s="36"/>
      <c r="H89" s="54"/>
      <c r="I89" s="40">
        <v>0</v>
      </c>
      <c r="J89" s="40">
        <v>0</v>
      </c>
      <c r="K89" s="40">
        <f t="shared" si="3"/>
        <v>0</v>
      </c>
    </row>
    <row r="90" spans="2:11" x14ac:dyDescent="0.2">
      <c r="B90" s="37"/>
      <c r="C90" s="38"/>
      <c r="D90" s="37"/>
      <c r="E90" s="58"/>
      <c r="F90" s="58"/>
      <c r="G90" s="57" t="s">
        <v>19</v>
      </c>
      <c r="H90" s="60" t="s">
        <v>9</v>
      </c>
      <c r="I90" s="61">
        <v>0</v>
      </c>
      <c r="J90" s="61">
        <v>0</v>
      </c>
      <c r="K90" s="61">
        <f t="shared" si="3"/>
        <v>0</v>
      </c>
    </row>
    <row r="91" spans="2:11" ht="14.25" x14ac:dyDescent="0.2">
      <c r="B91" s="37"/>
      <c r="C91" s="38"/>
      <c r="D91" s="37"/>
      <c r="E91" s="37"/>
      <c r="F91" s="39" t="s">
        <v>2</v>
      </c>
      <c r="G91" s="36"/>
      <c r="H91" s="54"/>
      <c r="I91" s="40">
        <v>1444.5360109999999</v>
      </c>
      <c r="J91" s="40">
        <v>1618.0230399600002</v>
      </c>
      <c r="K91" s="40">
        <f t="shared" si="3"/>
        <v>173.48702896000032</v>
      </c>
    </row>
    <row r="92" spans="2:11" x14ac:dyDescent="0.2">
      <c r="B92" s="37"/>
      <c r="C92" s="38"/>
      <c r="D92" s="37"/>
      <c r="E92" s="58"/>
      <c r="F92" s="58"/>
      <c r="G92" s="57">
        <v>100</v>
      </c>
      <c r="H92" s="64" t="s">
        <v>1809</v>
      </c>
      <c r="I92" s="61">
        <v>74.613660999999993</v>
      </c>
      <c r="J92" s="61">
        <v>72.005615800000001</v>
      </c>
      <c r="K92" s="61">
        <f t="shared" si="3"/>
        <v>-2.6080451999999923</v>
      </c>
    </row>
    <row r="93" spans="2:11" x14ac:dyDescent="0.2">
      <c r="B93" s="37"/>
      <c r="C93" s="38"/>
      <c r="D93" s="37"/>
      <c r="E93" s="58"/>
      <c r="F93" s="58"/>
      <c r="G93" s="57">
        <v>110</v>
      </c>
      <c r="H93" s="64" t="s">
        <v>1802</v>
      </c>
      <c r="I93" s="61">
        <v>47.186518999999997</v>
      </c>
      <c r="J93" s="61">
        <v>44.707544729999995</v>
      </c>
      <c r="K93" s="61">
        <f t="shared" si="3"/>
        <v>-2.4789742700000019</v>
      </c>
    </row>
    <row r="94" spans="2:11" x14ac:dyDescent="0.2">
      <c r="B94" s="37"/>
      <c r="C94" s="38"/>
      <c r="D94" s="37"/>
      <c r="E94" s="58"/>
      <c r="F94" s="58"/>
      <c r="G94" s="57">
        <v>200</v>
      </c>
      <c r="H94" s="64" t="s">
        <v>1782</v>
      </c>
      <c r="I94" s="61">
        <v>31.487642000000001</v>
      </c>
      <c r="J94" s="61">
        <v>29.446106689999997</v>
      </c>
      <c r="K94" s="61">
        <f t="shared" si="3"/>
        <v>-2.041535310000004</v>
      </c>
    </row>
    <row r="95" spans="2:11" x14ac:dyDescent="0.2">
      <c r="B95" s="37"/>
      <c r="C95" s="38"/>
      <c r="D95" s="37"/>
      <c r="E95" s="58"/>
      <c r="F95" s="58"/>
      <c r="G95" s="57">
        <v>210</v>
      </c>
      <c r="H95" s="64" t="s">
        <v>1810</v>
      </c>
      <c r="I95" s="61">
        <v>13.106347</v>
      </c>
      <c r="J95" s="61">
        <v>12.713308529999999</v>
      </c>
      <c r="K95" s="61">
        <f t="shared" si="3"/>
        <v>-0.39303847000000047</v>
      </c>
    </row>
    <row r="96" spans="2:11" x14ac:dyDescent="0.2">
      <c r="B96" s="37"/>
      <c r="C96" s="38"/>
      <c r="D96" s="37"/>
      <c r="E96" s="58"/>
      <c r="F96" s="58"/>
      <c r="G96" s="57">
        <v>211</v>
      </c>
      <c r="H96" s="64" t="s">
        <v>1811</v>
      </c>
      <c r="I96" s="61">
        <v>7.584098</v>
      </c>
      <c r="J96" s="61">
        <v>7.3920785000000002</v>
      </c>
      <c r="K96" s="61">
        <f t="shared" si="3"/>
        <v>-0.19201949999999979</v>
      </c>
    </row>
    <row r="97" spans="2:11" x14ac:dyDescent="0.2">
      <c r="B97" s="37"/>
      <c r="C97" s="38"/>
      <c r="D97" s="37"/>
      <c r="E97" s="58"/>
      <c r="F97" s="58"/>
      <c r="G97" s="57">
        <v>212</v>
      </c>
      <c r="H97" s="64" t="s">
        <v>1812</v>
      </c>
      <c r="I97" s="61">
        <v>16.83606</v>
      </c>
      <c r="J97" s="61">
        <v>16.71707464</v>
      </c>
      <c r="K97" s="61">
        <f t="shared" si="3"/>
        <v>-0.11898535999999993</v>
      </c>
    </row>
    <row r="98" spans="2:11" x14ac:dyDescent="0.2">
      <c r="B98" s="37"/>
      <c r="C98" s="38"/>
      <c r="D98" s="37"/>
      <c r="E98" s="58"/>
      <c r="F98" s="58"/>
      <c r="G98" s="57">
        <v>213</v>
      </c>
      <c r="H98" s="64" t="s">
        <v>1813</v>
      </c>
      <c r="I98" s="61">
        <v>116.496965</v>
      </c>
      <c r="J98" s="61">
        <v>101.04276836</v>
      </c>
      <c r="K98" s="61">
        <f t="shared" si="3"/>
        <v>-15.454196640000006</v>
      </c>
    </row>
    <row r="99" spans="2:11" x14ac:dyDescent="0.2">
      <c r="B99" s="37"/>
      <c r="C99" s="38"/>
      <c r="D99" s="37"/>
      <c r="E99" s="58"/>
      <c r="F99" s="58"/>
      <c r="G99" s="57">
        <v>220</v>
      </c>
      <c r="H99" s="64" t="s">
        <v>1814</v>
      </c>
      <c r="I99" s="61">
        <v>5.8139630000000002</v>
      </c>
      <c r="J99" s="61">
        <v>5.6970739300000011</v>
      </c>
      <c r="K99" s="61">
        <f t="shared" si="3"/>
        <v>-0.11688906999999915</v>
      </c>
    </row>
    <row r="100" spans="2:11" x14ac:dyDescent="0.2">
      <c r="B100" s="37"/>
      <c r="C100" s="38"/>
      <c r="D100" s="37"/>
      <c r="E100" s="58"/>
      <c r="F100" s="58"/>
      <c r="G100" s="57">
        <v>221</v>
      </c>
      <c r="H100" s="64" t="s">
        <v>1815</v>
      </c>
      <c r="I100" s="61">
        <v>152.51279099999999</v>
      </c>
      <c r="J100" s="61">
        <v>150.1508761</v>
      </c>
      <c r="K100" s="61">
        <f t="shared" si="3"/>
        <v>-2.3619148999999879</v>
      </c>
    </row>
    <row r="101" spans="2:11" x14ac:dyDescent="0.2">
      <c r="B101" s="37"/>
      <c r="C101" s="38"/>
      <c r="D101" s="37"/>
      <c r="E101" s="58"/>
      <c r="F101" s="58"/>
      <c r="G101" s="57">
        <v>222</v>
      </c>
      <c r="H101" s="64" t="s">
        <v>1816</v>
      </c>
      <c r="I101" s="61">
        <v>61.488025999999998</v>
      </c>
      <c r="J101" s="61">
        <v>59.11289283</v>
      </c>
      <c r="K101" s="61">
        <f t="shared" si="3"/>
        <v>-2.375133169999998</v>
      </c>
    </row>
    <row r="102" spans="2:11" x14ac:dyDescent="0.2">
      <c r="B102" s="37"/>
      <c r="C102" s="38"/>
      <c r="D102" s="37"/>
      <c r="E102" s="58"/>
      <c r="F102" s="58"/>
      <c r="G102" s="57">
        <v>223</v>
      </c>
      <c r="H102" s="64" t="s">
        <v>1817</v>
      </c>
      <c r="I102" s="61">
        <v>98.414942999999994</v>
      </c>
      <c r="J102" s="61">
        <v>95.074816749999997</v>
      </c>
      <c r="K102" s="61">
        <f t="shared" si="3"/>
        <v>-3.3401262499999973</v>
      </c>
    </row>
    <row r="103" spans="2:11" x14ac:dyDescent="0.2">
      <c r="B103" s="37"/>
      <c r="C103" s="38"/>
      <c r="D103" s="37"/>
      <c r="E103" s="58"/>
      <c r="F103" s="58"/>
      <c r="G103" s="57">
        <v>224</v>
      </c>
      <c r="H103" s="64" t="s">
        <v>1818</v>
      </c>
      <c r="I103" s="61">
        <v>212.74879000000001</v>
      </c>
      <c r="J103" s="61">
        <v>206.15277798</v>
      </c>
      <c r="K103" s="61">
        <f t="shared" si="3"/>
        <v>-6.5960120200000176</v>
      </c>
    </row>
    <row r="104" spans="2:11" x14ac:dyDescent="0.2">
      <c r="B104" s="37"/>
      <c r="C104" s="38"/>
      <c r="D104" s="37"/>
      <c r="E104" s="58"/>
      <c r="F104" s="58"/>
      <c r="G104" s="57">
        <v>225</v>
      </c>
      <c r="H104" s="64" t="s">
        <v>1819</v>
      </c>
      <c r="I104" s="61">
        <v>228.22409200000001</v>
      </c>
      <c r="J104" s="61">
        <v>220.15114487</v>
      </c>
      <c r="K104" s="61">
        <f t="shared" si="3"/>
        <v>-8.0729471300000171</v>
      </c>
    </row>
    <row r="105" spans="2:11" x14ac:dyDescent="0.2">
      <c r="B105" s="37"/>
      <c r="C105" s="38"/>
      <c r="D105" s="37"/>
      <c r="E105" s="58"/>
      <c r="F105" s="58"/>
      <c r="G105" s="57">
        <v>226</v>
      </c>
      <c r="H105" s="64" t="s">
        <v>1820</v>
      </c>
      <c r="I105" s="61">
        <v>50.812480999999998</v>
      </c>
      <c r="J105" s="61">
        <v>48.360137999999999</v>
      </c>
      <c r="K105" s="61">
        <f t="shared" si="3"/>
        <v>-2.4523429999999991</v>
      </c>
    </row>
    <row r="106" spans="2:11" x14ac:dyDescent="0.2">
      <c r="B106" s="37"/>
      <c r="C106" s="38"/>
      <c r="D106" s="37"/>
      <c r="E106" s="58"/>
      <c r="F106" s="58"/>
      <c r="G106" s="57">
        <v>227</v>
      </c>
      <c r="H106" s="64" t="s">
        <v>1821</v>
      </c>
      <c r="I106" s="61">
        <v>58.809811000000003</v>
      </c>
      <c r="J106" s="61">
        <v>54.70941311</v>
      </c>
      <c r="K106" s="61">
        <f t="shared" si="3"/>
        <v>-4.1003978900000035</v>
      </c>
    </row>
    <row r="107" spans="2:11" x14ac:dyDescent="0.2">
      <c r="B107" s="37"/>
      <c r="C107" s="38"/>
      <c r="D107" s="37"/>
      <c r="E107" s="58"/>
      <c r="F107" s="58"/>
      <c r="G107" s="57">
        <v>228</v>
      </c>
      <c r="H107" s="64" t="s">
        <v>1822</v>
      </c>
      <c r="I107" s="61">
        <v>22.211797000000001</v>
      </c>
      <c r="J107" s="61">
        <v>22.011260499999999</v>
      </c>
      <c r="K107" s="61">
        <f t="shared" si="3"/>
        <v>-0.20053650000000189</v>
      </c>
    </row>
    <row r="108" spans="2:11" x14ac:dyDescent="0.2">
      <c r="B108" s="37"/>
      <c r="C108" s="38"/>
      <c r="D108" s="37"/>
      <c r="E108" s="58"/>
      <c r="F108" s="58"/>
      <c r="G108" s="57">
        <v>229</v>
      </c>
      <c r="H108" s="64" t="s">
        <v>1823</v>
      </c>
      <c r="I108" s="61">
        <v>21.006430000000002</v>
      </c>
      <c r="J108" s="61">
        <v>20.892702649999997</v>
      </c>
      <c r="K108" s="61">
        <f t="shared" si="3"/>
        <v>-0.11372735000000489</v>
      </c>
    </row>
    <row r="109" spans="2:11" x14ac:dyDescent="0.2">
      <c r="B109" s="37"/>
      <c r="C109" s="38"/>
      <c r="D109" s="37"/>
      <c r="E109" s="58"/>
      <c r="F109" s="58"/>
      <c r="G109" s="57">
        <v>230</v>
      </c>
      <c r="H109" s="64" t="s">
        <v>1824</v>
      </c>
      <c r="I109" s="61">
        <v>15.226801</v>
      </c>
      <c r="J109" s="61">
        <v>12.744383469999999</v>
      </c>
      <c r="K109" s="61">
        <f t="shared" si="3"/>
        <v>-2.4824175300000011</v>
      </c>
    </row>
    <row r="110" spans="2:11" x14ac:dyDescent="0.2">
      <c r="B110" s="37"/>
      <c r="C110" s="38"/>
      <c r="D110" s="37"/>
      <c r="E110" s="58"/>
      <c r="F110" s="58"/>
      <c r="G110" s="57">
        <v>240</v>
      </c>
      <c r="H110" s="64" t="s">
        <v>1808</v>
      </c>
      <c r="I110" s="61">
        <v>184.397942</v>
      </c>
      <c r="J110" s="61">
        <v>418.58101859000004</v>
      </c>
      <c r="K110" s="61">
        <f t="shared" si="3"/>
        <v>234.18307659000004</v>
      </c>
    </row>
    <row r="111" spans="2:11" x14ac:dyDescent="0.2">
      <c r="B111" s="37"/>
      <c r="C111" s="38"/>
      <c r="D111" s="37"/>
      <c r="E111" s="58"/>
      <c r="F111" s="58"/>
      <c r="G111" s="57">
        <v>300</v>
      </c>
      <c r="H111" s="64" t="s">
        <v>1794</v>
      </c>
      <c r="I111" s="61">
        <v>25.556851999999999</v>
      </c>
      <c r="J111" s="61">
        <v>20.36004393</v>
      </c>
      <c r="K111" s="61">
        <f t="shared" si="3"/>
        <v>-5.1968080699999994</v>
      </c>
    </row>
    <row r="112" spans="2:11" ht="15" x14ac:dyDescent="0.2">
      <c r="B112" s="37"/>
      <c r="C112" s="38"/>
      <c r="D112" s="41">
        <v>44</v>
      </c>
      <c r="E112" s="79" t="s">
        <v>1586</v>
      </c>
      <c r="F112" s="80"/>
      <c r="G112" s="80"/>
      <c r="H112" s="80"/>
      <c r="I112" s="43">
        <v>651.34900800000003</v>
      </c>
      <c r="J112" s="43">
        <v>651.34900800000003</v>
      </c>
      <c r="K112" s="43">
        <f t="shared" si="3"/>
        <v>0</v>
      </c>
    </row>
    <row r="113" spans="2:11" ht="14.25" x14ac:dyDescent="0.2">
      <c r="B113" s="37"/>
      <c r="C113" s="38"/>
      <c r="D113" s="37"/>
      <c r="E113" s="37"/>
      <c r="F113" s="39" t="s">
        <v>2</v>
      </c>
      <c r="G113" s="36"/>
      <c r="H113" s="54"/>
      <c r="I113" s="40">
        <v>651.34900800000003</v>
      </c>
      <c r="J113" s="40">
        <v>651.34900800000003</v>
      </c>
      <c r="K113" s="40">
        <f t="shared" si="3"/>
        <v>0</v>
      </c>
    </row>
    <row r="114" spans="2:11" x14ac:dyDescent="0.2">
      <c r="B114" s="37"/>
      <c r="C114" s="38"/>
      <c r="D114" s="37"/>
      <c r="E114" s="58"/>
      <c r="F114" s="58"/>
      <c r="G114" s="57">
        <v>100</v>
      </c>
      <c r="H114" s="60" t="s">
        <v>1782</v>
      </c>
      <c r="I114" s="61">
        <v>174.30755600000001</v>
      </c>
      <c r="J114" s="61">
        <v>174.30755600000001</v>
      </c>
      <c r="K114" s="61">
        <f t="shared" si="3"/>
        <v>0</v>
      </c>
    </row>
    <row r="115" spans="2:11" x14ac:dyDescent="0.2">
      <c r="B115" s="37"/>
      <c r="C115" s="38"/>
      <c r="D115" s="37"/>
      <c r="E115" s="58"/>
      <c r="F115" s="58"/>
      <c r="G115" s="57">
        <v>200</v>
      </c>
      <c r="H115" s="60" t="s">
        <v>1825</v>
      </c>
      <c r="I115" s="61">
        <v>288.697588</v>
      </c>
      <c r="J115" s="61">
        <v>288.697588</v>
      </c>
      <c r="K115" s="61">
        <f t="shared" si="3"/>
        <v>0</v>
      </c>
    </row>
    <row r="116" spans="2:11" x14ac:dyDescent="0.2">
      <c r="B116" s="37"/>
      <c r="C116" s="38"/>
      <c r="D116" s="37"/>
      <c r="E116" s="58"/>
      <c r="F116" s="58"/>
      <c r="G116" s="57">
        <v>210</v>
      </c>
      <c r="H116" s="60" t="s">
        <v>1826</v>
      </c>
      <c r="I116" s="61">
        <v>18.941849999999999</v>
      </c>
      <c r="J116" s="61">
        <v>18.941849999999999</v>
      </c>
      <c r="K116" s="61">
        <f t="shared" si="3"/>
        <v>0</v>
      </c>
    </row>
    <row r="117" spans="2:11" x14ac:dyDescent="0.2">
      <c r="B117" s="37"/>
      <c r="C117" s="38"/>
      <c r="D117" s="37"/>
      <c r="E117" s="58"/>
      <c r="F117" s="58"/>
      <c r="G117" s="57">
        <v>300</v>
      </c>
      <c r="H117" s="60" t="s">
        <v>1827</v>
      </c>
      <c r="I117" s="61">
        <v>116.40879200000001</v>
      </c>
      <c r="J117" s="61">
        <v>116.40879200000001</v>
      </c>
      <c r="K117" s="61">
        <f t="shared" si="3"/>
        <v>0</v>
      </c>
    </row>
    <row r="118" spans="2:11" x14ac:dyDescent="0.2">
      <c r="B118" s="37"/>
      <c r="C118" s="38"/>
      <c r="D118" s="37"/>
      <c r="E118" s="58"/>
      <c r="F118" s="58"/>
      <c r="G118" s="57">
        <v>400</v>
      </c>
      <c r="H118" s="60" t="s">
        <v>1828</v>
      </c>
      <c r="I118" s="61">
        <v>45.657007999999998</v>
      </c>
      <c r="J118" s="61">
        <v>45.657007999999998</v>
      </c>
      <c r="K118" s="61">
        <f t="shared" si="3"/>
        <v>0</v>
      </c>
    </row>
    <row r="119" spans="2:11" x14ac:dyDescent="0.2">
      <c r="B119" s="37"/>
      <c r="C119" s="38"/>
      <c r="D119" s="37"/>
      <c r="E119" s="58"/>
      <c r="F119" s="58"/>
      <c r="G119" s="57">
        <v>500</v>
      </c>
      <c r="H119" s="60" t="s">
        <v>8</v>
      </c>
      <c r="I119" s="61">
        <v>7.336214</v>
      </c>
      <c r="J119" s="61">
        <v>7.336214</v>
      </c>
      <c r="K119" s="61">
        <f t="shared" si="3"/>
        <v>0</v>
      </c>
    </row>
    <row r="120" spans="2:11" ht="14.25" x14ac:dyDescent="0.2">
      <c r="B120" s="37"/>
      <c r="C120" s="45" t="s">
        <v>10</v>
      </c>
      <c r="D120" s="44"/>
      <c r="E120" s="44"/>
      <c r="F120" s="44"/>
      <c r="G120" s="48"/>
      <c r="H120" s="56"/>
      <c r="I120" s="46">
        <v>6662.5181300000004</v>
      </c>
      <c r="J120" s="46">
        <v>6673.6367700000001</v>
      </c>
      <c r="K120" s="46">
        <f t="shared" si="3"/>
        <v>11.118639999999687</v>
      </c>
    </row>
    <row r="121" spans="2:11" ht="14.25" x14ac:dyDescent="0.2">
      <c r="B121" s="37"/>
      <c r="C121" s="38"/>
      <c r="D121" s="41">
        <v>40</v>
      </c>
      <c r="E121" s="42" t="s">
        <v>11</v>
      </c>
      <c r="F121" s="42"/>
      <c r="G121" s="51"/>
      <c r="H121" s="55"/>
      <c r="I121" s="43">
        <v>6662.5181300000004</v>
      </c>
      <c r="J121" s="43">
        <v>6673.6367700000001</v>
      </c>
      <c r="K121" s="43">
        <f t="shared" si="3"/>
        <v>11.118639999999687</v>
      </c>
    </row>
    <row r="122" spans="2:11" ht="14.25" x14ac:dyDescent="0.2">
      <c r="B122" s="37"/>
      <c r="C122" s="38"/>
      <c r="D122" s="37"/>
      <c r="E122" s="37"/>
      <c r="F122" s="39" t="s">
        <v>2</v>
      </c>
      <c r="G122" s="36"/>
      <c r="H122" s="54"/>
      <c r="I122" s="40">
        <v>6662.5181300000004</v>
      </c>
      <c r="J122" s="40">
        <v>6673.6367700000001</v>
      </c>
      <c r="K122" s="40">
        <f t="shared" si="3"/>
        <v>11.118639999999687</v>
      </c>
    </row>
    <row r="123" spans="2:11" x14ac:dyDescent="0.2">
      <c r="B123" s="37"/>
      <c r="C123" s="38"/>
      <c r="D123" s="37"/>
      <c r="E123" s="58"/>
      <c r="F123" s="58"/>
      <c r="G123" s="57">
        <v>100</v>
      </c>
      <c r="H123" s="60" t="s">
        <v>1829</v>
      </c>
      <c r="I123" s="61">
        <v>6662.5181300000004</v>
      </c>
      <c r="J123" s="61">
        <v>6673.6367700000001</v>
      </c>
      <c r="K123" s="61">
        <f t="shared" si="3"/>
        <v>11.118639999999687</v>
      </c>
    </row>
    <row r="124" spans="2:11" ht="14.25" x14ac:dyDescent="0.2">
      <c r="B124" s="37"/>
      <c r="C124" s="45" t="s">
        <v>12</v>
      </c>
      <c r="D124" s="44"/>
      <c r="E124" s="44"/>
      <c r="F124" s="44"/>
      <c r="G124" s="48"/>
      <c r="H124" s="56"/>
      <c r="I124" s="46">
        <v>1945.7022079999999</v>
      </c>
      <c r="J124" s="46">
        <v>1945.7022079999999</v>
      </c>
      <c r="K124" s="46">
        <f t="shared" si="3"/>
        <v>0</v>
      </c>
    </row>
    <row r="125" spans="2:11" ht="14.25" x14ac:dyDescent="0.2">
      <c r="B125" s="37"/>
      <c r="C125" s="38"/>
      <c r="D125" s="41">
        <v>32</v>
      </c>
      <c r="E125" s="42" t="s">
        <v>12</v>
      </c>
      <c r="F125" s="42"/>
      <c r="G125" s="51"/>
      <c r="H125" s="55"/>
      <c r="I125" s="43">
        <v>1945.7022079999999</v>
      </c>
      <c r="J125" s="43">
        <v>1945.7022079999999</v>
      </c>
      <c r="K125" s="43">
        <f t="shared" si="3"/>
        <v>0</v>
      </c>
    </row>
    <row r="126" spans="2:11" ht="14.25" x14ac:dyDescent="0.2">
      <c r="B126" s="37"/>
      <c r="C126" s="38"/>
      <c r="D126" s="37"/>
      <c r="E126" s="37"/>
      <c r="F126" s="39" t="s">
        <v>2</v>
      </c>
      <c r="G126" s="36"/>
      <c r="H126" s="54"/>
      <c r="I126" s="40">
        <v>1945.7022079999999</v>
      </c>
      <c r="J126" s="40">
        <v>1945.7022079999999</v>
      </c>
      <c r="K126" s="40">
        <f t="shared" si="3"/>
        <v>0</v>
      </c>
    </row>
    <row r="127" spans="2:11" x14ac:dyDescent="0.2">
      <c r="B127" s="37"/>
      <c r="C127" s="38"/>
      <c r="D127" s="37"/>
      <c r="E127" s="58"/>
      <c r="F127" s="58"/>
      <c r="G127" s="57">
        <v>100</v>
      </c>
      <c r="H127" s="64" t="s">
        <v>12</v>
      </c>
      <c r="I127" s="61">
        <v>0</v>
      </c>
      <c r="J127" s="61">
        <v>0</v>
      </c>
      <c r="K127" s="61">
        <f t="shared" si="3"/>
        <v>0</v>
      </c>
    </row>
    <row r="128" spans="2:11" ht="25.5" x14ac:dyDescent="0.2">
      <c r="B128" s="37"/>
      <c r="C128" s="38"/>
      <c r="D128" s="37"/>
      <c r="E128" s="58"/>
      <c r="F128" s="58"/>
      <c r="G128" s="57">
        <v>110</v>
      </c>
      <c r="H128" s="64" t="s">
        <v>1830</v>
      </c>
      <c r="I128" s="61">
        <v>1237.5803149999999</v>
      </c>
      <c r="J128" s="61">
        <v>1237.5803149999999</v>
      </c>
      <c r="K128" s="61">
        <f t="shared" si="3"/>
        <v>0</v>
      </c>
    </row>
    <row r="129" spans="2:11" x14ac:dyDescent="0.2">
      <c r="B129" s="37"/>
      <c r="C129" s="38"/>
      <c r="D129" s="37"/>
      <c r="E129" s="58"/>
      <c r="F129" s="58"/>
      <c r="G129" s="57">
        <v>111</v>
      </c>
      <c r="H129" s="64" t="s">
        <v>1831</v>
      </c>
      <c r="I129" s="61">
        <v>20.127849000000001</v>
      </c>
      <c r="J129" s="61">
        <v>20.127849000000001</v>
      </c>
      <c r="K129" s="61">
        <f t="shared" si="3"/>
        <v>0</v>
      </c>
    </row>
    <row r="130" spans="2:11" x14ac:dyDescent="0.2">
      <c r="B130" s="37"/>
      <c r="C130" s="38"/>
      <c r="D130" s="37"/>
      <c r="E130" s="58"/>
      <c r="F130" s="58"/>
      <c r="G130" s="57">
        <v>112</v>
      </c>
      <c r="H130" s="64" t="s">
        <v>1832</v>
      </c>
      <c r="I130" s="61">
        <v>17.874544</v>
      </c>
      <c r="J130" s="61">
        <v>17.874544</v>
      </c>
      <c r="K130" s="61">
        <f t="shared" si="3"/>
        <v>0</v>
      </c>
    </row>
    <row r="131" spans="2:11" x14ac:dyDescent="0.2">
      <c r="B131" s="37"/>
      <c r="C131" s="38"/>
      <c r="D131" s="37"/>
      <c r="E131" s="58"/>
      <c r="F131" s="58"/>
      <c r="G131" s="57">
        <v>113</v>
      </c>
      <c r="H131" s="64" t="s">
        <v>1833</v>
      </c>
      <c r="I131" s="61">
        <v>26.308835999999999</v>
      </c>
      <c r="J131" s="61">
        <v>26.308835999999999</v>
      </c>
      <c r="K131" s="61">
        <f t="shared" si="3"/>
        <v>0</v>
      </c>
    </row>
    <row r="132" spans="2:11" x14ac:dyDescent="0.2">
      <c r="B132" s="37"/>
      <c r="C132" s="38"/>
      <c r="D132" s="37"/>
      <c r="E132" s="58"/>
      <c r="F132" s="58"/>
      <c r="G132" s="57">
        <v>114</v>
      </c>
      <c r="H132" s="64" t="s">
        <v>1834</v>
      </c>
      <c r="I132" s="61">
        <v>19.655828</v>
      </c>
      <c r="J132" s="61">
        <v>19.655828</v>
      </c>
      <c r="K132" s="61">
        <f t="shared" si="3"/>
        <v>0</v>
      </c>
    </row>
    <row r="133" spans="2:11" x14ac:dyDescent="0.2">
      <c r="B133" s="37"/>
      <c r="C133" s="38"/>
      <c r="D133" s="37"/>
      <c r="E133" s="58"/>
      <c r="F133" s="58"/>
      <c r="G133" s="57">
        <v>115</v>
      </c>
      <c r="H133" s="64" t="s">
        <v>1835</v>
      </c>
      <c r="I133" s="61">
        <v>19.669312000000001</v>
      </c>
      <c r="J133" s="61">
        <v>19.669312000000001</v>
      </c>
      <c r="K133" s="61">
        <f t="shared" si="3"/>
        <v>0</v>
      </c>
    </row>
    <row r="134" spans="2:11" x14ac:dyDescent="0.2">
      <c r="B134" s="37"/>
      <c r="C134" s="38"/>
      <c r="D134" s="37"/>
      <c r="E134" s="58"/>
      <c r="F134" s="58"/>
      <c r="G134" s="57">
        <v>116</v>
      </c>
      <c r="H134" s="64" t="s">
        <v>1836</v>
      </c>
      <c r="I134" s="61">
        <v>24.460045000000001</v>
      </c>
      <c r="J134" s="61">
        <v>24.460045000000001</v>
      </c>
      <c r="K134" s="61">
        <f t="shared" si="3"/>
        <v>0</v>
      </c>
    </row>
    <row r="135" spans="2:11" ht="25.5" x14ac:dyDescent="0.2">
      <c r="B135" s="37"/>
      <c r="C135" s="38"/>
      <c r="D135" s="37"/>
      <c r="E135" s="58"/>
      <c r="F135" s="58"/>
      <c r="G135" s="57">
        <v>117</v>
      </c>
      <c r="H135" s="64" t="s">
        <v>1837</v>
      </c>
      <c r="I135" s="61">
        <v>21.841308000000001</v>
      </c>
      <c r="J135" s="61">
        <v>21.841308000000001</v>
      </c>
      <c r="K135" s="61">
        <f t="shared" si="3"/>
        <v>0</v>
      </c>
    </row>
    <row r="136" spans="2:11" x14ac:dyDescent="0.2">
      <c r="B136" s="37"/>
      <c r="C136" s="38"/>
      <c r="D136" s="37"/>
      <c r="E136" s="58"/>
      <c r="F136" s="58"/>
      <c r="G136" s="57">
        <v>118</v>
      </c>
      <c r="H136" s="64" t="s">
        <v>1838</v>
      </c>
      <c r="I136" s="61">
        <v>21.181094000000002</v>
      </c>
      <c r="J136" s="61">
        <v>21.181094000000002</v>
      </c>
      <c r="K136" s="61">
        <f t="shared" si="3"/>
        <v>0</v>
      </c>
    </row>
    <row r="137" spans="2:11" x14ac:dyDescent="0.2">
      <c r="B137" s="37"/>
      <c r="C137" s="38"/>
      <c r="D137" s="37"/>
      <c r="E137" s="58"/>
      <c r="F137" s="58"/>
      <c r="G137" s="57">
        <v>119</v>
      </c>
      <c r="H137" s="64" t="s">
        <v>1839</v>
      </c>
      <c r="I137" s="61">
        <v>20.242632</v>
      </c>
      <c r="J137" s="61">
        <v>20.242632</v>
      </c>
      <c r="K137" s="61">
        <f t="shared" si="3"/>
        <v>0</v>
      </c>
    </row>
    <row r="138" spans="2:11" x14ac:dyDescent="0.2">
      <c r="B138" s="37"/>
      <c r="C138" s="38"/>
      <c r="D138" s="37"/>
      <c r="E138" s="58"/>
      <c r="F138" s="58"/>
      <c r="G138" s="57">
        <v>120</v>
      </c>
      <c r="H138" s="64" t="s">
        <v>1840</v>
      </c>
      <c r="I138" s="61">
        <v>22.139064000000001</v>
      </c>
      <c r="J138" s="61">
        <v>22.139064000000001</v>
      </c>
      <c r="K138" s="61">
        <f t="shared" ref="K138:K201" si="4">+J138-I138</f>
        <v>0</v>
      </c>
    </row>
    <row r="139" spans="2:11" ht="25.5" x14ac:dyDescent="0.2">
      <c r="B139" s="37"/>
      <c r="C139" s="38"/>
      <c r="D139" s="37"/>
      <c r="E139" s="58"/>
      <c r="F139" s="58"/>
      <c r="G139" s="57">
        <v>121</v>
      </c>
      <c r="H139" s="64" t="s">
        <v>1841</v>
      </c>
      <c r="I139" s="61">
        <v>23.792937999999999</v>
      </c>
      <c r="J139" s="61">
        <v>23.792937999999999</v>
      </c>
      <c r="K139" s="61">
        <f t="shared" si="4"/>
        <v>0</v>
      </c>
    </row>
    <row r="140" spans="2:11" ht="25.5" x14ac:dyDescent="0.2">
      <c r="B140" s="37"/>
      <c r="C140" s="38"/>
      <c r="D140" s="37"/>
      <c r="E140" s="58"/>
      <c r="F140" s="58"/>
      <c r="G140" s="57">
        <v>122</v>
      </c>
      <c r="H140" s="64" t="s">
        <v>1842</v>
      </c>
      <c r="I140" s="61">
        <v>20.819731999999998</v>
      </c>
      <c r="J140" s="61">
        <v>20.819731999999998</v>
      </c>
      <c r="K140" s="61">
        <f t="shared" si="4"/>
        <v>0</v>
      </c>
    </row>
    <row r="141" spans="2:11" ht="25.5" x14ac:dyDescent="0.2">
      <c r="B141" s="37"/>
      <c r="C141" s="38"/>
      <c r="D141" s="37"/>
      <c r="E141" s="58"/>
      <c r="F141" s="58"/>
      <c r="G141" s="57">
        <v>201</v>
      </c>
      <c r="H141" s="64" t="s">
        <v>1843</v>
      </c>
      <c r="I141" s="61">
        <v>20.831071999999999</v>
      </c>
      <c r="J141" s="61">
        <v>20.831071999999999</v>
      </c>
      <c r="K141" s="61">
        <f t="shared" si="4"/>
        <v>0</v>
      </c>
    </row>
    <row r="142" spans="2:11" x14ac:dyDescent="0.2">
      <c r="B142" s="37"/>
      <c r="C142" s="38"/>
      <c r="D142" s="37"/>
      <c r="E142" s="58"/>
      <c r="F142" s="58"/>
      <c r="G142" s="57">
        <v>202</v>
      </c>
      <c r="H142" s="64" t="s">
        <v>1844</v>
      </c>
      <c r="I142" s="61">
        <v>19.949123</v>
      </c>
      <c r="J142" s="61">
        <v>19.949123</v>
      </c>
      <c r="K142" s="61">
        <f t="shared" si="4"/>
        <v>0</v>
      </c>
    </row>
    <row r="143" spans="2:11" x14ac:dyDescent="0.2">
      <c r="B143" s="37"/>
      <c r="C143" s="38"/>
      <c r="D143" s="37"/>
      <c r="E143" s="58"/>
      <c r="F143" s="58"/>
      <c r="G143" s="57">
        <v>203</v>
      </c>
      <c r="H143" s="64" t="s">
        <v>1845</v>
      </c>
      <c r="I143" s="61">
        <v>22.60915</v>
      </c>
      <c r="J143" s="61">
        <v>22.60915</v>
      </c>
      <c r="K143" s="61">
        <f t="shared" si="4"/>
        <v>0</v>
      </c>
    </row>
    <row r="144" spans="2:11" x14ac:dyDescent="0.2">
      <c r="B144" s="37"/>
      <c r="C144" s="38"/>
      <c r="D144" s="37"/>
      <c r="E144" s="58"/>
      <c r="F144" s="58"/>
      <c r="G144" s="57">
        <v>204</v>
      </c>
      <c r="H144" s="64" t="s">
        <v>1846</v>
      </c>
      <c r="I144" s="61">
        <v>24.178466</v>
      </c>
      <c r="J144" s="61">
        <v>24.178466</v>
      </c>
      <c r="K144" s="61">
        <f t="shared" si="4"/>
        <v>0</v>
      </c>
    </row>
    <row r="145" spans="2:11" x14ac:dyDescent="0.2">
      <c r="B145" s="37"/>
      <c r="C145" s="38"/>
      <c r="D145" s="37"/>
      <c r="E145" s="58"/>
      <c r="F145" s="58"/>
      <c r="G145" s="57">
        <v>205</v>
      </c>
      <c r="H145" s="64" t="s">
        <v>1847</v>
      </c>
      <c r="I145" s="61">
        <v>17.591184999999999</v>
      </c>
      <c r="J145" s="61">
        <v>17.591184999999999</v>
      </c>
      <c r="K145" s="61">
        <f t="shared" si="4"/>
        <v>0</v>
      </c>
    </row>
    <row r="146" spans="2:11" x14ac:dyDescent="0.2">
      <c r="B146" s="37"/>
      <c r="C146" s="38"/>
      <c r="D146" s="37"/>
      <c r="E146" s="58"/>
      <c r="F146" s="58"/>
      <c r="G146" s="57">
        <v>206</v>
      </c>
      <c r="H146" s="64" t="s">
        <v>1848</v>
      </c>
      <c r="I146" s="61">
        <v>19.779805</v>
      </c>
      <c r="J146" s="61">
        <v>19.779805</v>
      </c>
      <c r="K146" s="61">
        <f t="shared" si="4"/>
        <v>0</v>
      </c>
    </row>
    <row r="147" spans="2:11" ht="25.5" x14ac:dyDescent="0.2">
      <c r="B147" s="37"/>
      <c r="C147" s="38"/>
      <c r="D147" s="37"/>
      <c r="E147" s="58"/>
      <c r="F147" s="58"/>
      <c r="G147" s="57">
        <v>208</v>
      </c>
      <c r="H147" s="64" t="s">
        <v>1849</v>
      </c>
      <c r="I147" s="61">
        <v>19.570112000000002</v>
      </c>
      <c r="J147" s="61">
        <v>19.570112000000002</v>
      </c>
      <c r="K147" s="61">
        <f t="shared" si="4"/>
        <v>0</v>
      </c>
    </row>
    <row r="148" spans="2:11" ht="25.5" x14ac:dyDescent="0.2">
      <c r="B148" s="37"/>
      <c r="C148" s="38"/>
      <c r="D148" s="37"/>
      <c r="E148" s="58"/>
      <c r="F148" s="58"/>
      <c r="G148" s="57">
        <v>209</v>
      </c>
      <c r="H148" s="64" t="s">
        <v>1850</v>
      </c>
      <c r="I148" s="61">
        <v>19.762550999999998</v>
      </c>
      <c r="J148" s="61">
        <v>19.762550999999998</v>
      </c>
      <c r="K148" s="61">
        <f t="shared" si="4"/>
        <v>0</v>
      </c>
    </row>
    <row r="149" spans="2:11" ht="25.5" x14ac:dyDescent="0.2">
      <c r="B149" s="37"/>
      <c r="C149" s="38"/>
      <c r="D149" s="37"/>
      <c r="E149" s="58"/>
      <c r="F149" s="58"/>
      <c r="G149" s="57">
        <v>210</v>
      </c>
      <c r="H149" s="64" t="s">
        <v>1851</v>
      </c>
      <c r="I149" s="61">
        <v>19.833805999999999</v>
      </c>
      <c r="J149" s="61">
        <v>19.833805999999999</v>
      </c>
      <c r="K149" s="61">
        <f t="shared" si="4"/>
        <v>0</v>
      </c>
    </row>
    <row r="150" spans="2:11" ht="25.5" x14ac:dyDescent="0.2">
      <c r="B150" s="37"/>
      <c r="C150" s="38"/>
      <c r="D150" s="37"/>
      <c r="E150" s="58"/>
      <c r="F150" s="58"/>
      <c r="G150" s="57">
        <v>211</v>
      </c>
      <c r="H150" s="64" t="s">
        <v>1852</v>
      </c>
      <c r="I150" s="61">
        <v>13.726796</v>
      </c>
      <c r="J150" s="61">
        <v>13.726796</v>
      </c>
      <c r="K150" s="61">
        <f t="shared" si="4"/>
        <v>0</v>
      </c>
    </row>
    <row r="151" spans="2:11" x14ac:dyDescent="0.2">
      <c r="B151" s="37"/>
      <c r="C151" s="38"/>
      <c r="D151" s="37"/>
      <c r="E151" s="58"/>
      <c r="F151" s="58"/>
      <c r="G151" s="57">
        <v>301</v>
      </c>
      <c r="H151" s="64" t="s">
        <v>1853</v>
      </c>
      <c r="I151" s="61">
        <v>20.177838000000001</v>
      </c>
      <c r="J151" s="61">
        <v>20.177838000000001</v>
      </c>
      <c r="K151" s="61">
        <f t="shared" si="4"/>
        <v>0</v>
      </c>
    </row>
    <row r="152" spans="2:11" x14ac:dyDescent="0.2">
      <c r="B152" s="37"/>
      <c r="C152" s="38"/>
      <c r="D152" s="37"/>
      <c r="E152" s="58"/>
      <c r="F152" s="58"/>
      <c r="G152" s="57">
        <v>302</v>
      </c>
      <c r="H152" s="64" t="s">
        <v>1854</v>
      </c>
      <c r="I152" s="61">
        <v>18.76726</v>
      </c>
      <c r="J152" s="61">
        <v>18.76726</v>
      </c>
      <c r="K152" s="61">
        <f t="shared" si="4"/>
        <v>0</v>
      </c>
    </row>
    <row r="153" spans="2:11" x14ac:dyDescent="0.2">
      <c r="B153" s="37"/>
      <c r="C153" s="38"/>
      <c r="D153" s="37"/>
      <c r="E153" s="58"/>
      <c r="F153" s="58"/>
      <c r="G153" s="57">
        <v>303</v>
      </c>
      <c r="H153" s="64" t="s">
        <v>1855</v>
      </c>
      <c r="I153" s="61">
        <v>19.188141999999999</v>
      </c>
      <c r="J153" s="61">
        <v>19.188141999999999</v>
      </c>
      <c r="K153" s="61">
        <f t="shared" si="4"/>
        <v>0</v>
      </c>
    </row>
    <row r="154" spans="2:11" x14ac:dyDescent="0.2">
      <c r="B154" s="37"/>
      <c r="C154" s="38"/>
      <c r="D154" s="37"/>
      <c r="E154" s="58"/>
      <c r="F154" s="58"/>
      <c r="G154" s="57">
        <v>304</v>
      </c>
      <c r="H154" s="64" t="s">
        <v>1856</v>
      </c>
      <c r="I154" s="61">
        <v>17.696338999999998</v>
      </c>
      <c r="J154" s="61">
        <v>17.696338999999998</v>
      </c>
      <c r="K154" s="61">
        <f t="shared" si="4"/>
        <v>0</v>
      </c>
    </row>
    <row r="155" spans="2:11" ht="25.5" x14ac:dyDescent="0.2">
      <c r="B155" s="37"/>
      <c r="C155" s="38"/>
      <c r="D155" s="37"/>
      <c r="E155" s="58"/>
      <c r="F155" s="58"/>
      <c r="G155" s="57">
        <v>305</v>
      </c>
      <c r="H155" s="64" t="s">
        <v>1857</v>
      </c>
      <c r="I155" s="61">
        <v>20.768256999999998</v>
      </c>
      <c r="J155" s="61">
        <v>20.768256999999998</v>
      </c>
      <c r="K155" s="61">
        <f t="shared" si="4"/>
        <v>0</v>
      </c>
    </row>
    <row r="156" spans="2:11" x14ac:dyDescent="0.2">
      <c r="B156" s="37"/>
      <c r="C156" s="38"/>
      <c r="D156" s="37"/>
      <c r="E156" s="58"/>
      <c r="F156" s="58"/>
      <c r="G156" s="57">
        <v>306</v>
      </c>
      <c r="H156" s="64" t="s">
        <v>1858</v>
      </c>
      <c r="I156" s="61">
        <v>21.053152999999998</v>
      </c>
      <c r="J156" s="61">
        <v>21.053152999999998</v>
      </c>
      <c r="K156" s="61">
        <f t="shared" si="4"/>
        <v>0</v>
      </c>
    </row>
    <row r="157" spans="2:11" ht="25.5" x14ac:dyDescent="0.2">
      <c r="B157" s="37"/>
      <c r="C157" s="38"/>
      <c r="D157" s="37"/>
      <c r="E157" s="58"/>
      <c r="F157" s="58"/>
      <c r="G157" s="57">
        <v>307</v>
      </c>
      <c r="H157" s="64" t="s">
        <v>1859</v>
      </c>
      <c r="I157" s="61">
        <v>18.075122</v>
      </c>
      <c r="J157" s="61">
        <v>18.075122</v>
      </c>
      <c r="K157" s="61">
        <f t="shared" si="4"/>
        <v>0</v>
      </c>
    </row>
    <row r="158" spans="2:11" x14ac:dyDescent="0.2">
      <c r="B158" s="37"/>
      <c r="C158" s="38"/>
      <c r="D158" s="37"/>
      <c r="E158" s="58"/>
      <c r="F158" s="58"/>
      <c r="G158" s="57">
        <v>308</v>
      </c>
      <c r="H158" s="64" t="s">
        <v>1860</v>
      </c>
      <c r="I158" s="61">
        <v>19.502113999999999</v>
      </c>
      <c r="J158" s="61">
        <v>19.502113999999999</v>
      </c>
      <c r="K158" s="61">
        <f t="shared" si="4"/>
        <v>0</v>
      </c>
    </row>
    <row r="159" spans="2:11" ht="25.5" x14ac:dyDescent="0.2">
      <c r="B159" s="37"/>
      <c r="C159" s="38"/>
      <c r="D159" s="37"/>
      <c r="E159" s="58"/>
      <c r="F159" s="58"/>
      <c r="G159" s="57">
        <v>309</v>
      </c>
      <c r="H159" s="64" t="s">
        <v>1861</v>
      </c>
      <c r="I159" s="61">
        <v>18.731725999999998</v>
      </c>
      <c r="J159" s="61">
        <v>18.731725999999998</v>
      </c>
      <c r="K159" s="61">
        <f t="shared" si="4"/>
        <v>0</v>
      </c>
    </row>
    <row r="160" spans="2:11" ht="25.5" x14ac:dyDescent="0.2">
      <c r="B160" s="37"/>
      <c r="C160" s="38"/>
      <c r="D160" s="37"/>
      <c r="E160" s="58"/>
      <c r="F160" s="58"/>
      <c r="G160" s="57">
        <v>310</v>
      </c>
      <c r="H160" s="64" t="s">
        <v>1862</v>
      </c>
      <c r="I160" s="61">
        <v>18.885950000000001</v>
      </c>
      <c r="J160" s="61">
        <v>18.885950000000001</v>
      </c>
      <c r="K160" s="61">
        <f t="shared" si="4"/>
        <v>0</v>
      </c>
    </row>
    <row r="161" spans="2:11" x14ac:dyDescent="0.2">
      <c r="B161" s="37"/>
      <c r="C161" s="38"/>
      <c r="D161" s="37"/>
      <c r="E161" s="58"/>
      <c r="F161" s="58"/>
      <c r="G161" s="57">
        <v>400</v>
      </c>
      <c r="H161" s="64" t="s">
        <v>1863</v>
      </c>
      <c r="I161" s="61">
        <v>6.1347360000000002</v>
      </c>
      <c r="J161" s="61">
        <v>6.1347360000000002</v>
      </c>
      <c r="K161" s="61">
        <f t="shared" si="4"/>
        <v>0</v>
      </c>
    </row>
    <row r="162" spans="2:11" x14ac:dyDescent="0.2">
      <c r="B162" s="37"/>
      <c r="C162" s="38"/>
      <c r="D162" s="37"/>
      <c r="E162" s="58"/>
      <c r="F162" s="58"/>
      <c r="G162" s="57">
        <v>410</v>
      </c>
      <c r="H162" s="64" t="s">
        <v>1864</v>
      </c>
      <c r="I162" s="61">
        <v>28.147067</v>
      </c>
      <c r="J162" s="61">
        <v>28.147067</v>
      </c>
      <c r="K162" s="61">
        <f t="shared" si="4"/>
        <v>0</v>
      </c>
    </row>
    <row r="163" spans="2:11" x14ac:dyDescent="0.2">
      <c r="B163" s="37"/>
      <c r="C163" s="38"/>
      <c r="D163" s="37"/>
      <c r="E163" s="58"/>
      <c r="F163" s="58"/>
      <c r="G163" s="57">
        <v>411</v>
      </c>
      <c r="H163" s="64" t="s">
        <v>1865</v>
      </c>
      <c r="I163" s="61">
        <v>9.9220400000000009</v>
      </c>
      <c r="J163" s="61">
        <v>9.9220400000000009</v>
      </c>
      <c r="K163" s="61">
        <f t="shared" si="4"/>
        <v>0</v>
      </c>
    </row>
    <row r="164" spans="2:11" x14ac:dyDescent="0.2">
      <c r="B164" s="37"/>
      <c r="C164" s="38"/>
      <c r="D164" s="37"/>
      <c r="E164" s="58"/>
      <c r="F164" s="58"/>
      <c r="G164" s="57">
        <v>412</v>
      </c>
      <c r="H164" s="64" t="s">
        <v>1866</v>
      </c>
      <c r="I164" s="61">
        <v>15.126901</v>
      </c>
      <c r="J164" s="61">
        <v>15.126901</v>
      </c>
      <c r="K164" s="61">
        <f t="shared" si="4"/>
        <v>0</v>
      </c>
    </row>
    <row r="165" spans="2:11" ht="14.25" x14ac:dyDescent="0.2">
      <c r="B165" s="37"/>
      <c r="C165" s="45" t="s">
        <v>13</v>
      </c>
      <c r="D165" s="44"/>
      <c r="E165" s="44"/>
      <c r="F165" s="44"/>
      <c r="G165" s="48"/>
      <c r="H165" s="56"/>
      <c r="I165" s="46">
        <v>861045.89726500004</v>
      </c>
      <c r="J165" s="46">
        <v>902034.83849989052</v>
      </c>
      <c r="K165" s="46">
        <f t="shared" si="4"/>
        <v>40988.941234890488</v>
      </c>
    </row>
    <row r="166" spans="2:11" ht="14.25" x14ac:dyDescent="0.2">
      <c r="B166" s="37"/>
      <c r="C166" s="38"/>
      <c r="D166" s="41">
        <v>2</v>
      </c>
      <c r="E166" s="42" t="s">
        <v>14</v>
      </c>
      <c r="F166" s="42"/>
      <c r="G166" s="51"/>
      <c r="H166" s="55"/>
      <c r="I166" s="43">
        <v>1895.4378429999999</v>
      </c>
      <c r="J166" s="43">
        <v>2764.1483986500002</v>
      </c>
      <c r="K166" s="43">
        <f t="shared" si="4"/>
        <v>868.71055565000029</v>
      </c>
    </row>
    <row r="167" spans="2:11" ht="14.25" x14ac:dyDescent="0.2">
      <c r="B167" s="37"/>
      <c r="C167" s="38"/>
      <c r="D167" s="37"/>
      <c r="E167" s="37"/>
      <c r="F167" s="39" t="s">
        <v>2</v>
      </c>
      <c r="G167" s="36"/>
      <c r="H167" s="54"/>
      <c r="I167" s="40">
        <v>1895.4378429999999</v>
      </c>
      <c r="J167" s="40">
        <v>2764.1483986500002</v>
      </c>
      <c r="K167" s="40">
        <f t="shared" si="4"/>
        <v>868.71055565000029</v>
      </c>
    </row>
    <row r="168" spans="2:11" x14ac:dyDescent="0.2">
      <c r="B168" s="37"/>
      <c r="C168" s="38"/>
      <c r="D168" s="37"/>
      <c r="E168" s="58"/>
      <c r="F168" s="58"/>
      <c r="G168" s="57">
        <v>112</v>
      </c>
      <c r="H168" s="64" t="s">
        <v>1867</v>
      </c>
      <c r="I168" s="61">
        <v>122.56553099999999</v>
      </c>
      <c r="J168" s="61">
        <v>133.50951929000004</v>
      </c>
      <c r="K168" s="61">
        <f t="shared" si="4"/>
        <v>10.94398829000005</v>
      </c>
    </row>
    <row r="169" spans="2:11" x14ac:dyDescent="0.2">
      <c r="B169" s="37"/>
      <c r="C169" s="38"/>
      <c r="D169" s="37"/>
      <c r="E169" s="58"/>
      <c r="F169" s="58"/>
      <c r="G169" s="57">
        <v>113</v>
      </c>
      <c r="H169" s="64" t="s">
        <v>1868</v>
      </c>
      <c r="I169" s="61">
        <v>442.32550600000002</v>
      </c>
      <c r="J169" s="61">
        <v>638.75239910999994</v>
      </c>
      <c r="K169" s="61">
        <f t="shared" si="4"/>
        <v>196.42689310999992</v>
      </c>
    </row>
    <row r="170" spans="2:11" x14ac:dyDescent="0.2">
      <c r="B170" s="37"/>
      <c r="C170" s="38"/>
      <c r="D170" s="37"/>
      <c r="E170" s="58"/>
      <c r="F170" s="58"/>
      <c r="G170" s="57">
        <v>114</v>
      </c>
      <c r="H170" s="64" t="s">
        <v>1869</v>
      </c>
      <c r="I170" s="61">
        <v>41.596012000000002</v>
      </c>
      <c r="J170" s="61">
        <v>77.96287774999999</v>
      </c>
      <c r="K170" s="61">
        <f t="shared" si="4"/>
        <v>36.366865749999988</v>
      </c>
    </row>
    <row r="171" spans="2:11" ht="25.5" x14ac:dyDescent="0.2">
      <c r="B171" s="37"/>
      <c r="C171" s="38"/>
      <c r="D171" s="37"/>
      <c r="E171" s="58"/>
      <c r="F171" s="58"/>
      <c r="G171" s="57">
        <v>115</v>
      </c>
      <c r="H171" s="64" t="s">
        <v>1870</v>
      </c>
      <c r="I171" s="61">
        <v>85.899660999999995</v>
      </c>
      <c r="J171" s="61">
        <v>116.44115156000002</v>
      </c>
      <c r="K171" s="61">
        <f t="shared" si="4"/>
        <v>30.541490560000028</v>
      </c>
    </row>
    <row r="172" spans="2:11" x14ac:dyDescent="0.2">
      <c r="B172" s="37"/>
      <c r="C172" s="38"/>
      <c r="D172" s="37"/>
      <c r="E172" s="58"/>
      <c r="F172" s="58"/>
      <c r="G172" s="57">
        <v>127</v>
      </c>
      <c r="H172" s="64" t="s">
        <v>1871</v>
      </c>
      <c r="I172" s="61">
        <v>30.732589000000001</v>
      </c>
      <c r="J172" s="61">
        <v>35.271337070000008</v>
      </c>
      <c r="K172" s="61">
        <f t="shared" si="4"/>
        <v>4.5387480700000076</v>
      </c>
    </row>
    <row r="173" spans="2:11" x14ac:dyDescent="0.2">
      <c r="B173" s="37"/>
      <c r="C173" s="38"/>
      <c r="D173" s="37"/>
      <c r="E173" s="58"/>
      <c r="F173" s="58"/>
      <c r="G173" s="57">
        <v>128</v>
      </c>
      <c r="H173" s="64" t="s">
        <v>1872</v>
      </c>
      <c r="I173" s="61">
        <v>40.153618999999999</v>
      </c>
      <c r="J173" s="61">
        <v>46.154415139999983</v>
      </c>
      <c r="K173" s="61">
        <f t="shared" si="4"/>
        <v>6.0007961399999843</v>
      </c>
    </row>
    <row r="174" spans="2:11" x14ac:dyDescent="0.2">
      <c r="B174" s="37"/>
      <c r="C174" s="38"/>
      <c r="D174" s="37"/>
      <c r="E174" s="58"/>
      <c r="F174" s="58"/>
      <c r="G174" s="57">
        <v>129</v>
      </c>
      <c r="H174" s="64" t="s">
        <v>1873</v>
      </c>
      <c r="I174" s="61">
        <v>37.272401000000002</v>
      </c>
      <c r="J174" s="61">
        <v>51.000754690000001</v>
      </c>
      <c r="K174" s="61">
        <f t="shared" si="4"/>
        <v>13.728353689999999</v>
      </c>
    </row>
    <row r="175" spans="2:11" x14ac:dyDescent="0.2">
      <c r="B175" s="37"/>
      <c r="C175" s="38"/>
      <c r="D175" s="37"/>
      <c r="E175" s="58"/>
      <c r="F175" s="58"/>
      <c r="G175" s="57">
        <v>130</v>
      </c>
      <c r="H175" s="64" t="s">
        <v>1874</v>
      </c>
      <c r="I175" s="61">
        <v>54.170879999999997</v>
      </c>
      <c r="J175" s="61">
        <v>50.390339079999997</v>
      </c>
      <c r="K175" s="61">
        <f t="shared" si="4"/>
        <v>-3.78054092</v>
      </c>
    </row>
    <row r="176" spans="2:11" x14ac:dyDescent="0.2">
      <c r="B176" s="37"/>
      <c r="C176" s="38"/>
      <c r="D176" s="37"/>
      <c r="E176" s="58"/>
      <c r="F176" s="58"/>
      <c r="G176" s="57">
        <v>132</v>
      </c>
      <c r="H176" s="64" t="s">
        <v>1794</v>
      </c>
      <c r="I176" s="61">
        <v>11.79711</v>
      </c>
      <c r="J176" s="61">
        <v>14.286496319999999</v>
      </c>
      <c r="K176" s="61">
        <f t="shared" si="4"/>
        <v>2.4893863199999995</v>
      </c>
    </row>
    <row r="177" spans="2:11" x14ac:dyDescent="0.2">
      <c r="B177" s="37"/>
      <c r="C177" s="38"/>
      <c r="D177" s="37"/>
      <c r="E177" s="58"/>
      <c r="F177" s="58"/>
      <c r="G177" s="57">
        <v>133</v>
      </c>
      <c r="H177" s="64" t="s">
        <v>1875</v>
      </c>
      <c r="I177" s="61">
        <v>19.229285000000001</v>
      </c>
      <c r="J177" s="61">
        <v>20.053202990000003</v>
      </c>
      <c r="K177" s="61">
        <f t="shared" si="4"/>
        <v>0.82391799000000177</v>
      </c>
    </row>
    <row r="178" spans="2:11" x14ac:dyDescent="0.2">
      <c r="B178" s="37"/>
      <c r="C178" s="38"/>
      <c r="D178" s="37"/>
      <c r="E178" s="58"/>
      <c r="F178" s="58"/>
      <c r="G178" s="57">
        <v>134</v>
      </c>
      <c r="H178" s="64" t="s">
        <v>1876</v>
      </c>
      <c r="I178" s="61">
        <v>3.4904169999999999</v>
      </c>
      <c r="J178" s="61">
        <v>2.6798206900000006</v>
      </c>
      <c r="K178" s="61">
        <f t="shared" si="4"/>
        <v>-0.81059630999999932</v>
      </c>
    </row>
    <row r="179" spans="2:11" x14ac:dyDescent="0.2">
      <c r="B179" s="37"/>
      <c r="C179" s="38"/>
      <c r="D179" s="37"/>
      <c r="E179" s="58"/>
      <c r="F179" s="58"/>
      <c r="G179" s="57">
        <v>135</v>
      </c>
      <c r="H179" s="64" t="s">
        <v>1877</v>
      </c>
      <c r="I179" s="61">
        <v>20.479320000000001</v>
      </c>
      <c r="J179" s="61">
        <v>27.527143590000005</v>
      </c>
      <c r="K179" s="61">
        <f t="shared" si="4"/>
        <v>7.0478235900000037</v>
      </c>
    </row>
    <row r="180" spans="2:11" x14ac:dyDescent="0.2">
      <c r="B180" s="37"/>
      <c r="C180" s="38"/>
      <c r="D180" s="37"/>
      <c r="E180" s="58"/>
      <c r="F180" s="58"/>
      <c r="G180" s="57">
        <v>136</v>
      </c>
      <c r="H180" s="64" t="s">
        <v>1878</v>
      </c>
      <c r="I180" s="61">
        <v>7.0754510000000002</v>
      </c>
      <c r="J180" s="61">
        <v>7.0606190700000004</v>
      </c>
      <c r="K180" s="61">
        <f t="shared" si="4"/>
        <v>-1.4831929999999716E-2</v>
      </c>
    </row>
    <row r="181" spans="2:11" x14ac:dyDescent="0.2">
      <c r="B181" s="37"/>
      <c r="C181" s="38"/>
      <c r="D181" s="37"/>
      <c r="E181" s="58"/>
      <c r="F181" s="58"/>
      <c r="G181" s="57">
        <v>137</v>
      </c>
      <c r="H181" s="64" t="s">
        <v>1879</v>
      </c>
      <c r="I181" s="61">
        <v>4.7811969999999997</v>
      </c>
      <c r="J181" s="61">
        <v>4.5789125200000012</v>
      </c>
      <c r="K181" s="61">
        <f t="shared" si="4"/>
        <v>-0.20228447999999855</v>
      </c>
    </row>
    <row r="182" spans="2:11" x14ac:dyDescent="0.2">
      <c r="B182" s="37"/>
      <c r="C182" s="38"/>
      <c r="D182" s="37"/>
      <c r="E182" s="58"/>
      <c r="F182" s="58"/>
      <c r="G182" s="57">
        <v>138</v>
      </c>
      <c r="H182" s="64" t="s">
        <v>1880</v>
      </c>
      <c r="I182" s="61">
        <v>0</v>
      </c>
      <c r="J182" s="61">
        <v>4.9246778399999993</v>
      </c>
      <c r="K182" s="61">
        <f t="shared" si="4"/>
        <v>4.9246778399999993</v>
      </c>
    </row>
    <row r="183" spans="2:11" x14ac:dyDescent="0.2">
      <c r="B183" s="37"/>
      <c r="C183" s="38"/>
      <c r="D183" s="37"/>
      <c r="E183" s="58"/>
      <c r="F183" s="58"/>
      <c r="G183" s="57">
        <v>139</v>
      </c>
      <c r="H183" s="64" t="s">
        <v>1881</v>
      </c>
      <c r="I183" s="61">
        <v>0</v>
      </c>
      <c r="J183" s="61">
        <v>4.0153080000000001</v>
      </c>
      <c r="K183" s="61">
        <f t="shared" si="4"/>
        <v>4.0153080000000001</v>
      </c>
    </row>
    <row r="184" spans="2:11" x14ac:dyDescent="0.2">
      <c r="B184" s="37"/>
      <c r="C184" s="38"/>
      <c r="D184" s="37"/>
      <c r="E184" s="58"/>
      <c r="F184" s="58"/>
      <c r="G184" s="57">
        <v>210</v>
      </c>
      <c r="H184" s="64" t="s">
        <v>1882</v>
      </c>
      <c r="I184" s="61">
        <v>493.87966699999998</v>
      </c>
      <c r="J184" s="61">
        <v>680.88176988000021</v>
      </c>
      <c r="K184" s="61">
        <f t="shared" si="4"/>
        <v>187.00210288000022</v>
      </c>
    </row>
    <row r="185" spans="2:11" x14ac:dyDescent="0.2">
      <c r="B185" s="37"/>
      <c r="C185" s="38"/>
      <c r="D185" s="37"/>
      <c r="E185" s="58"/>
      <c r="F185" s="58"/>
      <c r="G185" s="57">
        <v>211</v>
      </c>
      <c r="H185" s="64" t="s">
        <v>1883</v>
      </c>
      <c r="I185" s="61">
        <v>479.98919699999999</v>
      </c>
      <c r="J185" s="61">
        <v>848.65765405999991</v>
      </c>
      <c r="K185" s="61">
        <f t="shared" si="4"/>
        <v>368.66845705999992</v>
      </c>
    </row>
    <row r="186" spans="2:11" ht="14.25" x14ac:dyDescent="0.2">
      <c r="B186" s="37"/>
      <c r="C186" s="38"/>
      <c r="D186" s="41">
        <v>4</v>
      </c>
      <c r="E186" s="42" t="s">
        <v>15</v>
      </c>
      <c r="F186" s="42"/>
      <c r="G186" s="51"/>
      <c r="H186" s="55"/>
      <c r="I186" s="43">
        <v>42752.628242999999</v>
      </c>
      <c r="J186" s="43">
        <v>55158.723164119998</v>
      </c>
      <c r="K186" s="43">
        <f t="shared" si="4"/>
        <v>12406.094921119999</v>
      </c>
    </row>
    <row r="187" spans="2:11" ht="14.25" x14ac:dyDescent="0.2">
      <c r="B187" s="37"/>
      <c r="C187" s="38"/>
      <c r="D187" s="37"/>
      <c r="E187" s="37"/>
      <c r="F187" s="39" t="s">
        <v>53</v>
      </c>
      <c r="G187" s="36"/>
      <c r="H187" s="54"/>
      <c r="I187" s="40">
        <v>143.10152500000001</v>
      </c>
      <c r="J187" s="40">
        <v>366.03388720999993</v>
      </c>
      <c r="K187" s="40">
        <f t="shared" si="4"/>
        <v>222.93236220999992</v>
      </c>
    </row>
    <row r="188" spans="2:11" x14ac:dyDescent="0.2">
      <c r="B188" s="37"/>
      <c r="C188" s="38"/>
      <c r="D188" s="37"/>
      <c r="E188" s="58"/>
      <c r="F188" s="58"/>
      <c r="G188" s="57" t="s">
        <v>54</v>
      </c>
      <c r="H188" s="64" t="s">
        <v>55</v>
      </c>
      <c r="I188" s="61">
        <v>0</v>
      </c>
      <c r="J188" s="61">
        <v>0</v>
      </c>
      <c r="K188" s="61">
        <f t="shared" si="4"/>
        <v>0</v>
      </c>
    </row>
    <row r="189" spans="2:11" x14ac:dyDescent="0.2">
      <c r="B189" s="37"/>
      <c r="C189" s="38"/>
      <c r="D189" s="37"/>
      <c r="E189" s="58"/>
      <c r="F189" s="58"/>
      <c r="G189" s="57" t="s">
        <v>56</v>
      </c>
      <c r="H189" s="64" t="s">
        <v>57</v>
      </c>
      <c r="I189" s="61">
        <v>54.976185999999998</v>
      </c>
      <c r="J189" s="61">
        <v>269.23472723999993</v>
      </c>
      <c r="K189" s="61">
        <f t="shared" si="4"/>
        <v>214.25854123999994</v>
      </c>
    </row>
    <row r="190" spans="2:11" x14ac:dyDescent="0.2">
      <c r="B190" s="37"/>
      <c r="C190" s="38"/>
      <c r="D190" s="37"/>
      <c r="E190" s="58"/>
      <c r="F190" s="58"/>
      <c r="G190" s="57" t="s">
        <v>58</v>
      </c>
      <c r="H190" s="64" t="s">
        <v>59</v>
      </c>
      <c r="I190" s="61">
        <v>88.125338999999997</v>
      </c>
      <c r="J190" s="61">
        <v>96.799159970000005</v>
      </c>
      <c r="K190" s="61">
        <f t="shared" si="4"/>
        <v>8.6738209700000084</v>
      </c>
    </row>
    <row r="191" spans="2:11" ht="14.25" x14ac:dyDescent="0.2">
      <c r="B191" s="37"/>
      <c r="C191" s="38"/>
      <c r="D191" s="37"/>
      <c r="E191" s="37"/>
      <c r="F191" s="39" t="s">
        <v>16</v>
      </c>
      <c r="G191" s="36"/>
      <c r="H191" s="54"/>
      <c r="I191" s="40">
        <v>37853.200348999999</v>
      </c>
      <c r="J191" s="40">
        <v>49895.509187619995</v>
      </c>
      <c r="K191" s="40">
        <f t="shared" si="4"/>
        <v>12042.308838619996</v>
      </c>
    </row>
    <row r="192" spans="2:11" x14ac:dyDescent="0.2">
      <c r="B192" s="37"/>
      <c r="C192" s="38"/>
      <c r="D192" s="37"/>
      <c r="E192" s="58"/>
      <c r="F192" s="58"/>
      <c r="G192" s="57" t="s">
        <v>17</v>
      </c>
      <c r="H192" s="64" t="s">
        <v>18</v>
      </c>
      <c r="I192" s="61">
        <v>26.083946000000001</v>
      </c>
      <c r="J192" s="61">
        <v>21.533746990000001</v>
      </c>
      <c r="K192" s="61">
        <f t="shared" si="4"/>
        <v>-4.55019901</v>
      </c>
    </row>
    <row r="193" spans="2:11" x14ac:dyDescent="0.2">
      <c r="B193" s="37"/>
      <c r="C193" s="38"/>
      <c r="D193" s="37"/>
      <c r="E193" s="58"/>
      <c r="F193" s="58"/>
      <c r="G193" s="57" t="s">
        <v>19</v>
      </c>
      <c r="H193" s="64" t="s">
        <v>20</v>
      </c>
      <c r="I193" s="61">
        <v>11370.979804000001</v>
      </c>
      <c r="J193" s="61">
        <v>14582.492876630004</v>
      </c>
      <c r="K193" s="61">
        <f t="shared" si="4"/>
        <v>3211.5130726300031</v>
      </c>
    </row>
    <row r="194" spans="2:11" x14ac:dyDescent="0.2">
      <c r="B194" s="37"/>
      <c r="C194" s="38"/>
      <c r="D194" s="37"/>
      <c r="E194" s="58"/>
      <c r="F194" s="58"/>
      <c r="G194" s="57" t="s">
        <v>21</v>
      </c>
      <c r="H194" s="64" t="s">
        <v>22</v>
      </c>
      <c r="I194" s="61">
        <v>231.61846600000001</v>
      </c>
      <c r="J194" s="61">
        <v>208.69290210999998</v>
      </c>
      <c r="K194" s="61">
        <f t="shared" si="4"/>
        <v>-22.925563890000035</v>
      </c>
    </row>
    <row r="195" spans="2:11" x14ac:dyDescent="0.2">
      <c r="B195" s="37"/>
      <c r="C195" s="38"/>
      <c r="D195" s="37"/>
      <c r="E195" s="58"/>
      <c r="F195" s="58"/>
      <c r="G195" s="57" t="s">
        <v>23</v>
      </c>
      <c r="H195" s="64" t="s">
        <v>24</v>
      </c>
      <c r="I195" s="61">
        <v>41.501764000000001</v>
      </c>
      <c r="J195" s="61">
        <v>41.501417910000001</v>
      </c>
      <c r="K195" s="61">
        <f t="shared" si="4"/>
        <v>-3.4609000000074275E-4</v>
      </c>
    </row>
    <row r="196" spans="2:11" x14ac:dyDescent="0.2">
      <c r="B196" s="37"/>
      <c r="C196" s="38"/>
      <c r="D196" s="37"/>
      <c r="E196" s="58"/>
      <c r="F196" s="58"/>
      <c r="G196" s="57" t="s">
        <v>25</v>
      </c>
      <c r="H196" s="64" t="s">
        <v>26</v>
      </c>
      <c r="I196" s="61">
        <v>52.575164000000001</v>
      </c>
      <c r="J196" s="61">
        <v>47.177519450000005</v>
      </c>
      <c r="K196" s="61">
        <f t="shared" si="4"/>
        <v>-5.3976445499999954</v>
      </c>
    </row>
    <row r="197" spans="2:11" x14ac:dyDescent="0.2">
      <c r="B197" s="37"/>
      <c r="C197" s="38"/>
      <c r="D197" s="37"/>
      <c r="E197" s="58"/>
      <c r="F197" s="58"/>
      <c r="G197" s="57" t="s">
        <v>27</v>
      </c>
      <c r="H197" s="64" t="s">
        <v>28</v>
      </c>
      <c r="I197" s="61">
        <v>1992.163967</v>
      </c>
      <c r="J197" s="61">
        <v>4874.5748087599995</v>
      </c>
      <c r="K197" s="61">
        <f t="shared" si="4"/>
        <v>2882.4108417599996</v>
      </c>
    </row>
    <row r="198" spans="2:11" ht="25.5" x14ac:dyDescent="0.2">
      <c r="B198" s="37"/>
      <c r="C198" s="38"/>
      <c r="D198" s="37"/>
      <c r="E198" s="58"/>
      <c r="F198" s="58"/>
      <c r="G198" s="57" t="s">
        <v>29</v>
      </c>
      <c r="H198" s="64" t="s">
        <v>30</v>
      </c>
      <c r="I198" s="61">
        <v>106.61257500000001</v>
      </c>
      <c r="J198" s="61">
        <v>75.609245600000008</v>
      </c>
      <c r="K198" s="61">
        <f t="shared" si="4"/>
        <v>-31.003329399999998</v>
      </c>
    </row>
    <row r="199" spans="2:11" x14ac:dyDescent="0.2">
      <c r="B199" s="37"/>
      <c r="C199" s="38"/>
      <c r="D199" s="37"/>
      <c r="E199" s="58"/>
      <c r="F199" s="58"/>
      <c r="G199" s="57" t="s">
        <v>31</v>
      </c>
      <c r="H199" s="64" t="s">
        <v>32</v>
      </c>
      <c r="I199" s="61">
        <v>1299.9038169999999</v>
      </c>
      <c r="J199" s="61">
        <v>2533.8905887399997</v>
      </c>
      <c r="K199" s="61">
        <f t="shared" si="4"/>
        <v>1233.9867717399998</v>
      </c>
    </row>
    <row r="200" spans="2:11" x14ac:dyDescent="0.2">
      <c r="B200" s="37"/>
      <c r="C200" s="38"/>
      <c r="D200" s="37"/>
      <c r="E200" s="58"/>
      <c r="F200" s="58"/>
      <c r="G200" s="57" t="s">
        <v>33</v>
      </c>
      <c r="H200" s="64" t="s">
        <v>34</v>
      </c>
      <c r="I200" s="61">
        <v>14575.609666</v>
      </c>
      <c r="J200" s="61">
        <v>20632.067124309993</v>
      </c>
      <c r="K200" s="61">
        <f t="shared" si="4"/>
        <v>6056.4574583099929</v>
      </c>
    </row>
    <row r="201" spans="2:11" ht="25.5" x14ac:dyDescent="0.2">
      <c r="B201" s="37"/>
      <c r="C201" s="38"/>
      <c r="D201" s="37"/>
      <c r="E201" s="58"/>
      <c r="F201" s="58"/>
      <c r="G201" s="57" t="s">
        <v>35</v>
      </c>
      <c r="H201" s="64" t="s">
        <v>36</v>
      </c>
      <c r="I201" s="61">
        <v>2.7558690000000001</v>
      </c>
      <c r="J201" s="61">
        <v>1.8315753299999999</v>
      </c>
      <c r="K201" s="61">
        <f t="shared" si="4"/>
        <v>-0.92429367000000018</v>
      </c>
    </row>
    <row r="202" spans="2:11" x14ac:dyDescent="0.2">
      <c r="B202" s="37"/>
      <c r="C202" s="38"/>
      <c r="D202" s="37"/>
      <c r="E202" s="58"/>
      <c r="F202" s="58"/>
      <c r="G202" s="57" t="s">
        <v>37</v>
      </c>
      <c r="H202" s="64" t="s">
        <v>38</v>
      </c>
      <c r="I202" s="61">
        <v>15.394173</v>
      </c>
      <c r="J202" s="61">
        <v>14.371954559999997</v>
      </c>
      <c r="K202" s="61">
        <f t="shared" ref="K202:K265" si="5">+J202-I202</f>
        <v>-1.0222184400000032</v>
      </c>
    </row>
    <row r="203" spans="2:11" x14ac:dyDescent="0.2">
      <c r="B203" s="37"/>
      <c r="C203" s="38"/>
      <c r="D203" s="37"/>
      <c r="E203" s="58"/>
      <c r="F203" s="58"/>
      <c r="G203" s="57" t="s">
        <v>39</v>
      </c>
      <c r="H203" s="64" t="s">
        <v>40</v>
      </c>
      <c r="I203" s="61">
        <v>1068.2253539999999</v>
      </c>
      <c r="J203" s="61">
        <v>1107.851063619999</v>
      </c>
      <c r="K203" s="61">
        <f t="shared" si="5"/>
        <v>39.625709619999043</v>
      </c>
    </row>
    <row r="204" spans="2:11" x14ac:dyDescent="0.2">
      <c r="B204" s="37"/>
      <c r="C204" s="38"/>
      <c r="D204" s="37"/>
      <c r="E204" s="58"/>
      <c r="F204" s="58"/>
      <c r="G204" s="57" t="s">
        <v>41</v>
      </c>
      <c r="H204" s="64" t="s">
        <v>42</v>
      </c>
      <c r="I204" s="61">
        <v>51.011114999999997</v>
      </c>
      <c r="J204" s="61">
        <v>67.981024610000006</v>
      </c>
      <c r="K204" s="61">
        <f t="shared" si="5"/>
        <v>16.969909610000009</v>
      </c>
    </row>
    <row r="205" spans="2:11" x14ac:dyDescent="0.2">
      <c r="B205" s="37"/>
      <c r="C205" s="38"/>
      <c r="D205" s="37"/>
      <c r="E205" s="58"/>
      <c r="F205" s="58"/>
      <c r="G205" s="57" t="s">
        <v>43</v>
      </c>
      <c r="H205" s="64" t="s">
        <v>44</v>
      </c>
      <c r="I205" s="61">
        <v>22.177303999999999</v>
      </c>
      <c r="J205" s="61">
        <v>26.330297880000003</v>
      </c>
      <c r="K205" s="61">
        <f t="shared" si="5"/>
        <v>4.1529938800000039</v>
      </c>
    </row>
    <row r="206" spans="2:11" x14ac:dyDescent="0.2">
      <c r="B206" s="37"/>
      <c r="C206" s="38"/>
      <c r="D206" s="37"/>
      <c r="E206" s="58"/>
      <c r="F206" s="58"/>
      <c r="G206" s="57" t="s">
        <v>45</v>
      </c>
      <c r="H206" s="64" t="s">
        <v>46</v>
      </c>
      <c r="I206" s="61">
        <v>29.781623</v>
      </c>
      <c r="J206" s="61">
        <v>35.012578819999995</v>
      </c>
      <c r="K206" s="61">
        <f t="shared" si="5"/>
        <v>5.2309558199999948</v>
      </c>
    </row>
    <row r="207" spans="2:11" ht="25.5" x14ac:dyDescent="0.2">
      <c r="B207" s="37"/>
      <c r="C207" s="38"/>
      <c r="D207" s="37"/>
      <c r="E207" s="58"/>
      <c r="F207" s="58"/>
      <c r="G207" s="57" t="s">
        <v>47</v>
      </c>
      <c r="H207" s="64" t="s">
        <v>48</v>
      </c>
      <c r="I207" s="61">
        <v>823.93985699999996</v>
      </c>
      <c r="J207" s="61">
        <v>841.32962365000014</v>
      </c>
      <c r="K207" s="61">
        <f t="shared" si="5"/>
        <v>17.389766650000183</v>
      </c>
    </row>
    <row r="208" spans="2:11" ht="25.5" x14ac:dyDescent="0.2">
      <c r="B208" s="37"/>
      <c r="C208" s="38"/>
      <c r="D208" s="37"/>
      <c r="E208" s="58"/>
      <c r="F208" s="58"/>
      <c r="G208" s="57" t="s">
        <v>49</v>
      </c>
      <c r="H208" s="64" t="s">
        <v>50</v>
      </c>
      <c r="I208" s="61">
        <v>42.183714999999999</v>
      </c>
      <c r="J208" s="61">
        <v>54.918512619999994</v>
      </c>
      <c r="K208" s="61">
        <f t="shared" si="5"/>
        <v>12.734797619999995</v>
      </c>
    </row>
    <row r="209" spans="2:11" x14ac:dyDescent="0.2">
      <c r="B209" s="37"/>
      <c r="C209" s="38"/>
      <c r="D209" s="37"/>
      <c r="E209" s="58"/>
      <c r="F209" s="58"/>
      <c r="G209" s="57" t="s">
        <v>51</v>
      </c>
      <c r="H209" s="64" t="s">
        <v>52</v>
      </c>
      <c r="I209" s="61">
        <v>6100.68217</v>
      </c>
      <c r="J209" s="61">
        <v>4728.3423260300005</v>
      </c>
      <c r="K209" s="61">
        <f t="shared" si="5"/>
        <v>-1372.3398439699995</v>
      </c>
    </row>
    <row r="210" spans="2:11" ht="14.25" x14ac:dyDescent="0.2">
      <c r="B210" s="37"/>
      <c r="C210" s="38"/>
      <c r="D210" s="37"/>
      <c r="E210" s="37"/>
      <c r="F210" s="39" t="s">
        <v>2</v>
      </c>
      <c r="G210" s="36"/>
      <c r="H210" s="54"/>
      <c r="I210" s="40">
        <v>4756.3263690000003</v>
      </c>
      <c r="J210" s="40">
        <v>4897.1800892899983</v>
      </c>
      <c r="K210" s="40">
        <f t="shared" si="5"/>
        <v>140.85372028999791</v>
      </c>
    </row>
    <row r="211" spans="2:11" x14ac:dyDescent="0.2">
      <c r="B211" s="37"/>
      <c r="C211" s="38"/>
      <c r="D211" s="37"/>
      <c r="E211" s="58"/>
      <c r="F211" s="58"/>
      <c r="G211" s="57">
        <v>100</v>
      </c>
      <c r="H211" s="60" t="s">
        <v>1884</v>
      </c>
      <c r="I211" s="61">
        <v>76.343194999999994</v>
      </c>
      <c r="J211" s="61">
        <v>74.33633998000002</v>
      </c>
      <c r="K211" s="61">
        <f t="shared" si="5"/>
        <v>-2.0068550199999748</v>
      </c>
    </row>
    <row r="212" spans="2:11" x14ac:dyDescent="0.2">
      <c r="B212" s="37"/>
      <c r="C212" s="38"/>
      <c r="D212" s="37"/>
      <c r="E212" s="58"/>
      <c r="F212" s="58"/>
      <c r="G212" s="57">
        <v>101</v>
      </c>
      <c r="H212" s="64" t="s">
        <v>1885</v>
      </c>
      <c r="I212" s="61">
        <v>23.165393999999999</v>
      </c>
      <c r="J212" s="61">
        <v>14.45724025</v>
      </c>
      <c r="K212" s="61">
        <f t="shared" si="5"/>
        <v>-8.7081537499999992</v>
      </c>
    </row>
    <row r="213" spans="2:11" x14ac:dyDescent="0.2">
      <c r="B213" s="37"/>
      <c r="C213" s="38"/>
      <c r="D213" s="37"/>
      <c r="E213" s="58"/>
      <c r="F213" s="58"/>
      <c r="G213" s="57">
        <v>111</v>
      </c>
      <c r="H213" s="64" t="s">
        <v>1886</v>
      </c>
      <c r="I213" s="61">
        <v>99.092322999999993</v>
      </c>
      <c r="J213" s="61">
        <v>180.04495927000005</v>
      </c>
      <c r="K213" s="61">
        <f t="shared" si="5"/>
        <v>80.952636270000056</v>
      </c>
    </row>
    <row r="214" spans="2:11" x14ac:dyDescent="0.2">
      <c r="B214" s="37"/>
      <c r="C214" s="38"/>
      <c r="D214" s="37"/>
      <c r="E214" s="58"/>
      <c r="F214" s="58"/>
      <c r="G214" s="57">
        <v>114</v>
      </c>
      <c r="H214" s="64" t="s">
        <v>1794</v>
      </c>
      <c r="I214" s="61">
        <v>48.549171999999999</v>
      </c>
      <c r="J214" s="61">
        <v>49.897418970000004</v>
      </c>
      <c r="K214" s="61">
        <f t="shared" si="5"/>
        <v>1.3482469700000053</v>
      </c>
    </row>
    <row r="215" spans="2:11" x14ac:dyDescent="0.2">
      <c r="B215" s="37"/>
      <c r="C215" s="38"/>
      <c r="D215" s="37"/>
      <c r="E215" s="58"/>
      <c r="F215" s="58"/>
      <c r="G215" s="57">
        <v>120</v>
      </c>
      <c r="H215" s="64" t="s">
        <v>1887</v>
      </c>
      <c r="I215" s="61">
        <v>21.579961999999998</v>
      </c>
      <c r="J215" s="61">
        <v>15.512906940000001</v>
      </c>
      <c r="K215" s="61">
        <f t="shared" si="5"/>
        <v>-6.0670550599999977</v>
      </c>
    </row>
    <row r="216" spans="2:11" x14ac:dyDescent="0.2">
      <c r="B216" s="37"/>
      <c r="C216" s="38"/>
      <c r="D216" s="37"/>
      <c r="E216" s="58"/>
      <c r="F216" s="58"/>
      <c r="G216" s="57">
        <v>121</v>
      </c>
      <c r="H216" s="64" t="s">
        <v>1888</v>
      </c>
      <c r="I216" s="61">
        <v>30.851351999999999</v>
      </c>
      <c r="J216" s="61">
        <v>29.490889549999999</v>
      </c>
      <c r="K216" s="61">
        <f t="shared" si="5"/>
        <v>-1.36046245</v>
      </c>
    </row>
    <row r="217" spans="2:11" x14ac:dyDescent="0.2">
      <c r="B217" s="37"/>
      <c r="C217" s="38"/>
      <c r="D217" s="37"/>
      <c r="E217" s="58"/>
      <c r="F217" s="58"/>
      <c r="G217" s="57">
        <v>122</v>
      </c>
      <c r="H217" s="64" t="s">
        <v>1889</v>
      </c>
      <c r="I217" s="61">
        <v>20.799395000000001</v>
      </c>
      <c r="J217" s="61">
        <v>12.357375939999999</v>
      </c>
      <c r="K217" s="61">
        <f t="shared" si="5"/>
        <v>-8.4420190600000016</v>
      </c>
    </row>
    <row r="218" spans="2:11" ht="25.5" x14ac:dyDescent="0.2">
      <c r="B218" s="37"/>
      <c r="C218" s="38"/>
      <c r="D218" s="37"/>
      <c r="E218" s="58"/>
      <c r="F218" s="58"/>
      <c r="G218" s="57">
        <v>123</v>
      </c>
      <c r="H218" s="64" t="s">
        <v>1890</v>
      </c>
      <c r="I218" s="61">
        <v>17.597677000000001</v>
      </c>
      <c r="J218" s="61">
        <v>11.108183720000001</v>
      </c>
      <c r="K218" s="61">
        <f t="shared" si="5"/>
        <v>-6.4894932799999996</v>
      </c>
    </row>
    <row r="219" spans="2:11" x14ac:dyDescent="0.2">
      <c r="B219" s="37"/>
      <c r="C219" s="38"/>
      <c r="D219" s="37"/>
      <c r="E219" s="58"/>
      <c r="F219" s="58"/>
      <c r="G219" s="57">
        <v>130</v>
      </c>
      <c r="H219" s="64" t="s">
        <v>1891</v>
      </c>
      <c r="I219" s="61">
        <v>54.804026</v>
      </c>
      <c r="J219" s="61">
        <v>39.535401020000002</v>
      </c>
      <c r="K219" s="61">
        <f t="shared" si="5"/>
        <v>-15.268624979999998</v>
      </c>
    </row>
    <row r="220" spans="2:11" x14ac:dyDescent="0.2">
      <c r="B220" s="37"/>
      <c r="C220" s="38"/>
      <c r="D220" s="37"/>
      <c r="E220" s="58"/>
      <c r="F220" s="58"/>
      <c r="G220" s="57">
        <v>131</v>
      </c>
      <c r="H220" s="64" t="s">
        <v>1892</v>
      </c>
      <c r="I220" s="61">
        <v>25.089251999999998</v>
      </c>
      <c r="J220" s="61">
        <v>15.225916020000001</v>
      </c>
      <c r="K220" s="61">
        <f t="shared" si="5"/>
        <v>-9.8633359799999969</v>
      </c>
    </row>
    <row r="221" spans="2:11" x14ac:dyDescent="0.2">
      <c r="B221" s="37"/>
      <c r="C221" s="38"/>
      <c r="D221" s="37"/>
      <c r="E221" s="58"/>
      <c r="F221" s="58"/>
      <c r="G221" s="57">
        <v>132</v>
      </c>
      <c r="H221" s="64" t="s">
        <v>1893</v>
      </c>
      <c r="I221" s="61">
        <v>11.802997</v>
      </c>
      <c r="J221" s="61">
        <v>8.31202781</v>
      </c>
      <c r="K221" s="61">
        <f t="shared" si="5"/>
        <v>-3.4909691899999995</v>
      </c>
    </row>
    <row r="222" spans="2:11" x14ac:dyDescent="0.2">
      <c r="B222" s="37"/>
      <c r="C222" s="38"/>
      <c r="D222" s="37"/>
      <c r="E222" s="58"/>
      <c r="F222" s="58"/>
      <c r="G222" s="57">
        <v>133</v>
      </c>
      <c r="H222" s="64" t="s">
        <v>1894</v>
      </c>
      <c r="I222" s="61">
        <v>9.026904</v>
      </c>
      <c r="J222" s="61">
        <v>5.270188029999999</v>
      </c>
      <c r="K222" s="61">
        <f t="shared" si="5"/>
        <v>-3.756715970000001</v>
      </c>
    </row>
    <row r="223" spans="2:11" x14ac:dyDescent="0.2">
      <c r="B223" s="37"/>
      <c r="C223" s="38"/>
      <c r="D223" s="37"/>
      <c r="E223" s="58"/>
      <c r="F223" s="58"/>
      <c r="G223" s="57">
        <v>200</v>
      </c>
      <c r="H223" s="64" t="s">
        <v>1895</v>
      </c>
      <c r="I223" s="61">
        <v>41.588014999999999</v>
      </c>
      <c r="J223" s="61">
        <v>35.118657290000002</v>
      </c>
      <c r="K223" s="61">
        <f t="shared" si="5"/>
        <v>-6.469357709999997</v>
      </c>
    </row>
    <row r="224" spans="2:11" x14ac:dyDescent="0.2">
      <c r="B224" s="37"/>
      <c r="C224" s="38"/>
      <c r="D224" s="37"/>
      <c r="E224" s="58"/>
      <c r="F224" s="58"/>
      <c r="G224" s="57">
        <v>211</v>
      </c>
      <c r="H224" s="64" t="s">
        <v>1896</v>
      </c>
      <c r="I224" s="61">
        <v>68.817391999999998</v>
      </c>
      <c r="J224" s="61">
        <v>76.688616670000002</v>
      </c>
      <c r="K224" s="61">
        <f t="shared" si="5"/>
        <v>7.8712246700000037</v>
      </c>
    </row>
    <row r="225" spans="2:11" x14ac:dyDescent="0.2">
      <c r="B225" s="37"/>
      <c r="C225" s="38"/>
      <c r="D225" s="37"/>
      <c r="E225" s="58"/>
      <c r="F225" s="58"/>
      <c r="G225" s="57">
        <v>212</v>
      </c>
      <c r="H225" s="64" t="s">
        <v>1897</v>
      </c>
      <c r="I225" s="61">
        <v>18.989159999999998</v>
      </c>
      <c r="J225" s="61">
        <v>9.6632422600000005</v>
      </c>
      <c r="K225" s="61">
        <f t="shared" si="5"/>
        <v>-9.3259177399999977</v>
      </c>
    </row>
    <row r="226" spans="2:11" x14ac:dyDescent="0.2">
      <c r="B226" s="37"/>
      <c r="C226" s="38"/>
      <c r="D226" s="37"/>
      <c r="E226" s="58"/>
      <c r="F226" s="58"/>
      <c r="G226" s="57">
        <v>214</v>
      </c>
      <c r="H226" s="64" t="s">
        <v>1898</v>
      </c>
      <c r="I226" s="61">
        <v>112.02911400000001</v>
      </c>
      <c r="J226" s="61">
        <v>106.13352285000001</v>
      </c>
      <c r="K226" s="61">
        <f t="shared" si="5"/>
        <v>-5.8955911500000013</v>
      </c>
    </row>
    <row r="227" spans="2:11" x14ac:dyDescent="0.2">
      <c r="B227" s="37"/>
      <c r="C227" s="38"/>
      <c r="D227" s="37"/>
      <c r="E227" s="58"/>
      <c r="F227" s="58"/>
      <c r="G227" s="57">
        <v>215</v>
      </c>
      <c r="H227" s="64" t="s">
        <v>1899</v>
      </c>
      <c r="I227" s="61">
        <v>64.058488999999994</v>
      </c>
      <c r="J227" s="61">
        <v>49.505326409999995</v>
      </c>
      <c r="K227" s="61">
        <f t="shared" si="5"/>
        <v>-14.553162589999999</v>
      </c>
    </row>
    <row r="228" spans="2:11" x14ac:dyDescent="0.2">
      <c r="B228" s="37"/>
      <c r="C228" s="38"/>
      <c r="D228" s="37"/>
      <c r="E228" s="58"/>
      <c r="F228" s="58"/>
      <c r="G228" s="57">
        <v>216</v>
      </c>
      <c r="H228" s="64" t="s">
        <v>1900</v>
      </c>
      <c r="I228" s="61">
        <v>12.284851</v>
      </c>
      <c r="J228" s="61">
        <v>3.1382705899999999</v>
      </c>
      <c r="K228" s="61">
        <f t="shared" si="5"/>
        <v>-9.1465804100000003</v>
      </c>
    </row>
    <row r="229" spans="2:11" x14ac:dyDescent="0.2">
      <c r="B229" s="37"/>
      <c r="C229" s="38"/>
      <c r="D229" s="37"/>
      <c r="E229" s="58"/>
      <c r="F229" s="58"/>
      <c r="G229" s="57">
        <v>217</v>
      </c>
      <c r="H229" s="64" t="s">
        <v>1901</v>
      </c>
      <c r="I229" s="61">
        <v>18.353007999999999</v>
      </c>
      <c r="J229" s="61">
        <v>9.3157245399999997</v>
      </c>
      <c r="K229" s="61">
        <f t="shared" si="5"/>
        <v>-9.0372834599999994</v>
      </c>
    </row>
    <row r="230" spans="2:11" x14ac:dyDescent="0.2">
      <c r="B230" s="37"/>
      <c r="C230" s="38"/>
      <c r="D230" s="37"/>
      <c r="E230" s="58"/>
      <c r="F230" s="58"/>
      <c r="G230" s="57">
        <v>300</v>
      </c>
      <c r="H230" s="64" t="s">
        <v>1902</v>
      </c>
      <c r="I230" s="61">
        <v>13.986139</v>
      </c>
      <c r="J230" s="61">
        <v>12.66470893</v>
      </c>
      <c r="K230" s="61">
        <f t="shared" si="5"/>
        <v>-1.3214300699999999</v>
      </c>
    </row>
    <row r="231" spans="2:11" x14ac:dyDescent="0.2">
      <c r="B231" s="37"/>
      <c r="C231" s="38"/>
      <c r="D231" s="37"/>
      <c r="E231" s="58"/>
      <c r="F231" s="58"/>
      <c r="G231" s="57">
        <v>310</v>
      </c>
      <c r="H231" s="64" t="s">
        <v>1903</v>
      </c>
      <c r="I231" s="61">
        <v>9.3879599999999996</v>
      </c>
      <c r="J231" s="61">
        <v>5.9064989400000005</v>
      </c>
      <c r="K231" s="61">
        <f t="shared" si="5"/>
        <v>-3.4814610599999991</v>
      </c>
    </row>
    <row r="232" spans="2:11" x14ac:dyDescent="0.2">
      <c r="B232" s="37"/>
      <c r="C232" s="38"/>
      <c r="D232" s="37"/>
      <c r="E232" s="58"/>
      <c r="F232" s="58"/>
      <c r="G232" s="57">
        <v>311</v>
      </c>
      <c r="H232" s="64" t="s">
        <v>1904</v>
      </c>
      <c r="I232" s="61">
        <v>23.313538000000001</v>
      </c>
      <c r="J232" s="61">
        <v>18.640070139999999</v>
      </c>
      <c r="K232" s="61">
        <f t="shared" si="5"/>
        <v>-4.6734678600000024</v>
      </c>
    </row>
    <row r="233" spans="2:11" x14ac:dyDescent="0.2">
      <c r="B233" s="37"/>
      <c r="C233" s="38"/>
      <c r="D233" s="37"/>
      <c r="E233" s="58"/>
      <c r="F233" s="58"/>
      <c r="G233" s="57">
        <v>312</v>
      </c>
      <c r="H233" s="64" t="s">
        <v>1905</v>
      </c>
      <c r="I233" s="61">
        <v>12.394904</v>
      </c>
      <c r="J233" s="61">
        <v>8.5685042300000003</v>
      </c>
      <c r="K233" s="61">
        <f t="shared" si="5"/>
        <v>-3.8263997700000001</v>
      </c>
    </row>
    <row r="234" spans="2:11" x14ac:dyDescent="0.2">
      <c r="B234" s="37"/>
      <c r="C234" s="38"/>
      <c r="D234" s="37"/>
      <c r="E234" s="58"/>
      <c r="F234" s="58"/>
      <c r="G234" s="57">
        <v>313</v>
      </c>
      <c r="H234" s="64" t="s">
        <v>1906</v>
      </c>
      <c r="I234" s="61">
        <v>10.045629</v>
      </c>
      <c r="J234" s="61">
        <v>4.59380904</v>
      </c>
      <c r="K234" s="61">
        <f t="shared" si="5"/>
        <v>-5.4518199599999999</v>
      </c>
    </row>
    <row r="235" spans="2:11" x14ac:dyDescent="0.2">
      <c r="B235" s="37"/>
      <c r="C235" s="38"/>
      <c r="D235" s="37"/>
      <c r="E235" s="58"/>
      <c r="F235" s="58"/>
      <c r="G235" s="57">
        <v>400</v>
      </c>
      <c r="H235" s="64" t="s">
        <v>1907</v>
      </c>
      <c r="I235" s="61">
        <v>18.970386000000001</v>
      </c>
      <c r="J235" s="61">
        <v>11.8637456</v>
      </c>
      <c r="K235" s="61">
        <f t="shared" si="5"/>
        <v>-7.1066404000000016</v>
      </c>
    </row>
    <row r="236" spans="2:11" ht="25.5" x14ac:dyDescent="0.2">
      <c r="B236" s="37"/>
      <c r="C236" s="38"/>
      <c r="D236" s="37"/>
      <c r="E236" s="58"/>
      <c r="F236" s="58"/>
      <c r="G236" s="57">
        <v>410</v>
      </c>
      <c r="H236" s="64" t="s">
        <v>1908</v>
      </c>
      <c r="I236" s="61">
        <v>286.93842100000001</v>
      </c>
      <c r="J236" s="61">
        <v>107.42046604000001</v>
      </c>
      <c r="K236" s="61">
        <f t="shared" si="5"/>
        <v>-179.51795496</v>
      </c>
    </row>
    <row r="237" spans="2:11" x14ac:dyDescent="0.2">
      <c r="B237" s="37"/>
      <c r="C237" s="38"/>
      <c r="D237" s="37"/>
      <c r="E237" s="58"/>
      <c r="F237" s="58"/>
      <c r="G237" s="57">
        <v>411</v>
      </c>
      <c r="H237" s="64" t="s">
        <v>1909</v>
      </c>
      <c r="I237" s="61">
        <v>17.724333000000001</v>
      </c>
      <c r="J237" s="61">
        <v>12.321373329999998</v>
      </c>
      <c r="K237" s="61">
        <f t="shared" si="5"/>
        <v>-5.4029596700000031</v>
      </c>
    </row>
    <row r="238" spans="2:11" x14ac:dyDescent="0.2">
      <c r="B238" s="37"/>
      <c r="C238" s="38"/>
      <c r="D238" s="37"/>
      <c r="E238" s="58"/>
      <c r="F238" s="58"/>
      <c r="G238" s="57">
        <v>412</v>
      </c>
      <c r="H238" s="64" t="s">
        <v>1910</v>
      </c>
      <c r="I238" s="61">
        <v>70.554422000000002</v>
      </c>
      <c r="J238" s="61">
        <v>47.457182450000005</v>
      </c>
      <c r="K238" s="61">
        <f t="shared" si="5"/>
        <v>-23.097239549999998</v>
      </c>
    </row>
    <row r="239" spans="2:11" x14ac:dyDescent="0.2">
      <c r="B239" s="37"/>
      <c r="C239" s="38"/>
      <c r="D239" s="37"/>
      <c r="E239" s="58"/>
      <c r="F239" s="58"/>
      <c r="G239" s="57">
        <v>500</v>
      </c>
      <c r="H239" s="64" t="s">
        <v>1911</v>
      </c>
      <c r="I239" s="61">
        <v>1373.23712</v>
      </c>
      <c r="J239" s="61">
        <v>1953.0523975799997</v>
      </c>
      <c r="K239" s="61">
        <f t="shared" si="5"/>
        <v>579.8152775799997</v>
      </c>
    </row>
    <row r="240" spans="2:11" x14ac:dyDescent="0.2">
      <c r="B240" s="37"/>
      <c r="C240" s="38"/>
      <c r="D240" s="37"/>
      <c r="E240" s="58"/>
      <c r="F240" s="58"/>
      <c r="G240" s="57">
        <v>510</v>
      </c>
      <c r="H240" s="64" t="s">
        <v>1912</v>
      </c>
      <c r="I240" s="61">
        <v>40.570452000000003</v>
      </c>
      <c r="J240" s="61">
        <v>46.847756789999998</v>
      </c>
      <c r="K240" s="61">
        <f t="shared" si="5"/>
        <v>6.2773047899999952</v>
      </c>
    </row>
    <row r="241" spans="2:11" x14ac:dyDescent="0.2">
      <c r="B241" s="37"/>
      <c r="C241" s="38"/>
      <c r="D241" s="37"/>
      <c r="E241" s="58"/>
      <c r="F241" s="58"/>
      <c r="G241" s="57">
        <v>511</v>
      </c>
      <c r="H241" s="64" t="s">
        <v>1913</v>
      </c>
      <c r="I241" s="61">
        <v>32.925117999999998</v>
      </c>
      <c r="J241" s="61">
        <v>16.87142965</v>
      </c>
      <c r="K241" s="61">
        <f t="shared" si="5"/>
        <v>-16.053688349999998</v>
      </c>
    </row>
    <row r="242" spans="2:11" x14ac:dyDescent="0.2">
      <c r="B242" s="37"/>
      <c r="C242" s="38"/>
      <c r="D242" s="37"/>
      <c r="E242" s="58"/>
      <c r="F242" s="58"/>
      <c r="G242" s="57">
        <v>512</v>
      </c>
      <c r="H242" s="64" t="s">
        <v>1914</v>
      </c>
      <c r="I242" s="61">
        <v>29.580439999999999</v>
      </c>
      <c r="J242" s="61">
        <v>20.384819100000001</v>
      </c>
      <c r="K242" s="61">
        <f t="shared" si="5"/>
        <v>-9.195620899999998</v>
      </c>
    </row>
    <row r="243" spans="2:11" x14ac:dyDescent="0.2">
      <c r="B243" s="37"/>
      <c r="C243" s="38"/>
      <c r="D243" s="37"/>
      <c r="E243" s="58"/>
      <c r="F243" s="58"/>
      <c r="G243" s="57">
        <v>513</v>
      </c>
      <c r="H243" s="64" t="s">
        <v>1915</v>
      </c>
      <c r="I243" s="61">
        <v>22.610275999999999</v>
      </c>
      <c r="J243" s="61">
        <v>17.525209140000005</v>
      </c>
      <c r="K243" s="61">
        <f t="shared" si="5"/>
        <v>-5.0850668599999942</v>
      </c>
    </row>
    <row r="244" spans="2:11" ht="25.5" x14ac:dyDescent="0.2">
      <c r="B244" s="37"/>
      <c r="C244" s="38"/>
      <c r="D244" s="37"/>
      <c r="E244" s="58"/>
      <c r="F244" s="58"/>
      <c r="G244" s="57">
        <v>514</v>
      </c>
      <c r="H244" s="64" t="s">
        <v>1916</v>
      </c>
      <c r="I244" s="61">
        <v>23.203648999999999</v>
      </c>
      <c r="J244" s="61">
        <v>16.493346809999998</v>
      </c>
      <c r="K244" s="61">
        <f t="shared" si="5"/>
        <v>-6.7103021900000002</v>
      </c>
    </row>
    <row r="245" spans="2:11" x14ac:dyDescent="0.2">
      <c r="B245" s="37"/>
      <c r="C245" s="38"/>
      <c r="D245" s="37"/>
      <c r="E245" s="58"/>
      <c r="F245" s="58"/>
      <c r="G245" s="57">
        <v>600</v>
      </c>
      <c r="H245" s="64" t="s">
        <v>1917</v>
      </c>
      <c r="I245" s="61">
        <v>84.180980000000005</v>
      </c>
      <c r="J245" s="61">
        <v>81.332211139999998</v>
      </c>
      <c r="K245" s="61">
        <f t="shared" si="5"/>
        <v>-2.848768860000007</v>
      </c>
    </row>
    <row r="246" spans="2:11" x14ac:dyDescent="0.2">
      <c r="B246" s="37"/>
      <c r="C246" s="38"/>
      <c r="D246" s="37"/>
      <c r="E246" s="58"/>
      <c r="F246" s="58"/>
      <c r="G246" s="57">
        <v>610</v>
      </c>
      <c r="H246" s="64" t="s">
        <v>1918</v>
      </c>
      <c r="I246" s="61">
        <v>13.42282</v>
      </c>
      <c r="J246" s="61">
        <v>10.3612559</v>
      </c>
      <c r="K246" s="61">
        <f t="shared" si="5"/>
        <v>-3.0615641</v>
      </c>
    </row>
    <row r="247" spans="2:11" x14ac:dyDescent="0.2">
      <c r="B247" s="37"/>
      <c r="C247" s="38"/>
      <c r="D247" s="37"/>
      <c r="E247" s="58"/>
      <c r="F247" s="58"/>
      <c r="G247" s="57">
        <v>611</v>
      </c>
      <c r="H247" s="64" t="s">
        <v>1919</v>
      </c>
      <c r="I247" s="61">
        <v>18.253388000000001</v>
      </c>
      <c r="J247" s="61">
        <v>18.392707740000002</v>
      </c>
      <c r="K247" s="61">
        <f t="shared" si="5"/>
        <v>0.13931974000000125</v>
      </c>
    </row>
    <row r="248" spans="2:11" x14ac:dyDescent="0.2">
      <c r="B248" s="37"/>
      <c r="C248" s="38"/>
      <c r="D248" s="37"/>
      <c r="E248" s="58"/>
      <c r="F248" s="58"/>
      <c r="G248" s="57">
        <v>612</v>
      </c>
      <c r="H248" s="64" t="s">
        <v>1920</v>
      </c>
      <c r="I248" s="61">
        <v>39.871741</v>
      </c>
      <c r="J248" s="61">
        <v>30.348263410000001</v>
      </c>
      <c r="K248" s="61">
        <f t="shared" si="5"/>
        <v>-9.5234775899999988</v>
      </c>
    </row>
    <row r="249" spans="2:11" x14ac:dyDescent="0.2">
      <c r="B249" s="37"/>
      <c r="C249" s="38"/>
      <c r="D249" s="37"/>
      <c r="E249" s="58"/>
      <c r="F249" s="58"/>
      <c r="G249" s="57">
        <v>620</v>
      </c>
      <c r="H249" s="64" t="s">
        <v>1921</v>
      </c>
      <c r="I249" s="61">
        <v>10.71668</v>
      </c>
      <c r="J249" s="61">
        <v>7.640945180000001</v>
      </c>
      <c r="K249" s="61">
        <f t="shared" si="5"/>
        <v>-3.0757348199999992</v>
      </c>
    </row>
    <row r="250" spans="2:11" x14ac:dyDescent="0.2">
      <c r="B250" s="37"/>
      <c r="C250" s="38"/>
      <c r="D250" s="37"/>
      <c r="E250" s="58"/>
      <c r="F250" s="58"/>
      <c r="G250" s="57">
        <v>621</v>
      </c>
      <c r="H250" s="64" t="s">
        <v>1922</v>
      </c>
      <c r="I250" s="61">
        <v>15.292377</v>
      </c>
      <c r="J250" s="61">
        <v>8.0138625099999992</v>
      </c>
      <c r="K250" s="61">
        <f t="shared" si="5"/>
        <v>-7.2785144900000009</v>
      </c>
    </row>
    <row r="251" spans="2:11" x14ac:dyDescent="0.2">
      <c r="B251" s="37"/>
      <c r="C251" s="38"/>
      <c r="D251" s="37"/>
      <c r="E251" s="58"/>
      <c r="F251" s="58"/>
      <c r="G251" s="57">
        <v>622</v>
      </c>
      <c r="H251" s="64" t="s">
        <v>1923</v>
      </c>
      <c r="I251" s="61">
        <v>8.8165469999999999</v>
      </c>
      <c r="J251" s="61">
        <v>1.35235328</v>
      </c>
      <c r="K251" s="61">
        <f t="shared" si="5"/>
        <v>-7.4641937199999999</v>
      </c>
    </row>
    <row r="252" spans="2:11" x14ac:dyDescent="0.2">
      <c r="B252" s="37"/>
      <c r="C252" s="38"/>
      <c r="D252" s="37"/>
      <c r="E252" s="58"/>
      <c r="F252" s="58"/>
      <c r="G252" s="57">
        <v>623</v>
      </c>
      <c r="H252" s="64" t="s">
        <v>1924</v>
      </c>
      <c r="I252" s="61">
        <v>10.187799</v>
      </c>
      <c r="J252" s="61">
        <v>3.6500325599999996</v>
      </c>
      <c r="K252" s="61">
        <f t="shared" si="5"/>
        <v>-6.5377664400000004</v>
      </c>
    </row>
    <row r="253" spans="2:11" x14ac:dyDescent="0.2">
      <c r="B253" s="37"/>
      <c r="C253" s="38"/>
      <c r="D253" s="37"/>
      <c r="E253" s="58"/>
      <c r="F253" s="58"/>
      <c r="G253" s="57">
        <v>630</v>
      </c>
      <c r="H253" s="64" t="s">
        <v>1925</v>
      </c>
      <c r="I253" s="61">
        <v>15.742941</v>
      </c>
      <c r="J253" s="61">
        <v>10.705711599999997</v>
      </c>
      <c r="K253" s="61">
        <f t="shared" si="5"/>
        <v>-5.0372294000000029</v>
      </c>
    </row>
    <row r="254" spans="2:11" x14ac:dyDescent="0.2">
      <c r="B254" s="37"/>
      <c r="C254" s="38"/>
      <c r="D254" s="37"/>
      <c r="E254" s="58"/>
      <c r="F254" s="58"/>
      <c r="G254" s="57">
        <v>631</v>
      </c>
      <c r="H254" s="64" t="s">
        <v>1926</v>
      </c>
      <c r="I254" s="61">
        <v>780.82479799999999</v>
      </c>
      <c r="J254" s="61">
        <v>238.34848428000001</v>
      </c>
      <c r="K254" s="61">
        <f t="shared" si="5"/>
        <v>-542.47631372000001</v>
      </c>
    </row>
    <row r="255" spans="2:11" x14ac:dyDescent="0.2">
      <c r="B255" s="37"/>
      <c r="C255" s="38"/>
      <c r="D255" s="37"/>
      <c r="E255" s="58"/>
      <c r="F255" s="58"/>
      <c r="G255" s="57">
        <v>632</v>
      </c>
      <c r="H255" s="64" t="s">
        <v>1927</v>
      </c>
      <c r="I255" s="61">
        <v>73.38212</v>
      </c>
      <c r="J255" s="61">
        <v>38.775667969999986</v>
      </c>
      <c r="K255" s="61">
        <f t="shared" si="5"/>
        <v>-34.606452030000014</v>
      </c>
    </row>
    <row r="256" spans="2:11" x14ac:dyDescent="0.2">
      <c r="B256" s="37"/>
      <c r="C256" s="38"/>
      <c r="D256" s="37"/>
      <c r="E256" s="58"/>
      <c r="F256" s="58"/>
      <c r="G256" s="57">
        <v>640</v>
      </c>
      <c r="H256" s="64" t="s">
        <v>1928</v>
      </c>
      <c r="I256" s="61">
        <v>23.164918</v>
      </c>
      <c r="J256" s="61">
        <v>16.805888530000001</v>
      </c>
      <c r="K256" s="61">
        <f t="shared" si="5"/>
        <v>-6.3590294699999994</v>
      </c>
    </row>
    <row r="257" spans="2:11" x14ac:dyDescent="0.2">
      <c r="B257" s="37"/>
      <c r="C257" s="38"/>
      <c r="D257" s="37"/>
      <c r="E257" s="58"/>
      <c r="F257" s="58"/>
      <c r="G257" s="57">
        <v>641</v>
      </c>
      <c r="H257" s="64" t="s">
        <v>1929</v>
      </c>
      <c r="I257" s="61">
        <v>29.190864999999999</v>
      </c>
      <c r="J257" s="61">
        <v>22.828580550000005</v>
      </c>
      <c r="K257" s="61">
        <f t="shared" si="5"/>
        <v>-6.3622844499999935</v>
      </c>
    </row>
    <row r="258" spans="2:11" x14ac:dyDescent="0.2">
      <c r="B258" s="37"/>
      <c r="C258" s="38"/>
      <c r="D258" s="37"/>
      <c r="E258" s="58"/>
      <c r="F258" s="58"/>
      <c r="G258" s="57">
        <v>642</v>
      </c>
      <c r="H258" s="64" t="s">
        <v>1930</v>
      </c>
      <c r="I258" s="61">
        <v>30.931163000000002</v>
      </c>
      <c r="J258" s="61">
        <v>21.212522809999999</v>
      </c>
      <c r="K258" s="61">
        <f t="shared" si="5"/>
        <v>-9.7186401900000021</v>
      </c>
    </row>
    <row r="259" spans="2:11" x14ac:dyDescent="0.2">
      <c r="B259" s="37"/>
      <c r="C259" s="38"/>
      <c r="D259" s="37"/>
      <c r="E259" s="58"/>
      <c r="F259" s="58"/>
      <c r="G259" s="57">
        <v>650</v>
      </c>
      <c r="H259" s="64" t="s">
        <v>1931</v>
      </c>
      <c r="I259" s="61">
        <v>6.5243979999999997</v>
      </c>
      <c r="J259" s="61">
        <v>4.2338055199999998</v>
      </c>
      <c r="K259" s="61">
        <f t="shared" si="5"/>
        <v>-2.2905924799999999</v>
      </c>
    </row>
    <row r="260" spans="2:11" x14ac:dyDescent="0.2">
      <c r="B260" s="37"/>
      <c r="C260" s="38"/>
      <c r="D260" s="37"/>
      <c r="E260" s="58"/>
      <c r="F260" s="58"/>
      <c r="G260" s="57">
        <v>651</v>
      </c>
      <c r="H260" s="64" t="s">
        <v>1932</v>
      </c>
      <c r="I260" s="61">
        <v>20.709641999999999</v>
      </c>
      <c r="J260" s="61">
        <v>14.294613809999996</v>
      </c>
      <c r="K260" s="61">
        <f t="shared" si="5"/>
        <v>-6.4150281900000028</v>
      </c>
    </row>
    <row r="261" spans="2:11" x14ac:dyDescent="0.2">
      <c r="B261" s="37"/>
      <c r="C261" s="38"/>
      <c r="D261" s="37"/>
      <c r="E261" s="58"/>
      <c r="F261" s="58"/>
      <c r="G261" s="57">
        <v>652</v>
      </c>
      <c r="H261" s="64" t="s">
        <v>1933</v>
      </c>
      <c r="I261" s="61">
        <v>18.350026</v>
      </c>
      <c r="J261" s="61">
        <v>11.937705450000001</v>
      </c>
      <c r="K261" s="61">
        <f t="shared" si="5"/>
        <v>-6.4123205499999987</v>
      </c>
    </row>
    <row r="262" spans="2:11" x14ac:dyDescent="0.2">
      <c r="B262" s="37"/>
      <c r="C262" s="38"/>
      <c r="D262" s="37"/>
      <c r="E262" s="58"/>
      <c r="F262" s="58"/>
      <c r="G262" s="57">
        <v>700</v>
      </c>
      <c r="H262" s="64" t="s">
        <v>1934</v>
      </c>
      <c r="I262" s="61">
        <v>18.985004</v>
      </c>
      <c r="J262" s="61">
        <v>16.251879300000002</v>
      </c>
      <c r="K262" s="61">
        <f t="shared" si="5"/>
        <v>-2.7331246999999976</v>
      </c>
    </row>
    <row r="263" spans="2:11" x14ac:dyDescent="0.2">
      <c r="B263" s="37"/>
      <c r="C263" s="38"/>
      <c r="D263" s="37"/>
      <c r="E263" s="58"/>
      <c r="F263" s="58"/>
      <c r="G263" s="57">
        <v>710</v>
      </c>
      <c r="H263" s="64" t="s">
        <v>1935</v>
      </c>
      <c r="I263" s="61">
        <v>180.038014</v>
      </c>
      <c r="J263" s="61">
        <v>135.91715789</v>
      </c>
      <c r="K263" s="61">
        <f t="shared" si="5"/>
        <v>-44.120856110000005</v>
      </c>
    </row>
    <row r="264" spans="2:11" x14ac:dyDescent="0.2">
      <c r="B264" s="37"/>
      <c r="C264" s="38"/>
      <c r="D264" s="37"/>
      <c r="E264" s="58"/>
      <c r="F264" s="58"/>
      <c r="G264" s="57">
        <v>711</v>
      </c>
      <c r="H264" s="64" t="s">
        <v>1936</v>
      </c>
      <c r="I264" s="61">
        <v>13.350008000000001</v>
      </c>
      <c r="J264" s="61">
        <v>7.6473212300000002</v>
      </c>
      <c r="K264" s="61">
        <f t="shared" si="5"/>
        <v>-5.7026867700000006</v>
      </c>
    </row>
    <row r="265" spans="2:11" x14ac:dyDescent="0.2">
      <c r="B265" s="37"/>
      <c r="C265" s="38"/>
      <c r="D265" s="37"/>
      <c r="E265" s="58"/>
      <c r="F265" s="58"/>
      <c r="G265" s="57">
        <v>712</v>
      </c>
      <c r="H265" s="64" t="s">
        <v>1937</v>
      </c>
      <c r="I265" s="61">
        <v>18.885705000000002</v>
      </c>
      <c r="J265" s="61">
        <v>8.3086171899999997</v>
      </c>
      <c r="K265" s="61">
        <f t="shared" si="5"/>
        <v>-10.577087810000002</v>
      </c>
    </row>
    <row r="266" spans="2:11" x14ac:dyDescent="0.2">
      <c r="B266" s="37"/>
      <c r="C266" s="38"/>
      <c r="D266" s="37"/>
      <c r="E266" s="58"/>
      <c r="F266" s="58"/>
      <c r="G266" s="57">
        <v>800</v>
      </c>
      <c r="H266" s="64" t="s">
        <v>1793</v>
      </c>
      <c r="I266" s="61">
        <v>31.744292999999999</v>
      </c>
      <c r="J266" s="61">
        <v>28.187668629999997</v>
      </c>
      <c r="K266" s="61">
        <f t="shared" ref="K266:K329" si="6">+J266-I266</f>
        <v>-3.5566243700000015</v>
      </c>
    </row>
    <row r="267" spans="2:11" x14ac:dyDescent="0.2">
      <c r="B267" s="37"/>
      <c r="C267" s="38"/>
      <c r="D267" s="37"/>
      <c r="E267" s="58"/>
      <c r="F267" s="58"/>
      <c r="G267" s="57">
        <v>810</v>
      </c>
      <c r="H267" s="64" t="s">
        <v>1864</v>
      </c>
      <c r="I267" s="61">
        <v>111.424952</v>
      </c>
      <c r="J267" s="61">
        <v>80.121196619999992</v>
      </c>
      <c r="K267" s="61">
        <f t="shared" si="6"/>
        <v>-31.303755380000013</v>
      </c>
    </row>
    <row r="268" spans="2:11" x14ac:dyDescent="0.2">
      <c r="B268" s="37"/>
      <c r="C268" s="38"/>
      <c r="D268" s="37"/>
      <c r="E268" s="58"/>
      <c r="F268" s="58"/>
      <c r="G268" s="57">
        <v>811</v>
      </c>
      <c r="H268" s="64" t="s">
        <v>1938</v>
      </c>
      <c r="I268" s="61">
        <v>59.594735</v>
      </c>
      <c r="J268" s="61">
        <v>63.7903831</v>
      </c>
      <c r="K268" s="61">
        <f t="shared" si="6"/>
        <v>4.1956480999999997</v>
      </c>
    </row>
    <row r="269" spans="2:11" x14ac:dyDescent="0.2">
      <c r="B269" s="37"/>
      <c r="C269" s="38"/>
      <c r="D269" s="37"/>
      <c r="E269" s="58"/>
      <c r="F269" s="58"/>
      <c r="G269" s="57">
        <v>812</v>
      </c>
      <c r="H269" s="64" t="s">
        <v>1866</v>
      </c>
      <c r="I269" s="61">
        <v>114.759902</v>
      </c>
      <c r="J269" s="61">
        <v>429.27351976</v>
      </c>
      <c r="K269" s="61">
        <f t="shared" si="6"/>
        <v>314.51361775999999</v>
      </c>
    </row>
    <row r="270" spans="2:11" x14ac:dyDescent="0.2">
      <c r="B270" s="37"/>
      <c r="C270" s="38"/>
      <c r="D270" s="37"/>
      <c r="E270" s="58"/>
      <c r="F270" s="58"/>
      <c r="G270" s="57">
        <v>813</v>
      </c>
      <c r="H270" s="64" t="s">
        <v>1939</v>
      </c>
      <c r="I270" s="61">
        <v>75.167355999999998</v>
      </c>
      <c r="J270" s="61">
        <v>371.76497488000007</v>
      </c>
      <c r="K270" s="61">
        <f t="shared" si="6"/>
        <v>296.59761888000008</v>
      </c>
    </row>
    <row r="271" spans="2:11" ht="25.5" x14ac:dyDescent="0.2">
      <c r="B271" s="37"/>
      <c r="C271" s="38"/>
      <c r="D271" s="37"/>
      <c r="E271" s="58"/>
      <c r="F271" s="58"/>
      <c r="G271" s="57">
        <v>814</v>
      </c>
      <c r="H271" s="64" t="s">
        <v>1940</v>
      </c>
      <c r="I271" s="61">
        <v>35.056179</v>
      </c>
      <c r="J271" s="61">
        <v>29.387468500000004</v>
      </c>
      <c r="K271" s="61">
        <f t="shared" si="6"/>
        <v>-5.668710499999996</v>
      </c>
    </row>
    <row r="272" spans="2:11" x14ac:dyDescent="0.2">
      <c r="B272" s="37"/>
      <c r="C272" s="38"/>
      <c r="D272" s="37"/>
      <c r="E272" s="58"/>
      <c r="F272" s="58"/>
      <c r="G272" s="57">
        <v>900</v>
      </c>
      <c r="H272" s="64" t="s">
        <v>1941</v>
      </c>
      <c r="I272" s="61">
        <v>17.335170999999999</v>
      </c>
      <c r="J272" s="61">
        <v>13.854668370000001</v>
      </c>
      <c r="K272" s="61">
        <f t="shared" si="6"/>
        <v>-3.4805026299999984</v>
      </c>
    </row>
    <row r="273" spans="2:11" x14ac:dyDescent="0.2">
      <c r="B273" s="37"/>
      <c r="C273" s="38"/>
      <c r="D273" s="37"/>
      <c r="E273" s="58"/>
      <c r="F273" s="58"/>
      <c r="G273" s="57">
        <v>911</v>
      </c>
      <c r="H273" s="64" t="s">
        <v>1942</v>
      </c>
      <c r="I273" s="61">
        <v>62.994601000000003</v>
      </c>
      <c r="J273" s="61">
        <v>81.623156819999991</v>
      </c>
      <c r="K273" s="61">
        <f t="shared" si="6"/>
        <v>18.628555819999988</v>
      </c>
    </row>
    <row r="274" spans="2:11" x14ac:dyDescent="0.2">
      <c r="B274" s="37"/>
      <c r="C274" s="38"/>
      <c r="D274" s="37"/>
      <c r="E274" s="58"/>
      <c r="F274" s="58"/>
      <c r="G274" s="57">
        <v>913</v>
      </c>
      <c r="H274" s="64" t="s">
        <v>1943</v>
      </c>
      <c r="I274" s="61">
        <v>24.845659999999999</v>
      </c>
      <c r="J274" s="61">
        <v>18.645139649999997</v>
      </c>
      <c r="K274" s="61">
        <f t="shared" si="6"/>
        <v>-6.2005203500000015</v>
      </c>
    </row>
    <row r="275" spans="2:11" ht="25.5" x14ac:dyDescent="0.2">
      <c r="B275" s="37"/>
      <c r="C275" s="38"/>
      <c r="D275" s="37"/>
      <c r="E275" s="58"/>
      <c r="F275" s="58"/>
      <c r="G275" s="57">
        <v>914</v>
      </c>
      <c r="H275" s="64" t="s">
        <v>1944</v>
      </c>
      <c r="I275" s="61">
        <v>32.317121</v>
      </c>
      <c r="J275" s="61">
        <v>26.448799229999999</v>
      </c>
      <c r="K275" s="61">
        <f t="shared" si="6"/>
        <v>-5.8683217700000014</v>
      </c>
    </row>
    <row r="276" spans="2:11" ht="14.25" x14ac:dyDescent="0.2">
      <c r="B276" s="37"/>
      <c r="C276" s="38"/>
      <c r="D276" s="41">
        <v>5</v>
      </c>
      <c r="E276" s="42" t="s">
        <v>60</v>
      </c>
      <c r="F276" s="42"/>
      <c r="G276" s="51"/>
      <c r="H276" s="55"/>
      <c r="I276" s="43">
        <v>5800.9840080000004</v>
      </c>
      <c r="J276" s="43">
        <v>7418.213080219999</v>
      </c>
      <c r="K276" s="43">
        <f t="shared" si="6"/>
        <v>1617.2290722199987</v>
      </c>
    </row>
    <row r="277" spans="2:11" ht="14.25" x14ac:dyDescent="0.2">
      <c r="B277" s="37"/>
      <c r="C277" s="38"/>
      <c r="D277" s="37"/>
      <c r="E277" s="37"/>
      <c r="F277" s="39" t="s">
        <v>16</v>
      </c>
      <c r="G277" s="36"/>
      <c r="H277" s="54"/>
      <c r="I277" s="40">
        <v>490.06344799999999</v>
      </c>
      <c r="J277" s="40">
        <v>793.25661976000004</v>
      </c>
      <c r="K277" s="40">
        <f t="shared" si="6"/>
        <v>303.19317176000004</v>
      </c>
    </row>
    <row r="278" spans="2:11" ht="25.5" x14ac:dyDescent="0.2">
      <c r="B278" s="37"/>
      <c r="C278" s="38"/>
      <c r="D278" s="37"/>
      <c r="E278" s="58"/>
      <c r="F278" s="58"/>
      <c r="G278" s="57" t="s">
        <v>61</v>
      </c>
      <c r="H278" s="64" t="s">
        <v>62</v>
      </c>
      <c r="I278" s="61">
        <v>38.584325999999997</v>
      </c>
      <c r="J278" s="61">
        <v>38.660828880000004</v>
      </c>
      <c r="K278" s="61">
        <f t="shared" si="6"/>
        <v>7.6502880000006712E-2</v>
      </c>
    </row>
    <row r="279" spans="2:11" ht="25.5" x14ac:dyDescent="0.2">
      <c r="B279" s="37"/>
      <c r="C279" s="38"/>
      <c r="D279" s="37"/>
      <c r="E279" s="58"/>
      <c r="F279" s="58"/>
      <c r="G279" s="57" t="s">
        <v>63</v>
      </c>
      <c r="H279" s="64" t="s">
        <v>1616</v>
      </c>
      <c r="I279" s="61">
        <v>14.535047</v>
      </c>
      <c r="J279" s="61">
        <v>14.551611149999999</v>
      </c>
      <c r="K279" s="61">
        <f t="shared" si="6"/>
        <v>1.6564149999998889E-2</v>
      </c>
    </row>
    <row r="280" spans="2:11" x14ac:dyDescent="0.2">
      <c r="B280" s="37"/>
      <c r="C280" s="38"/>
      <c r="D280" s="37"/>
      <c r="E280" s="58"/>
      <c r="F280" s="58"/>
      <c r="G280" s="57" t="s">
        <v>27</v>
      </c>
      <c r="H280" s="64" t="s">
        <v>64</v>
      </c>
      <c r="I280" s="61">
        <v>12.671885</v>
      </c>
      <c r="J280" s="61">
        <v>13.369085539999999</v>
      </c>
      <c r="K280" s="61">
        <f t="shared" si="6"/>
        <v>0.69720053999999898</v>
      </c>
    </row>
    <row r="281" spans="2:11" x14ac:dyDescent="0.2">
      <c r="B281" s="37"/>
      <c r="C281" s="38"/>
      <c r="D281" s="37"/>
      <c r="E281" s="58"/>
      <c r="F281" s="58"/>
      <c r="G281" s="57" t="s">
        <v>29</v>
      </c>
      <c r="H281" s="64" t="s">
        <v>65</v>
      </c>
      <c r="I281" s="61">
        <v>74.279193000000006</v>
      </c>
      <c r="J281" s="61">
        <v>399.79404387</v>
      </c>
      <c r="K281" s="61">
        <f t="shared" si="6"/>
        <v>325.51485086999998</v>
      </c>
    </row>
    <row r="282" spans="2:11" x14ac:dyDescent="0.2">
      <c r="B282" s="37"/>
      <c r="C282" s="38"/>
      <c r="D282" s="37"/>
      <c r="E282" s="58"/>
      <c r="F282" s="58"/>
      <c r="G282" s="57" t="s">
        <v>31</v>
      </c>
      <c r="H282" s="64" t="s">
        <v>66</v>
      </c>
      <c r="I282" s="61">
        <v>349.992997</v>
      </c>
      <c r="J282" s="61">
        <v>326.88105032000004</v>
      </c>
      <c r="K282" s="61">
        <f t="shared" si="6"/>
        <v>-23.11194667999996</v>
      </c>
    </row>
    <row r="283" spans="2:11" ht="14.25" x14ac:dyDescent="0.2">
      <c r="B283" s="37"/>
      <c r="C283" s="38"/>
      <c r="D283" s="37"/>
      <c r="E283" s="37"/>
      <c r="F283" s="39" t="s">
        <v>2</v>
      </c>
      <c r="G283" s="36"/>
      <c r="H283" s="54"/>
      <c r="I283" s="40">
        <v>5310.9205599999996</v>
      </c>
      <c r="J283" s="40">
        <v>6624.9564604600009</v>
      </c>
      <c r="K283" s="40">
        <f t="shared" si="6"/>
        <v>1314.0359004600014</v>
      </c>
    </row>
    <row r="284" spans="2:11" x14ac:dyDescent="0.2">
      <c r="B284" s="37"/>
      <c r="C284" s="38"/>
      <c r="D284" s="37"/>
      <c r="E284" s="58"/>
      <c r="F284" s="58"/>
      <c r="G284" s="57">
        <v>100</v>
      </c>
      <c r="H284" s="60" t="s">
        <v>1884</v>
      </c>
      <c r="I284" s="61">
        <v>33.243094999999997</v>
      </c>
      <c r="J284" s="61">
        <v>43.109152080000001</v>
      </c>
      <c r="K284" s="61">
        <f t="shared" si="6"/>
        <v>9.8660570800000045</v>
      </c>
    </row>
    <row r="285" spans="2:11" x14ac:dyDescent="0.2">
      <c r="B285" s="37"/>
      <c r="C285" s="38"/>
      <c r="D285" s="37"/>
      <c r="E285" s="58"/>
      <c r="F285" s="58"/>
      <c r="G285" s="57">
        <v>103</v>
      </c>
      <c r="H285" s="64" t="s">
        <v>1945</v>
      </c>
      <c r="I285" s="61">
        <v>5.7491390000000004</v>
      </c>
      <c r="J285" s="61">
        <v>6.264842530000001</v>
      </c>
      <c r="K285" s="61">
        <f t="shared" si="6"/>
        <v>0.51570353000000058</v>
      </c>
    </row>
    <row r="286" spans="2:11" x14ac:dyDescent="0.2">
      <c r="B286" s="37"/>
      <c r="C286" s="38"/>
      <c r="D286" s="37"/>
      <c r="E286" s="58"/>
      <c r="F286" s="58"/>
      <c r="G286" s="57">
        <v>111</v>
      </c>
      <c r="H286" s="64" t="s">
        <v>1946</v>
      </c>
      <c r="I286" s="61">
        <v>42.025604000000001</v>
      </c>
      <c r="J286" s="61">
        <v>55.672077939999994</v>
      </c>
      <c r="K286" s="61">
        <f t="shared" si="6"/>
        <v>13.646473939999993</v>
      </c>
    </row>
    <row r="287" spans="2:11" x14ac:dyDescent="0.2">
      <c r="B287" s="37"/>
      <c r="C287" s="38"/>
      <c r="D287" s="37"/>
      <c r="E287" s="58"/>
      <c r="F287" s="58"/>
      <c r="G287" s="57">
        <v>112</v>
      </c>
      <c r="H287" s="64" t="s">
        <v>1886</v>
      </c>
      <c r="I287" s="61">
        <v>22.931619999999999</v>
      </c>
      <c r="J287" s="61">
        <v>23.341759809999996</v>
      </c>
      <c r="K287" s="61">
        <f t="shared" si="6"/>
        <v>0.41013980999999688</v>
      </c>
    </row>
    <row r="288" spans="2:11" x14ac:dyDescent="0.2">
      <c r="B288" s="37"/>
      <c r="C288" s="38"/>
      <c r="D288" s="37"/>
      <c r="E288" s="58"/>
      <c r="F288" s="58"/>
      <c r="G288" s="57">
        <v>121</v>
      </c>
      <c r="H288" s="64" t="s">
        <v>1947</v>
      </c>
      <c r="I288" s="61">
        <v>21.043544000000001</v>
      </c>
      <c r="J288" s="61">
        <v>10.856697099999995</v>
      </c>
      <c r="K288" s="61">
        <f t="shared" si="6"/>
        <v>-10.186846900000006</v>
      </c>
    </row>
    <row r="289" spans="2:11" x14ac:dyDescent="0.2">
      <c r="B289" s="37"/>
      <c r="C289" s="38"/>
      <c r="D289" s="37"/>
      <c r="E289" s="58"/>
      <c r="F289" s="58"/>
      <c r="G289" s="57">
        <v>123</v>
      </c>
      <c r="H289" s="64" t="s">
        <v>1948</v>
      </c>
      <c r="I289" s="61">
        <v>15.577916999999999</v>
      </c>
      <c r="J289" s="61">
        <v>14.13733972</v>
      </c>
      <c r="K289" s="61">
        <f t="shared" si="6"/>
        <v>-1.4405772799999994</v>
      </c>
    </row>
    <row r="290" spans="2:11" x14ac:dyDescent="0.2">
      <c r="B290" s="37"/>
      <c r="C290" s="38"/>
      <c r="D290" s="37"/>
      <c r="E290" s="58"/>
      <c r="F290" s="58"/>
      <c r="G290" s="57">
        <v>124</v>
      </c>
      <c r="H290" s="64" t="s">
        <v>1795</v>
      </c>
      <c r="I290" s="61">
        <v>16.495100999999998</v>
      </c>
      <c r="J290" s="61">
        <v>17.627992419999998</v>
      </c>
      <c r="K290" s="61">
        <f t="shared" si="6"/>
        <v>1.13289142</v>
      </c>
    </row>
    <row r="291" spans="2:11" x14ac:dyDescent="0.2">
      <c r="B291" s="37"/>
      <c r="C291" s="38"/>
      <c r="D291" s="37"/>
      <c r="E291" s="58"/>
      <c r="F291" s="58"/>
      <c r="G291" s="57">
        <v>200</v>
      </c>
      <c r="H291" s="64" t="s">
        <v>1949</v>
      </c>
      <c r="I291" s="61">
        <v>830.366265</v>
      </c>
      <c r="J291" s="61">
        <v>756.6340417600004</v>
      </c>
      <c r="K291" s="61">
        <f t="shared" si="6"/>
        <v>-73.732223239999598</v>
      </c>
    </row>
    <row r="292" spans="2:11" x14ac:dyDescent="0.2">
      <c r="B292" s="37"/>
      <c r="C292" s="38"/>
      <c r="D292" s="37"/>
      <c r="E292" s="58"/>
      <c r="F292" s="58"/>
      <c r="G292" s="57">
        <v>210</v>
      </c>
      <c r="H292" s="64" t="s">
        <v>1950</v>
      </c>
      <c r="I292" s="61">
        <v>156.15247500000001</v>
      </c>
      <c r="J292" s="61">
        <v>133.63541471000002</v>
      </c>
      <c r="K292" s="61">
        <f t="shared" si="6"/>
        <v>-22.517060289999989</v>
      </c>
    </row>
    <row r="293" spans="2:11" x14ac:dyDescent="0.2">
      <c r="B293" s="37"/>
      <c r="C293" s="38"/>
      <c r="D293" s="37"/>
      <c r="E293" s="58"/>
      <c r="F293" s="58"/>
      <c r="G293" s="57">
        <v>211</v>
      </c>
      <c r="H293" s="64" t="s">
        <v>1951</v>
      </c>
      <c r="I293" s="61">
        <v>168.57029499999999</v>
      </c>
      <c r="J293" s="61">
        <v>283.30213187999999</v>
      </c>
      <c r="K293" s="61">
        <f t="shared" si="6"/>
        <v>114.73183688</v>
      </c>
    </row>
    <row r="294" spans="2:11" x14ac:dyDescent="0.2">
      <c r="B294" s="37"/>
      <c r="C294" s="38"/>
      <c r="D294" s="37"/>
      <c r="E294" s="58"/>
      <c r="F294" s="58"/>
      <c r="G294" s="57">
        <v>212</v>
      </c>
      <c r="H294" s="64" t="s">
        <v>1952</v>
      </c>
      <c r="I294" s="61">
        <v>11.230518</v>
      </c>
      <c r="J294" s="61">
        <v>1001.7303018800002</v>
      </c>
      <c r="K294" s="61">
        <f t="shared" si="6"/>
        <v>990.49978388000022</v>
      </c>
    </row>
    <row r="295" spans="2:11" x14ac:dyDescent="0.2">
      <c r="B295" s="37"/>
      <c r="C295" s="38"/>
      <c r="D295" s="37"/>
      <c r="E295" s="58"/>
      <c r="F295" s="58"/>
      <c r="G295" s="57">
        <v>213</v>
      </c>
      <c r="H295" s="64" t="s">
        <v>1953</v>
      </c>
      <c r="I295" s="61">
        <v>3.683799</v>
      </c>
      <c r="J295" s="61">
        <v>2.8386356100000003</v>
      </c>
      <c r="K295" s="61">
        <f t="shared" si="6"/>
        <v>-0.84516338999999974</v>
      </c>
    </row>
    <row r="296" spans="2:11" x14ac:dyDescent="0.2">
      <c r="B296" s="37"/>
      <c r="C296" s="38"/>
      <c r="D296" s="37"/>
      <c r="E296" s="58"/>
      <c r="F296" s="58"/>
      <c r="G296" s="57">
        <v>300</v>
      </c>
      <c r="H296" s="64" t="s">
        <v>1954</v>
      </c>
      <c r="I296" s="61">
        <v>457.860545</v>
      </c>
      <c r="J296" s="61">
        <v>363.84282956999988</v>
      </c>
      <c r="K296" s="61">
        <f t="shared" si="6"/>
        <v>-94.017715430000123</v>
      </c>
    </row>
    <row r="297" spans="2:11" x14ac:dyDescent="0.2">
      <c r="B297" s="37"/>
      <c r="C297" s="38"/>
      <c r="D297" s="37"/>
      <c r="E297" s="58"/>
      <c r="F297" s="58"/>
      <c r="G297" s="57">
        <v>310</v>
      </c>
      <c r="H297" s="64" t="s">
        <v>1955</v>
      </c>
      <c r="I297" s="61">
        <v>148.098322</v>
      </c>
      <c r="J297" s="61">
        <v>199.10373971000001</v>
      </c>
      <c r="K297" s="61">
        <f t="shared" si="6"/>
        <v>51.005417710000017</v>
      </c>
    </row>
    <row r="298" spans="2:11" x14ac:dyDescent="0.2">
      <c r="B298" s="37"/>
      <c r="C298" s="38"/>
      <c r="D298" s="37"/>
      <c r="E298" s="58"/>
      <c r="F298" s="58"/>
      <c r="G298" s="57">
        <v>311</v>
      </c>
      <c r="H298" s="64" t="s">
        <v>1956</v>
      </c>
      <c r="I298" s="61">
        <v>111.704662</v>
      </c>
      <c r="J298" s="61">
        <v>224.25338777999997</v>
      </c>
      <c r="K298" s="61">
        <f t="shared" si="6"/>
        <v>112.54872577999997</v>
      </c>
    </row>
    <row r="299" spans="2:11" x14ac:dyDescent="0.2">
      <c r="B299" s="37"/>
      <c r="C299" s="38"/>
      <c r="D299" s="37"/>
      <c r="E299" s="58"/>
      <c r="F299" s="58"/>
      <c r="G299" s="57">
        <v>400</v>
      </c>
      <c r="H299" s="64" t="s">
        <v>1957</v>
      </c>
      <c r="I299" s="61">
        <v>1003.0129449999999</v>
      </c>
      <c r="J299" s="61">
        <v>813.93254145000014</v>
      </c>
      <c r="K299" s="61">
        <f t="shared" si="6"/>
        <v>-189.0804035499998</v>
      </c>
    </row>
    <row r="300" spans="2:11" x14ac:dyDescent="0.2">
      <c r="B300" s="37"/>
      <c r="C300" s="38"/>
      <c r="D300" s="37"/>
      <c r="E300" s="58"/>
      <c r="F300" s="58"/>
      <c r="G300" s="57">
        <v>411</v>
      </c>
      <c r="H300" s="64" t="s">
        <v>1958</v>
      </c>
      <c r="I300" s="61">
        <v>314.32739199999997</v>
      </c>
      <c r="J300" s="61">
        <v>340.18559381999995</v>
      </c>
      <c r="K300" s="61">
        <f t="shared" si="6"/>
        <v>25.858201819999977</v>
      </c>
    </row>
    <row r="301" spans="2:11" x14ac:dyDescent="0.2">
      <c r="B301" s="37"/>
      <c r="C301" s="38"/>
      <c r="D301" s="37"/>
      <c r="E301" s="58"/>
      <c r="F301" s="58"/>
      <c r="G301" s="57">
        <v>412</v>
      </c>
      <c r="H301" s="64" t="s">
        <v>1959</v>
      </c>
      <c r="I301" s="61">
        <v>100.56629700000001</v>
      </c>
      <c r="J301" s="61">
        <v>110.57136175000001</v>
      </c>
      <c r="K301" s="61">
        <f t="shared" si="6"/>
        <v>10.005064750000003</v>
      </c>
    </row>
    <row r="302" spans="2:11" x14ac:dyDescent="0.2">
      <c r="B302" s="37"/>
      <c r="C302" s="38"/>
      <c r="D302" s="37"/>
      <c r="E302" s="58"/>
      <c r="F302" s="58"/>
      <c r="G302" s="57">
        <v>413</v>
      </c>
      <c r="H302" s="64" t="s">
        <v>1960</v>
      </c>
      <c r="I302" s="61">
        <v>108.488607</v>
      </c>
      <c r="J302" s="61">
        <v>113.86177355</v>
      </c>
      <c r="K302" s="61">
        <f t="shared" si="6"/>
        <v>5.3731665499999934</v>
      </c>
    </row>
    <row r="303" spans="2:11" x14ac:dyDescent="0.2">
      <c r="B303" s="37"/>
      <c r="C303" s="38"/>
      <c r="D303" s="37"/>
      <c r="E303" s="58"/>
      <c r="F303" s="58"/>
      <c r="G303" s="57">
        <v>600</v>
      </c>
      <c r="H303" s="64" t="s">
        <v>1793</v>
      </c>
      <c r="I303" s="61">
        <v>22.606306</v>
      </c>
      <c r="J303" s="61">
        <v>23.225732369999999</v>
      </c>
      <c r="K303" s="61">
        <f t="shared" si="6"/>
        <v>0.61942636999999934</v>
      </c>
    </row>
    <row r="304" spans="2:11" x14ac:dyDescent="0.2">
      <c r="B304" s="37"/>
      <c r="C304" s="38"/>
      <c r="D304" s="37"/>
      <c r="E304" s="58"/>
      <c r="F304" s="58"/>
      <c r="G304" s="57">
        <v>610</v>
      </c>
      <c r="H304" s="64" t="s">
        <v>1961</v>
      </c>
      <c r="I304" s="61">
        <v>98.321495999999996</v>
      </c>
      <c r="J304" s="61">
        <v>325.96358663999996</v>
      </c>
      <c r="K304" s="61">
        <f t="shared" si="6"/>
        <v>227.64209063999996</v>
      </c>
    </row>
    <row r="305" spans="2:11" x14ac:dyDescent="0.2">
      <c r="B305" s="37"/>
      <c r="C305" s="38"/>
      <c r="D305" s="37"/>
      <c r="E305" s="58"/>
      <c r="F305" s="58"/>
      <c r="G305" s="57">
        <v>611</v>
      </c>
      <c r="H305" s="64" t="s">
        <v>1962</v>
      </c>
      <c r="I305" s="61">
        <v>82.674510999999995</v>
      </c>
      <c r="J305" s="61">
        <v>250.75815393000002</v>
      </c>
      <c r="K305" s="61">
        <f t="shared" si="6"/>
        <v>168.08364293000002</v>
      </c>
    </row>
    <row r="306" spans="2:11" x14ac:dyDescent="0.2">
      <c r="B306" s="37"/>
      <c r="C306" s="38"/>
      <c r="D306" s="37"/>
      <c r="E306" s="58"/>
      <c r="F306" s="58"/>
      <c r="G306" s="57">
        <v>612</v>
      </c>
      <c r="H306" s="64" t="s">
        <v>1865</v>
      </c>
      <c r="I306" s="61">
        <v>34.605699999999999</v>
      </c>
      <c r="J306" s="61">
        <v>34.055584160000009</v>
      </c>
      <c r="K306" s="61">
        <f t="shared" si="6"/>
        <v>-0.55011583999998948</v>
      </c>
    </row>
    <row r="307" spans="2:11" x14ac:dyDescent="0.2">
      <c r="B307" s="37"/>
      <c r="C307" s="38"/>
      <c r="D307" s="37"/>
      <c r="E307" s="58"/>
      <c r="F307" s="58"/>
      <c r="G307" s="57">
        <v>613</v>
      </c>
      <c r="H307" s="64" t="s">
        <v>1963</v>
      </c>
      <c r="I307" s="61">
        <v>98.584916000000007</v>
      </c>
      <c r="J307" s="61">
        <v>95.080955629999977</v>
      </c>
      <c r="K307" s="61">
        <f t="shared" si="6"/>
        <v>-3.5039603700000299</v>
      </c>
    </row>
    <row r="308" spans="2:11" x14ac:dyDescent="0.2">
      <c r="B308" s="37"/>
      <c r="C308" s="38"/>
      <c r="D308" s="37"/>
      <c r="E308" s="58"/>
      <c r="F308" s="58"/>
      <c r="G308" s="57">
        <v>614</v>
      </c>
      <c r="H308" s="64" t="s">
        <v>1964</v>
      </c>
      <c r="I308" s="61">
        <v>86.393754000000001</v>
      </c>
      <c r="J308" s="61">
        <v>67.325466640000002</v>
      </c>
      <c r="K308" s="61">
        <f t="shared" si="6"/>
        <v>-19.068287359999999</v>
      </c>
    </row>
    <row r="309" spans="2:11" x14ac:dyDescent="0.2">
      <c r="B309" s="37"/>
      <c r="C309" s="38"/>
      <c r="D309" s="37"/>
      <c r="E309" s="58"/>
      <c r="F309" s="58"/>
      <c r="G309" s="57">
        <v>615</v>
      </c>
      <c r="H309" s="64" t="s">
        <v>1794</v>
      </c>
      <c r="I309" s="61">
        <v>13.545864</v>
      </c>
      <c r="J309" s="61">
        <v>12.685298229999999</v>
      </c>
      <c r="K309" s="61">
        <f t="shared" si="6"/>
        <v>-0.8605657700000009</v>
      </c>
    </row>
    <row r="310" spans="2:11" x14ac:dyDescent="0.2">
      <c r="B310" s="37"/>
      <c r="C310" s="38"/>
      <c r="D310" s="37"/>
      <c r="E310" s="58"/>
      <c r="F310" s="58"/>
      <c r="G310" s="57">
        <v>800</v>
      </c>
      <c r="H310" s="64" t="s">
        <v>1965</v>
      </c>
      <c r="I310" s="61">
        <v>228.947305</v>
      </c>
      <c r="J310" s="61">
        <v>318.1133270599999</v>
      </c>
      <c r="K310" s="61">
        <f t="shared" si="6"/>
        <v>89.166022059999904</v>
      </c>
    </row>
    <row r="311" spans="2:11" x14ac:dyDescent="0.2">
      <c r="B311" s="37"/>
      <c r="C311" s="38"/>
      <c r="D311" s="37"/>
      <c r="E311" s="58"/>
      <c r="F311" s="58"/>
      <c r="G311" s="57">
        <v>810</v>
      </c>
      <c r="H311" s="64" t="s">
        <v>1966</v>
      </c>
      <c r="I311" s="61">
        <v>23.091051</v>
      </c>
      <c r="J311" s="61">
        <v>10.760087100000002</v>
      </c>
      <c r="K311" s="61">
        <f t="shared" si="6"/>
        <v>-12.330963899999999</v>
      </c>
    </row>
    <row r="312" spans="2:11" x14ac:dyDescent="0.2">
      <c r="B312" s="37"/>
      <c r="C312" s="38"/>
      <c r="D312" s="37"/>
      <c r="E312" s="58"/>
      <c r="F312" s="58"/>
      <c r="G312" s="57">
        <v>811</v>
      </c>
      <c r="H312" s="64" t="s">
        <v>1967</v>
      </c>
      <c r="I312" s="61">
        <v>1036.193119</v>
      </c>
      <c r="J312" s="61">
        <v>956.85243373000003</v>
      </c>
      <c r="K312" s="61">
        <f t="shared" si="6"/>
        <v>-79.340685269999994</v>
      </c>
    </row>
    <row r="313" spans="2:11" x14ac:dyDescent="0.2">
      <c r="B313" s="37"/>
      <c r="C313" s="38"/>
      <c r="D313" s="37"/>
      <c r="E313" s="58"/>
      <c r="F313" s="58"/>
      <c r="G313" s="57">
        <v>812</v>
      </c>
      <c r="H313" s="64" t="s">
        <v>1968</v>
      </c>
      <c r="I313" s="61">
        <v>10.77186</v>
      </c>
      <c r="J313" s="61">
        <v>11.367089940000003</v>
      </c>
      <c r="K313" s="61">
        <f t="shared" si="6"/>
        <v>0.59522994000000296</v>
      </c>
    </row>
    <row r="314" spans="2:11" ht="25.5" x14ac:dyDescent="0.2">
      <c r="B314" s="37"/>
      <c r="C314" s="38"/>
      <c r="D314" s="37"/>
      <c r="E314" s="58"/>
      <c r="F314" s="58"/>
      <c r="G314" s="57">
        <v>813</v>
      </c>
      <c r="H314" s="64" t="s">
        <v>1969</v>
      </c>
      <c r="I314" s="61">
        <v>4.0565360000000004</v>
      </c>
      <c r="J314" s="61">
        <v>3.8671299599999993</v>
      </c>
      <c r="K314" s="61">
        <f t="shared" si="6"/>
        <v>-0.18940604000000105</v>
      </c>
    </row>
    <row r="315" spans="2:11" ht="14.25" x14ac:dyDescent="0.2">
      <c r="B315" s="37"/>
      <c r="C315" s="38"/>
      <c r="D315" s="41">
        <v>6</v>
      </c>
      <c r="E315" s="42" t="s">
        <v>1590</v>
      </c>
      <c r="F315" s="42"/>
      <c r="G315" s="51"/>
      <c r="H315" s="55"/>
      <c r="I315" s="43">
        <v>32416.271807000001</v>
      </c>
      <c r="J315" s="43">
        <v>36591.705849119979</v>
      </c>
      <c r="K315" s="43">
        <f t="shared" si="6"/>
        <v>4175.4340421199777</v>
      </c>
    </row>
    <row r="316" spans="2:11" ht="14.25" x14ac:dyDescent="0.2">
      <c r="B316" s="37"/>
      <c r="C316" s="38"/>
      <c r="D316" s="37"/>
      <c r="E316" s="37"/>
      <c r="F316" s="39" t="s">
        <v>53</v>
      </c>
      <c r="G316" s="36"/>
      <c r="H316" s="54"/>
      <c r="I316" s="40">
        <v>7417.7497839999996</v>
      </c>
      <c r="J316" s="40">
        <v>8779.5956457700013</v>
      </c>
      <c r="K316" s="40">
        <f t="shared" si="6"/>
        <v>1361.8458617700016</v>
      </c>
    </row>
    <row r="317" spans="2:11" ht="25.5" x14ac:dyDescent="0.2">
      <c r="B317" s="37"/>
      <c r="C317" s="38"/>
      <c r="D317" s="37"/>
      <c r="E317" s="58"/>
      <c r="F317" s="58"/>
      <c r="G317" s="57" t="s">
        <v>72</v>
      </c>
      <c r="H317" s="64" t="s">
        <v>73</v>
      </c>
      <c r="I317" s="61">
        <v>439.87098700000001</v>
      </c>
      <c r="J317" s="61">
        <v>448.6752078400001</v>
      </c>
      <c r="K317" s="61">
        <f t="shared" si="6"/>
        <v>8.8042208400000845</v>
      </c>
    </row>
    <row r="318" spans="2:11" x14ac:dyDescent="0.2">
      <c r="B318" s="37"/>
      <c r="C318" s="38"/>
      <c r="D318" s="37"/>
      <c r="E318" s="58"/>
      <c r="F318" s="58"/>
      <c r="G318" s="57" t="s">
        <v>74</v>
      </c>
      <c r="H318" s="64" t="s">
        <v>75</v>
      </c>
      <c r="I318" s="61">
        <v>1836.5869439999999</v>
      </c>
      <c r="J318" s="61">
        <v>2267.6360838000001</v>
      </c>
      <c r="K318" s="61">
        <f t="shared" si="6"/>
        <v>431.04913980000015</v>
      </c>
    </row>
    <row r="319" spans="2:11" ht="25.5" x14ac:dyDescent="0.2">
      <c r="B319" s="37"/>
      <c r="C319" s="38"/>
      <c r="D319" s="37"/>
      <c r="E319" s="58"/>
      <c r="F319" s="58"/>
      <c r="G319" s="57" t="s">
        <v>76</v>
      </c>
      <c r="H319" s="64" t="s">
        <v>77</v>
      </c>
      <c r="I319" s="61">
        <v>946.18799999999999</v>
      </c>
      <c r="J319" s="61">
        <v>854.18799999999999</v>
      </c>
      <c r="K319" s="61">
        <f t="shared" si="6"/>
        <v>-92</v>
      </c>
    </row>
    <row r="320" spans="2:11" ht="25.5" x14ac:dyDescent="0.2">
      <c r="B320" s="37"/>
      <c r="C320" s="38"/>
      <c r="D320" s="37"/>
      <c r="E320" s="58"/>
      <c r="F320" s="58"/>
      <c r="G320" s="57" t="s">
        <v>78</v>
      </c>
      <c r="H320" s="64" t="s">
        <v>79</v>
      </c>
      <c r="I320" s="61">
        <v>552.29999999999995</v>
      </c>
      <c r="J320" s="61">
        <v>552.29999999999995</v>
      </c>
      <c r="K320" s="61">
        <f t="shared" si="6"/>
        <v>0</v>
      </c>
    </row>
    <row r="321" spans="2:11" x14ac:dyDescent="0.2">
      <c r="B321" s="37"/>
      <c r="C321" s="38"/>
      <c r="D321" s="37"/>
      <c r="E321" s="58"/>
      <c r="F321" s="58"/>
      <c r="G321" s="57" t="s">
        <v>80</v>
      </c>
      <c r="H321" s="64" t="s">
        <v>81</v>
      </c>
      <c r="I321" s="61">
        <v>200</v>
      </c>
      <c r="J321" s="61">
        <v>200</v>
      </c>
      <c r="K321" s="61">
        <f t="shared" si="6"/>
        <v>0</v>
      </c>
    </row>
    <row r="322" spans="2:11" x14ac:dyDescent="0.2">
      <c r="B322" s="37"/>
      <c r="C322" s="38"/>
      <c r="D322" s="37"/>
      <c r="E322" s="58"/>
      <c r="F322" s="58"/>
      <c r="G322" s="57" t="s">
        <v>82</v>
      </c>
      <c r="H322" s="64" t="s">
        <v>83</v>
      </c>
      <c r="I322" s="61">
        <v>0</v>
      </c>
      <c r="J322" s="61">
        <v>102.730493</v>
      </c>
      <c r="K322" s="61">
        <f t="shared" si="6"/>
        <v>102.730493</v>
      </c>
    </row>
    <row r="323" spans="2:11" x14ac:dyDescent="0.2">
      <c r="B323" s="37"/>
      <c r="C323" s="38"/>
      <c r="D323" s="37"/>
      <c r="E323" s="58"/>
      <c r="F323" s="58"/>
      <c r="G323" s="57" t="s">
        <v>84</v>
      </c>
      <c r="H323" s="64" t="s">
        <v>85</v>
      </c>
      <c r="I323" s="61">
        <v>741.63296300000002</v>
      </c>
      <c r="J323" s="61">
        <v>1318.3929271900001</v>
      </c>
      <c r="K323" s="61">
        <f t="shared" si="6"/>
        <v>576.75996419000012</v>
      </c>
    </row>
    <row r="324" spans="2:11" x14ac:dyDescent="0.2">
      <c r="B324" s="37"/>
      <c r="C324" s="38"/>
      <c r="D324" s="37"/>
      <c r="E324" s="58"/>
      <c r="F324" s="58"/>
      <c r="G324" s="57" t="s">
        <v>86</v>
      </c>
      <c r="H324" s="64" t="s">
        <v>87</v>
      </c>
      <c r="I324" s="61">
        <v>2701.1708899999999</v>
      </c>
      <c r="J324" s="61">
        <v>3035.6729339399999</v>
      </c>
      <c r="K324" s="61">
        <f t="shared" si="6"/>
        <v>334.50204394000002</v>
      </c>
    </row>
    <row r="325" spans="2:11" ht="14.25" x14ac:dyDescent="0.2">
      <c r="B325" s="37"/>
      <c r="C325" s="38"/>
      <c r="D325" s="37"/>
      <c r="E325" s="37"/>
      <c r="F325" s="39" t="s">
        <v>1733</v>
      </c>
      <c r="G325" s="36"/>
      <c r="H325" s="54"/>
      <c r="I325" s="40">
        <v>10378.908432</v>
      </c>
      <c r="J325" s="40">
        <v>9673.8134240199943</v>
      </c>
      <c r="K325" s="40">
        <f t="shared" si="6"/>
        <v>-705.0950079800059</v>
      </c>
    </row>
    <row r="326" spans="2:11" x14ac:dyDescent="0.2">
      <c r="B326" s="37"/>
      <c r="C326" s="38"/>
      <c r="D326" s="37"/>
      <c r="E326" s="58"/>
      <c r="F326" s="58"/>
      <c r="G326" s="57" t="s">
        <v>88</v>
      </c>
      <c r="H326" s="64" t="s">
        <v>89</v>
      </c>
      <c r="I326" s="61">
        <v>7963.8721720000003</v>
      </c>
      <c r="J326" s="61">
        <v>7204.765099239994</v>
      </c>
      <c r="K326" s="61">
        <f t="shared" si="6"/>
        <v>-759.1070727600063</v>
      </c>
    </row>
    <row r="327" spans="2:11" x14ac:dyDescent="0.2">
      <c r="B327" s="37"/>
      <c r="C327" s="38"/>
      <c r="D327" s="37"/>
      <c r="E327" s="58"/>
      <c r="F327" s="58"/>
      <c r="G327" s="57" t="s">
        <v>90</v>
      </c>
      <c r="H327" s="64" t="s">
        <v>91</v>
      </c>
      <c r="I327" s="61">
        <v>145.573667</v>
      </c>
      <c r="J327" s="61">
        <v>145.573667</v>
      </c>
      <c r="K327" s="61">
        <f t="shared" si="6"/>
        <v>0</v>
      </c>
    </row>
    <row r="328" spans="2:11" x14ac:dyDescent="0.2">
      <c r="B328" s="37"/>
      <c r="C328" s="38"/>
      <c r="D328" s="37"/>
      <c r="E328" s="58"/>
      <c r="F328" s="58"/>
      <c r="G328" s="57" t="s">
        <v>92</v>
      </c>
      <c r="H328" s="64" t="s">
        <v>93</v>
      </c>
      <c r="I328" s="61">
        <v>562.822543</v>
      </c>
      <c r="J328" s="61">
        <v>560.61146788999997</v>
      </c>
      <c r="K328" s="61">
        <f t="shared" si="6"/>
        <v>-2.2110751100000243</v>
      </c>
    </row>
    <row r="329" spans="2:11" x14ac:dyDescent="0.2">
      <c r="B329" s="37"/>
      <c r="C329" s="38"/>
      <c r="D329" s="37"/>
      <c r="E329" s="58"/>
      <c r="F329" s="58"/>
      <c r="G329" s="57" t="s">
        <v>94</v>
      </c>
      <c r="H329" s="64" t="s">
        <v>95</v>
      </c>
      <c r="I329" s="61">
        <v>776.92511100000002</v>
      </c>
      <c r="J329" s="61">
        <v>770.70605088999991</v>
      </c>
      <c r="K329" s="61">
        <f t="shared" si="6"/>
        <v>-6.2190601100001004</v>
      </c>
    </row>
    <row r="330" spans="2:11" x14ac:dyDescent="0.2">
      <c r="B330" s="37"/>
      <c r="C330" s="38"/>
      <c r="D330" s="37"/>
      <c r="E330" s="58"/>
      <c r="F330" s="58"/>
      <c r="G330" s="57" t="s">
        <v>1693</v>
      </c>
      <c r="H330" s="64" t="s">
        <v>1694</v>
      </c>
      <c r="I330" s="61">
        <v>134.38747699999999</v>
      </c>
      <c r="J330" s="61">
        <v>192.42367281000006</v>
      </c>
      <c r="K330" s="61">
        <f t="shared" ref="K330:K393" si="7">+J330-I330</f>
        <v>58.036195810000066</v>
      </c>
    </row>
    <row r="331" spans="2:11" x14ac:dyDescent="0.2">
      <c r="B331" s="37"/>
      <c r="C331" s="38"/>
      <c r="D331" s="37"/>
      <c r="E331" s="58"/>
      <c r="F331" s="58"/>
      <c r="G331" s="57" t="s">
        <v>96</v>
      </c>
      <c r="H331" s="64" t="s">
        <v>97</v>
      </c>
      <c r="I331" s="61">
        <v>795.32746199999997</v>
      </c>
      <c r="J331" s="61">
        <v>799.73346618999983</v>
      </c>
      <c r="K331" s="61">
        <f t="shared" si="7"/>
        <v>4.4060041899998623</v>
      </c>
    </row>
    <row r="332" spans="2:11" ht="14.25" x14ac:dyDescent="0.2">
      <c r="B332" s="37"/>
      <c r="C332" s="38"/>
      <c r="D332" s="37"/>
      <c r="E332" s="37"/>
      <c r="F332" s="39" t="s">
        <v>16</v>
      </c>
      <c r="G332" s="36"/>
      <c r="H332" s="54"/>
      <c r="I332" s="40">
        <v>11713.003623000001</v>
      </c>
      <c r="J332" s="40">
        <v>14066.486629310008</v>
      </c>
      <c r="K332" s="40">
        <f t="shared" si="7"/>
        <v>2353.4830063100071</v>
      </c>
    </row>
    <row r="333" spans="2:11" x14ac:dyDescent="0.2">
      <c r="B333" s="37"/>
      <c r="C333" s="38"/>
      <c r="D333" s="37"/>
      <c r="E333" s="58"/>
      <c r="F333" s="58"/>
      <c r="G333" s="57" t="s">
        <v>61</v>
      </c>
      <c r="H333" s="64" t="s">
        <v>67</v>
      </c>
      <c r="I333" s="61">
        <v>908.51105299999995</v>
      </c>
      <c r="J333" s="61">
        <v>1539.6345122599998</v>
      </c>
      <c r="K333" s="61">
        <f t="shared" si="7"/>
        <v>631.12345925999989</v>
      </c>
    </row>
    <row r="334" spans="2:11" x14ac:dyDescent="0.2">
      <c r="B334" s="37"/>
      <c r="C334" s="38"/>
      <c r="D334" s="37"/>
      <c r="E334" s="58"/>
      <c r="F334" s="58"/>
      <c r="G334" s="57" t="s">
        <v>63</v>
      </c>
      <c r="H334" s="64" t="s">
        <v>68</v>
      </c>
      <c r="I334" s="61">
        <v>194.255011</v>
      </c>
      <c r="J334" s="61">
        <v>378.12868697000005</v>
      </c>
      <c r="K334" s="61">
        <f t="shared" si="7"/>
        <v>183.87367597000005</v>
      </c>
    </row>
    <row r="335" spans="2:11" x14ac:dyDescent="0.2">
      <c r="B335" s="37"/>
      <c r="C335" s="38"/>
      <c r="D335" s="37"/>
      <c r="E335" s="58"/>
      <c r="F335" s="58"/>
      <c r="G335" s="57" t="s">
        <v>19</v>
      </c>
      <c r="H335" s="64" t="s">
        <v>69</v>
      </c>
      <c r="I335" s="61">
        <v>169.32224600000001</v>
      </c>
      <c r="J335" s="61">
        <v>254.19402499999995</v>
      </c>
      <c r="K335" s="61">
        <f t="shared" si="7"/>
        <v>84.871778999999947</v>
      </c>
    </row>
    <row r="336" spans="2:11" x14ac:dyDescent="0.2">
      <c r="B336" s="37"/>
      <c r="C336" s="38"/>
      <c r="D336" s="37"/>
      <c r="E336" s="58"/>
      <c r="F336" s="58"/>
      <c r="G336" s="57" t="s">
        <v>70</v>
      </c>
      <c r="H336" s="64" t="s">
        <v>71</v>
      </c>
      <c r="I336" s="61">
        <v>10440.915313</v>
      </c>
      <c r="J336" s="61">
        <v>11894.529405080008</v>
      </c>
      <c r="K336" s="61">
        <f t="shared" si="7"/>
        <v>1453.614092080008</v>
      </c>
    </row>
    <row r="337" spans="2:11" ht="14.25" x14ac:dyDescent="0.2">
      <c r="B337" s="37"/>
      <c r="C337" s="38"/>
      <c r="D337" s="37"/>
      <c r="E337" s="37"/>
      <c r="F337" s="39" t="s">
        <v>2</v>
      </c>
      <c r="G337" s="36"/>
      <c r="H337" s="54"/>
      <c r="I337" s="40">
        <v>2906.6099680000002</v>
      </c>
      <c r="J337" s="40">
        <v>4071.8101500199996</v>
      </c>
      <c r="K337" s="40">
        <f t="shared" si="7"/>
        <v>1165.2001820199994</v>
      </c>
    </row>
    <row r="338" spans="2:11" x14ac:dyDescent="0.2">
      <c r="B338" s="37"/>
      <c r="C338" s="38"/>
      <c r="D338" s="37"/>
      <c r="E338" s="58"/>
      <c r="F338" s="58"/>
      <c r="G338" s="57">
        <v>100</v>
      </c>
      <c r="H338" s="60" t="s">
        <v>1884</v>
      </c>
      <c r="I338" s="61">
        <v>75.270426</v>
      </c>
      <c r="J338" s="61">
        <v>81.740548109999963</v>
      </c>
      <c r="K338" s="61">
        <f t="shared" si="7"/>
        <v>6.4701221099999628</v>
      </c>
    </row>
    <row r="339" spans="2:11" x14ac:dyDescent="0.2">
      <c r="B339" s="37"/>
      <c r="C339" s="38"/>
      <c r="D339" s="37"/>
      <c r="E339" s="58"/>
      <c r="F339" s="58"/>
      <c r="G339" s="57">
        <v>110</v>
      </c>
      <c r="H339" s="64" t="s">
        <v>1970</v>
      </c>
      <c r="I339" s="61">
        <v>118.21836399999999</v>
      </c>
      <c r="J339" s="61">
        <v>167.46430517000002</v>
      </c>
      <c r="K339" s="61">
        <f t="shared" si="7"/>
        <v>49.245941170000023</v>
      </c>
    </row>
    <row r="340" spans="2:11" x14ac:dyDescent="0.2">
      <c r="B340" s="37"/>
      <c r="C340" s="38"/>
      <c r="D340" s="37"/>
      <c r="E340" s="58"/>
      <c r="F340" s="58"/>
      <c r="G340" s="57">
        <v>111</v>
      </c>
      <c r="H340" s="64" t="s">
        <v>1971</v>
      </c>
      <c r="I340" s="61">
        <v>26.676044999999998</v>
      </c>
      <c r="J340" s="61">
        <v>21.179625829999999</v>
      </c>
      <c r="K340" s="61">
        <f t="shared" si="7"/>
        <v>-5.4964191699999994</v>
      </c>
    </row>
    <row r="341" spans="2:11" x14ac:dyDescent="0.2">
      <c r="B341" s="37"/>
      <c r="C341" s="38"/>
      <c r="D341" s="37"/>
      <c r="E341" s="58"/>
      <c r="F341" s="58"/>
      <c r="G341" s="57">
        <v>112</v>
      </c>
      <c r="H341" s="64" t="s">
        <v>1972</v>
      </c>
      <c r="I341" s="61">
        <v>61.259414</v>
      </c>
      <c r="J341" s="61">
        <v>276.61902370999996</v>
      </c>
      <c r="K341" s="61">
        <f t="shared" si="7"/>
        <v>215.35960970999997</v>
      </c>
    </row>
    <row r="342" spans="2:11" x14ac:dyDescent="0.2">
      <c r="B342" s="37"/>
      <c r="C342" s="38"/>
      <c r="D342" s="37"/>
      <c r="E342" s="58"/>
      <c r="F342" s="58"/>
      <c r="G342" s="57">
        <v>113</v>
      </c>
      <c r="H342" s="64" t="s">
        <v>1794</v>
      </c>
      <c r="I342" s="61">
        <v>43.742958000000002</v>
      </c>
      <c r="J342" s="61">
        <v>45.675608259999997</v>
      </c>
      <c r="K342" s="61">
        <f t="shared" si="7"/>
        <v>1.9326502599999955</v>
      </c>
    </row>
    <row r="343" spans="2:11" x14ac:dyDescent="0.2">
      <c r="B343" s="37"/>
      <c r="C343" s="38"/>
      <c r="D343" s="37"/>
      <c r="E343" s="58"/>
      <c r="F343" s="58"/>
      <c r="G343" s="57">
        <v>200</v>
      </c>
      <c r="H343" s="64" t="s">
        <v>1973</v>
      </c>
      <c r="I343" s="61">
        <v>61.666029999999999</v>
      </c>
      <c r="J343" s="61">
        <v>66.554371840000002</v>
      </c>
      <c r="K343" s="61">
        <f t="shared" si="7"/>
        <v>4.8883418400000025</v>
      </c>
    </row>
    <row r="344" spans="2:11" x14ac:dyDescent="0.2">
      <c r="B344" s="37"/>
      <c r="C344" s="38"/>
      <c r="D344" s="37"/>
      <c r="E344" s="58"/>
      <c r="F344" s="58"/>
      <c r="G344" s="57">
        <v>210</v>
      </c>
      <c r="H344" s="64" t="s">
        <v>1974</v>
      </c>
      <c r="I344" s="61">
        <v>59.348187000000003</v>
      </c>
      <c r="J344" s="61">
        <v>61.708785320000011</v>
      </c>
      <c r="K344" s="61">
        <f t="shared" si="7"/>
        <v>2.3605983200000082</v>
      </c>
    </row>
    <row r="345" spans="2:11" x14ac:dyDescent="0.2">
      <c r="B345" s="37"/>
      <c r="C345" s="38"/>
      <c r="D345" s="37"/>
      <c r="E345" s="58"/>
      <c r="F345" s="58"/>
      <c r="G345" s="57">
        <v>211</v>
      </c>
      <c r="H345" s="64" t="s">
        <v>1975</v>
      </c>
      <c r="I345" s="61">
        <v>59.722920999999999</v>
      </c>
      <c r="J345" s="61">
        <v>60.10796297000001</v>
      </c>
      <c r="K345" s="61">
        <f t="shared" si="7"/>
        <v>0.38504197000001028</v>
      </c>
    </row>
    <row r="346" spans="2:11" x14ac:dyDescent="0.2">
      <c r="B346" s="37"/>
      <c r="C346" s="38"/>
      <c r="D346" s="37"/>
      <c r="E346" s="58"/>
      <c r="F346" s="58"/>
      <c r="G346" s="57">
        <v>212</v>
      </c>
      <c r="H346" s="64" t="s">
        <v>1976</v>
      </c>
      <c r="I346" s="61">
        <v>40.872990000000001</v>
      </c>
      <c r="J346" s="61">
        <v>40.716847279999996</v>
      </c>
      <c r="K346" s="61">
        <f t="shared" si="7"/>
        <v>-0.1561427200000054</v>
      </c>
    </row>
    <row r="347" spans="2:11" x14ac:dyDescent="0.2">
      <c r="B347" s="37"/>
      <c r="C347" s="38"/>
      <c r="D347" s="37"/>
      <c r="E347" s="58"/>
      <c r="F347" s="58"/>
      <c r="G347" s="57">
        <v>213</v>
      </c>
      <c r="H347" s="64" t="s">
        <v>1977</v>
      </c>
      <c r="I347" s="61">
        <v>49.593825000000002</v>
      </c>
      <c r="J347" s="61">
        <v>51.030063570000003</v>
      </c>
      <c r="K347" s="61">
        <f t="shared" si="7"/>
        <v>1.4362385700000004</v>
      </c>
    </row>
    <row r="348" spans="2:11" x14ac:dyDescent="0.2">
      <c r="B348" s="37"/>
      <c r="C348" s="38"/>
      <c r="D348" s="37"/>
      <c r="E348" s="58"/>
      <c r="F348" s="58"/>
      <c r="G348" s="57">
        <v>214</v>
      </c>
      <c r="H348" s="64" t="s">
        <v>1978</v>
      </c>
      <c r="I348" s="61">
        <v>40.440683</v>
      </c>
      <c r="J348" s="61">
        <v>39.946431390000001</v>
      </c>
      <c r="K348" s="61">
        <f t="shared" si="7"/>
        <v>-0.49425160999999918</v>
      </c>
    </row>
    <row r="349" spans="2:11" x14ac:dyDescent="0.2">
      <c r="B349" s="37"/>
      <c r="C349" s="38"/>
      <c r="D349" s="37"/>
      <c r="E349" s="58"/>
      <c r="F349" s="58"/>
      <c r="G349" s="57">
        <v>215</v>
      </c>
      <c r="H349" s="64" t="s">
        <v>1979</v>
      </c>
      <c r="I349" s="61">
        <v>33.502921000000001</v>
      </c>
      <c r="J349" s="61">
        <v>88.382858800000008</v>
      </c>
      <c r="K349" s="61">
        <f t="shared" si="7"/>
        <v>54.879937800000008</v>
      </c>
    </row>
    <row r="350" spans="2:11" x14ac:dyDescent="0.2">
      <c r="B350" s="37"/>
      <c r="C350" s="38"/>
      <c r="D350" s="37"/>
      <c r="E350" s="58"/>
      <c r="F350" s="58"/>
      <c r="G350" s="57">
        <v>300</v>
      </c>
      <c r="H350" s="64" t="s">
        <v>1980</v>
      </c>
      <c r="I350" s="61">
        <v>59.130374000000003</v>
      </c>
      <c r="J350" s="61">
        <v>74.018788619999995</v>
      </c>
      <c r="K350" s="61">
        <f t="shared" si="7"/>
        <v>14.888414619999992</v>
      </c>
    </row>
    <row r="351" spans="2:11" x14ac:dyDescent="0.2">
      <c r="B351" s="37"/>
      <c r="C351" s="38"/>
      <c r="D351" s="37"/>
      <c r="E351" s="58"/>
      <c r="F351" s="58"/>
      <c r="G351" s="57">
        <v>310</v>
      </c>
      <c r="H351" s="64" t="s">
        <v>1981</v>
      </c>
      <c r="I351" s="61">
        <v>52.920164</v>
      </c>
      <c r="J351" s="61">
        <v>54.379157149999983</v>
      </c>
      <c r="K351" s="61">
        <f t="shared" si="7"/>
        <v>1.4589931499999835</v>
      </c>
    </row>
    <row r="352" spans="2:11" x14ac:dyDescent="0.2">
      <c r="B352" s="37"/>
      <c r="C352" s="38"/>
      <c r="D352" s="37"/>
      <c r="E352" s="58"/>
      <c r="F352" s="58"/>
      <c r="G352" s="57">
        <v>311</v>
      </c>
      <c r="H352" s="64" t="s">
        <v>1982</v>
      </c>
      <c r="I352" s="61">
        <v>51.714846000000001</v>
      </c>
      <c r="J352" s="61">
        <v>54.024199259999989</v>
      </c>
      <c r="K352" s="61">
        <f t="shared" si="7"/>
        <v>2.3093532599999875</v>
      </c>
    </row>
    <row r="353" spans="2:11" x14ac:dyDescent="0.2">
      <c r="B353" s="37"/>
      <c r="C353" s="38"/>
      <c r="D353" s="37"/>
      <c r="E353" s="58"/>
      <c r="F353" s="58"/>
      <c r="G353" s="57">
        <v>312</v>
      </c>
      <c r="H353" s="64" t="s">
        <v>1983</v>
      </c>
      <c r="I353" s="61">
        <v>31.296612</v>
      </c>
      <c r="J353" s="61">
        <v>49.230386000000003</v>
      </c>
      <c r="K353" s="61">
        <f t="shared" si="7"/>
        <v>17.933774000000003</v>
      </c>
    </row>
    <row r="354" spans="2:11" x14ac:dyDescent="0.2">
      <c r="B354" s="37"/>
      <c r="C354" s="38"/>
      <c r="D354" s="37"/>
      <c r="E354" s="58"/>
      <c r="F354" s="58"/>
      <c r="G354" s="57">
        <v>313</v>
      </c>
      <c r="H354" s="64" t="s">
        <v>1984</v>
      </c>
      <c r="I354" s="61">
        <v>70.442166</v>
      </c>
      <c r="J354" s="61">
        <v>897.58868490000009</v>
      </c>
      <c r="K354" s="61">
        <f t="shared" si="7"/>
        <v>827.14651890000005</v>
      </c>
    </row>
    <row r="355" spans="2:11" x14ac:dyDescent="0.2">
      <c r="B355" s="37"/>
      <c r="C355" s="38"/>
      <c r="D355" s="37"/>
      <c r="E355" s="58"/>
      <c r="F355" s="58"/>
      <c r="G355" s="57">
        <v>314</v>
      </c>
      <c r="H355" s="64" t="s">
        <v>1985</v>
      </c>
      <c r="I355" s="61">
        <v>0</v>
      </c>
      <c r="J355" s="61">
        <v>5.0310647499999979</v>
      </c>
      <c r="K355" s="61">
        <f t="shared" si="7"/>
        <v>5.0310647499999979</v>
      </c>
    </row>
    <row r="356" spans="2:11" x14ac:dyDescent="0.2">
      <c r="B356" s="37"/>
      <c r="C356" s="38"/>
      <c r="D356" s="37"/>
      <c r="E356" s="58"/>
      <c r="F356" s="58"/>
      <c r="G356" s="57">
        <v>400</v>
      </c>
      <c r="H356" s="64" t="s">
        <v>1986</v>
      </c>
      <c r="I356" s="61">
        <v>78.049364999999995</v>
      </c>
      <c r="J356" s="61">
        <v>83.090269169999999</v>
      </c>
      <c r="K356" s="61">
        <f t="shared" si="7"/>
        <v>5.0409041700000046</v>
      </c>
    </row>
    <row r="357" spans="2:11" x14ac:dyDescent="0.2">
      <c r="B357" s="37"/>
      <c r="C357" s="38"/>
      <c r="D357" s="37"/>
      <c r="E357" s="58"/>
      <c r="F357" s="58"/>
      <c r="G357" s="57">
        <v>410</v>
      </c>
      <c r="H357" s="64" t="s">
        <v>1987</v>
      </c>
      <c r="I357" s="61">
        <v>54.410964999999997</v>
      </c>
      <c r="J357" s="61">
        <v>51.554154390000001</v>
      </c>
      <c r="K357" s="61">
        <f t="shared" si="7"/>
        <v>-2.8568106099999966</v>
      </c>
    </row>
    <row r="358" spans="2:11" x14ac:dyDescent="0.2">
      <c r="B358" s="37"/>
      <c r="C358" s="38"/>
      <c r="D358" s="37"/>
      <c r="E358" s="58"/>
      <c r="F358" s="58"/>
      <c r="G358" s="57">
        <v>411</v>
      </c>
      <c r="H358" s="64" t="s">
        <v>1988</v>
      </c>
      <c r="I358" s="61">
        <v>108.37665800000001</v>
      </c>
      <c r="J358" s="61">
        <v>111.33730484000003</v>
      </c>
      <c r="K358" s="61">
        <f t="shared" si="7"/>
        <v>2.9606468400000239</v>
      </c>
    </row>
    <row r="359" spans="2:11" x14ac:dyDescent="0.2">
      <c r="B359" s="37"/>
      <c r="C359" s="38"/>
      <c r="D359" s="37"/>
      <c r="E359" s="58"/>
      <c r="F359" s="58"/>
      <c r="G359" s="57">
        <v>412</v>
      </c>
      <c r="H359" s="64" t="s">
        <v>1989</v>
      </c>
      <c r="I359" s="61">
        <v>76.477192000000002</v>
      </c>
      <c r="J359" s="61">
        <v>70.688337449999992</v>
      </c>
      <c r="K359" s="61">
        <f t="shared" si="7"/>
        <v>-5.7888545500000106</v>
      </c>
    </row>
    <row r="360" spans="2:11" x14ac:dyDescent="0.2">
      <c r="B360" s="37"/>
      <c r="C360" s="38"/>
      <c r="D360" s="37"/>
      <c r="E360" s="58"/>
      <c r="F360" s="58"/>
      <c r="G360" s="57">
        <v>415</v>
      </c>
      <c r="H360" s="64" t="s">
        <v>1990</v>
      </c>
      <c r="I360" s="61">
        <v>64.662306000000001</v>
      </c>
      <c r="J360" s="61">
        <v>64.978528009999991</v>
      </c>
      <c r="K360" s="61">
        <f t="shared" si="7"/>
        <v>0.31622200999998995</v>
      </c>
    </row>
    <row r="361" spans="2:11" x14ac:dyDescent="0.2">
      <c r="B361" s="37"/>
      <c r="C361" s="38"/>
      <c r="D361" s="37"/>
      <c r="E361" s="58"/>
      <c r="F361" s="58"/>
      <c r="G361" s="57">
        <v>416</v>
      </c>
      <c r="H361" s="64" t="s">
        <v>1991</v>
      </c>
      <c r="I361" s="61">
        <v>59.807169999999999</v>
      </c>
      <c r="J361" s="61">
        <v>57.546064939999987</v>
      </c>
      <c r="K361" s="61">
        <f t="shared" si="7"/>
        <v>-2.2611050600000127</v>
      </c>
    </row>
    <row r="362" spans="2:11" x14ac:dyDescent="0.2">
      <c r="B362" s="37"/>
      <c r="C362" s="38"/>
      <c r="D362" s="37"/>
      <c r="E362" s="58"/>
      <c r="F362" s="58"/>
      <c r="G362" s="57">
        <v>418</v>
      </c>
      <c r="H362" s="64" t="s">
        <v>1992</v>
      </c>
      <c r="I362" s="61">
        <v>28.021311000000001</v>
      </c>
      <c r="J362" s="61">
        <v>27.943485339999999</v>
      </c>
      <c r="K362" s="61">
        <f t="shared" si="7"/>
        <v>-7.7825660000002017E-2</v>
      </c>
    </row>
    <row r="363" spans="2:11" x14ac:dyDescent="0.2">
      <c r="B363" s="37"/>
      <c r="C363" s="38"/>
      <c r="D363" s="37"/>
      <c r="E363" s="58"/>
      <c r="F363" s="58"/>
      <c r="G363" s="57">
        <v>419</v>
      </c>
      <c r="H363" s="64" t="s">
        <v>1993</v>
      </c>
      <c r="I363" s="61">
        <v>38.171236999999998</v>
      </c>
      <c r="J363" s="61">
        <v>32.802279429999992</v>
      </c>
      <c r="K363" s="61">
        <f t="shared" si="7"/>
        <v>-5.3689575700000063</v>
      </c>
    </row>
    <row r="364" spans="2:11" x14ac:dyDescent="0.2">
      <c r="B364" s="37"/>
      <c r="C364" s="38"/>
      <c r="D364" s="37"/>
      <c r="E364" s="58"/>
      <c r="F364" s="58"/>
      <c r="G364" s="57">
        <v>500</v>
      </c>
      <c r="H364" s="64" t="s">
        <v>1994</v>
      </c>
      <c r="I364" s="61">
        <v>35.874679999999998</v>
      </c>
      <c r="J364" s="61">
        <v>42.044383719999999</v>
      </c>
      <c r="K364" s="61">
        <f t="shared" si="7"/>
        <v>6.1697037200000011</v>
      </c>
    </row>
    <row r="365" spans="2:11" x14ac:dyDescent="0.2">
      <c r="B365" s="37"/>
      <c r="C365" s="38"/>
      <c r="D365" s="37"/>
      <c r="E365" s="58"/>
      <c r="F365" s="58"/>
      <c r="G365" s="57">
        <v>510</v>
      </c>
      <c r="H365" s="64" t="s">
        <v>1995</v>
      </c>
      <c r="I365" s="61">
        <v>39.446430999999997</v>
      </c>
      <c r="J365" s="61">
        <v>39.445104029999996</v>
      </c>
      <c r="K365" s="61">
        <f t="shared" si="7"/>
        <v>-1.3269700000009266E-3</v>
      </c>
    </row>
    <row r="366" spans="2:11" x14ac:dyDescent="0.2">
      <c r="B366" s="37"/>
      <c r="C366" s="38"/>
      <c r="D366" s="37"/>
      <c r="E366" s="58"/>
      <c r="F366" s="58"/>
      <c r="G366" s="57">
        <v>511</v>
      </c>
      <c r="H366" s="64" t="s">
        <v>1996</v>
      </c>
      <c r="I366" s="61">
        <v>93.812557999999996</v>
      </c>
      <c r="J366" s="61">
        <v>97.381129270000002</v>
      </c>
      <c r="K366" s="61">
        <f t="shared" si="7"/>
        <v>3.5685712700000067</v>
      </c>
    </row>
    <row r="367" spans="2:11" x14ac:dyDescent="0.2">
      <c r="B367" s="37"/>
      <c r="C367" s="38"/>
      <c r="D367" s="37"/>
      <c r="E367" s="58"/>
      <c r="F367" s="58"/>
      <c r="G367" s="57">
        <v>512</v>
      </c>
      <c r="H367" s="64" t="s">
        <v>1997</v>
      </c>
      <c r="I367" s="61">
        <v>27.360845000000001</v>
      </c>
      <c r="J367" s="61">
        <v>26.770315979999996</v>
      </c>
      <c r="K367" s="61">
        <f t="shared" si="7"/>
        <v>-0.59052902000000529</v>
      </c>
    </row>
    <row r="368" spans="2:11" x14ac:dyDescent="0.2">
      <c r="B368" s="37"/>
      <c r="C368" s="38"/>
      <c r="D368" s="37"/>
      <c r="E368" s="58"/>
      <c r="F368" s="58"/>
      <c r="G368" s="57">
        <v>513</v>
      </c>
      <c r="H368" s="64" t="s">
        <v>1998</v>
      </c>
      <c r="I368" s="61">
        <v>60.450833000000003</v>
      </c>
      <c r="J368" s="61">
        <v>62.150109150000006</v>
      </c>
      <c r="K368" s="61">
        <f t="shared" si="7"/>
        <v>1.6992761500000029</v>
      </c>
    </row>
    <row r="369" spans="2:11" x14ac:dyDescent="0.2">
      <c r="B369" s="37"/>
      <c r="C369" s="38"/>
      <c r="D369" s="37"/>
      <c r="E369" s="58"/>
      <c r="F369" s="58"/>
      <c r="G369" s="57">
        <v>600</v>
      </c>
      <c r="H369" s="64" t="s">
        <v>1999</v>
      </c>
      <c r="I369" s="61">
        <v>36.858882999999999</v>
      </c>
      <c r="J369" s="61">
        <v>38.557827129999993</v>
      </c>
      <c r="K369" s="61">
        <f t="shared" si="7"/>
        <v>1.6989441299999939</v>
      </c>
    </row>
    <row r="370" spans="2:11" x14ac:dyDescent="0.2">
      <c r="B370" s="37"/>
      <c r="C370" s="38"/>
      <c r="D370" s="37"/>
      <c r="E370" s="58"/>
      <c r="F370" s="58"/>
      <c r="G370" s="57">
        <v>610</v>
      </c>
      <c r="H370" s="64" t="s">
        <v>2000</v>
      </c>
      <c r="I370" s="61">
        <v>268.08685300000002</v>
      </c>
      <c r="J370" s="61">
        <v>265.89803480999996</v>
      </c>
      <c r="K370" s="61">
        <f t="shared" si="7"/>
        <v>-2.1888181900000632</v>
      </c>
    </row>
    <row r="371" spans="2:11" x14ac:dyDescent="0.2">
      <c r="B371" s="37"/>
      <c r="C371" s="38"/>
      <c r="D371" s="37"/>
      <c r="E371" s="58"/>
      <c r="F371" s="58"/>
      <c r="G371" s="57">
        <v>611</v>
      </c>
      <c r="H371" s="64" t="s">
        <v>2001</v>
      </c>
      <c r="I371" s="61">
        <v>37.204189</v>
      </c>
      <c r="J371" s="61">
        <v>36.899194980000011</v>
      </c>
      <c r="K371" s="61">
        <f t="shared" si="7"/>
        <v>-0.3049940199999881</v>
      </c>
    </row>
    <row r="372" spans="2:11" x14ac:dyDescent="0.2">
      <c r="B372" s="37"/>
      <c r="C372" s="38"/>
      <c r="D372" s="37"/>
      <c r="E372" s="58"/>
      <c r="F372" s="58"/>
      <c r="G372" s="57">
        <v>612</v>
      </c>
      <c r="H372" s="64" t="s">
        <v>2002</v>
      </c>
      <c r="I372" s="61">
        <v>48.266706999999997</v>
      </c>
      <c r="J372" s="61">
        <v>48.238024020000012</v>
      </c>
      <c r="K372" s="61">
        <f t="shared" si="7"/>
        <v>-2.8682979999985037E-2</v>
      </c>
    </row>
    <row r="373" spans="2:11" x14ac:dyDescent="0.2">
      <c r="B373" s="37"/>
      <c r="C373" s="38"/>
      <c r="D373" s="37"/>
      <c r="E373" s="58"/>
      <c r="F373" s="58"/>
      <c r="G373" s="57">
        <v>613</v>
      </c>
      <c r="H373" s="64" t="s">
        <v>1795</v>
      </c>
      <c r="I373" s="61">
        <v>29.959911000000002</v>
      </c>
      <c r="J373" s="61">
        <v>31.447733639999996</v>
      </c>
      <c r="K373" s="61">
        <f t="shared" si="7"/>
        <v>1.4878226399999939</v>
      </c>
    </row>
    <row r="374" spans="2:11" x14ac:dyDescent="0.2">
      <c r="B374" s="37"/>
      <c r="C374" s="38"/>
      <c r="D374" s="37"/>
      <c r="E374" s="58"/>
      <c r="F374" s="58"/>
      <c r="G374" s="57">
        <v>700</v>
      </c>
      <c r="H374" s="64" t="s">
        <v>1793</v>
      </c>
      <c r="I374" s="61">
        <v>125.539761</v>
      </c>
      <c r="J374" s="61">
        <v>40.144837679999988</v>
      </c>
      <c r="K374" s="61">
        <f t="shared" si="7"/>
        <v>-85.394923320000004</v>
      </c>
    </row>
    <row r="375" spans="2:11" x14ac:dyDescent="0.2">
      <c r="B375" s="37"/>
      <c r="C375" s="38"/>
      <c r="D375" s="37"/>
      <c r="E375" s="58"/>
      <c r="F375" s="58"/>
      <c r="G375" s="57">
        <v>710</v>
      </c>
      <c r="H375" s="64" t="s">
        <v>2003</v>
      </c>
      <c r="I375" s="61">
        <v>46.917852000000003</v>
      </c>
      <c r="J375" s="61">
        <v>52.80651481999999</v>
      </c>
      <c r="K375" s="61">
        <f t="shared" si="7"/>
        <v>5.8886628199999862</v>
      </c>
    </row>
    <row r="376" spans="2:11" x14ac:dyDescent="0.2">
      <c r="B376" s="37"/>
      <c r="C376" s="38"/>
      <c r="D376" s="37"/>
      <c r="E376" s="58"/>
      <c r="F376" s="58"/>
      <c r="G376" s="57">
        <v>711</v>
      </c>
      <c r="H376" s="64" t="s">
        <v>1864</v>
      </c>
      <c r="I376" s="61">
        <v>146.599751</v>
      </c>
      <c r="J376" s="61">
        <v>165.66527116</v>
      </c>
      <c r="K376" s="61">
        <f t="shared" si="7"/>
        <v>19.065520160000005</v>
      </c>
    </row>
    <row r="377" spans="2:11" ht="25.5" x14ac:dyDescent="0.2">
      <c r="B377" s="37"/>
      <c r="C377" s="38"/>
      <c r="D377" s="37"/>
      <c r="E377" s="58"/>
      <c r="F377" s="58"/>
      <c r="G377" s="57">
        <v>712</v>
      </c>
      <c r="H377" s="64" t="s">
        <v>2004</v>
      </c>
      <c r="I377" s="61">
        <v>155.35089400000001</v>
      </c>
      <c r="J377" s="61">
        <v>140.61776816999998</v>
      </c>
      <c r="K377" s="61">
        <f t="shared" si="7"/>
        <v>-14.733125830000034</v>
      </c>
    </row>
    <row r="378" spans="2:11" x14ac:dyDescent="0.2">
      <c r="B378" s="37"/>
      <c r="C378" s="38"/>
      <c r="D378" s="37"/>
      <c r="E378" s="58"/>
      <c r="F378" s="58"/>
      <c r="G378" s="57">
        <v>713</v>
      </c>
      <c r="H378" s="64" t="s">
        <v>2005</v>
      </c>
      <c r="I378" s="61">
        <v>151.63694699999999</v>
      </c>
      <c r="J378" s="61">
        <v>191.31515588999994</v>
      </c>
      <c r="K378" s="61">
        <f t="shared" si="7"/>
        <v>39.678208889999951</v>
      </c>
    </row>
    <row r="379" spans="2:11" x14ac:dyDescent="0.2">
      <c r="B379" s="37"/>
      <c r="C379" s="38"/>
      <c r="D379" s="37"/>
      <c r="E379" s="58"/>
      <c r="F379" s="58"/>
      <c r="G379" s="57">
        <v>714</v>
      </c>
      <c r="H379" s="64" t="s">
        <v>2006</v>
      </c>
      <c r="I379" s="61">
        <v>12.162754</v>
      </c>
      <c r="J379" s="61">
        <v>11.265357310000001</v>
      </c>
      <c r="K379" s="61">
        <f t="shared" si="7"/>
        <v>-0.897396689999999</v>
      </c>
    </row>
    <row r="380" spans="2:11" x14ac:dyDescent="0.2">
      <c r="B380" s="37"/>
      <c r="C380" s="38"/>
      <c r="D380" s="37"/>
      <c r="E380" s="58"/>
      <c r="F380" s="58"/>
      <c r="G380" s="57">
        <v>715</v>
      </c>
      <c r="H380" s="64" t="s">
        <v>2007</v>
      </c>
      <c r="I380" s="61">
        <v>69.951233000000002</v>
      </c>
      <c r="J380" s="61">
        <v>64.892915909999985</v>
      </c>
      <c r="K380" s="61">
        <f t="shared" si="7"/>
        <v>-5.0583170900000169</v>
      </c>
    </row>
    <row r="381" spans="2:11" x14ac:dyDescent="0.2">
      <c r="B381" s="37"/>
      <c r="C381" s="38"/>
      <c r="D381" s="37"/>
      <c r="E381" s="58"/>
      <c r="F381" s="58"/>
      <c r="G381" s="57">
        <v>716</v>
      </c>
      <c r="H381" s="64" t="s">
        <v>2008</v>
      </c>
      <c r="I381" s="61">
        <v>77.333755999999994</v>
      </c>
      <c r="J381" s="61">
        <v>80.931335850000011</v>
      </c>
      <c r="K381" s="61">
        <f t="shared" si="7"/>
        <v>3.5975798500000167</v>
      </c>
    </row>
    <row r="382" spans="2:11" ht="14.25" x14ac:dyDescent="0.2">
      <c r="B382" s="37"/>
      <c r="C382" s="38"/>
      <c r="D382" s="41">
        <v>7</v>
      </c>
      <c r="E382" s="42" t="s">
        <v>98</v>
      </c>
      <c r="F382" s="42"/>
      <c r="G382" s="51"/>
      <c r="H382" s="55"/>
      <c r="I382" s="43">
        <v>48158.692101000001</v>
      </c>
      <c r="J382" s="43">
        <v>49622.393790030015</v>
      </c>
      <c r="K382" s="43">
        <f t="shared" si="7"/>
        <v>1463.7016890300147</v>
      </c>
    </row>
    <row r="383" spans="2:11" ht="14.25" x14ac:dyDescent="0.2">
      <c r="B383" s="37"/>
      <c r="C383" s="38"/>
      <c r="D383" s="37"/>
      <c r="E383" s="37"/>
      <c r="F383" s="39" t="s">
        <v>2</v>
      </c>
      <c r="G383" s="36"/>
      <c r="H383" s="54"/>
      <c r="I383" s="40">
        <v>48158.692101000001</v>
      </c>
      <c r="J383" s="40">
        <v>49622.393790030015</v>
      </c>
      <c r="K383" s="40">
        <f t="shared" si="7"/>
        <v>1463.7016890300147</v>
      </c>
    </row>
    <row r="384" spans="2:11" x14ac:dyDescent="0.2">
      <c r="B384" s="37"/>
      <c r="C384" s="38"/>
      <c r="D384" s="37"/>
      <c r="E384" s="58"/>
      <c r="F384" s="58"/>
      <c r="G384" s="57">
        <v>110</v>
      </c>
      <c r="H384" s="64" t="s">
        <v>1826</v>
      </c>
      <c r="I384" s="61">
        <v>3896.5743889999999</v>
      </c>
      <c r="J384" s="61">
        <v>3701.1774534000006</v>
      </c>
      <c r="K384" s="61">
        <f t="shared" si="7"/>
        <v>-195.39693559999932</v>
      </c>
    </row>
    <row r="385" spans="2:11" x14ac:dyDescent="0.2">
      <c r="B385" s="37"/>
      <c r="C385" s="38"/>
      <c r="D385" s="37"/>
      <c r="E385" s="58"/>
      <c r="F385" s="58"/>
      <c r="G385" s="57">
        <v>111</v>
      </c>
      <c r="H385" s="64" t="s">
        <v>2009</v>
      </c>
      <c r="I385" s="61">
        <v>4419.3650390000003</v>
      </c>
      <c r="J385" s="61">
        <v>6470.2039708500024</v>
      </c>
      <c r="K385" s="61">
        <f t="shared" si="7"/>
        <v>2050.8389318500022</v>
      </c>
    </row>
    <row r="386" spans="2:11" x14ac:dyDescent="0.2">
      <c r="B386" s="37"/>
      <c r="C386" s="38"/>
      <c r="D386" s="37"/>
      <c r="E386" s="58"/>
      <c r="F386" s="58"/>
      <c r="G386" s="57">
        <v>112</v>
      </c>
      <c r="H386" s="64" t="s">
        <v>2010</v>
      </c>
      <c r="I386" s="61">
        <v>755.31292900000005</v>
      </c>
      <c r="J386" s="61">
        <v>672.2342646300001</v>
      </c>
      <c r="K386" s="61">
        <f t="shared" si="7"/>
        <v>-83.078664369999956</v>
      </c>
    </row>
    <row r="387" spans="2:11" x14ac:dyDescent="0.2">
      <c r="B387" s="37"/>
      <c r="C387" s="38"/>
      <c r="D387" s="37"/>
      <c r="E387" s="58"/>
      <c r="F387" s="58"/>
      <c r="G387" s="57">
        <v>113</v>
      </c>
      <c r="H387" s="64" t="s">
        <v>2011</v>
      </c>
      <c r="I387" s="61">
        <v>830.142518</v>
      </c>
      <c r="J387" s="61">
        <v>1341.80103895</v>
      </c>
      <c r="K387" s="61">
        <f t="shared" si="7"/>
        <v>511.65852095000002</v>
      </c>
    </row>
    <row r="388" spans="2:11" x14ac:dyDescent="0.2">
      <c r="B388" s="37"/>
      <c r="C388" s="38"/>
      <c r="D388" s="37"/>
      <c r="E388" s="58"/>
      <c r="F388" s="58"/>
      <c r="G388" s="57">
        <v>114</v>
      </c>
      <c r="H388" s="64" t="s">
        <v>2012</v>
      </c>
      <c r="I388" s="61">
        <v>162.411115</v>
      </c>
      <c r="J388" s="61">
        <v>36.231002700000005</v>
      </c>
      <c r="K388" s="61">
        <f t="shared" si="7"/>
        <v>-126.18011229999999</v>
      </c>
    </row>
    <row r="389" spans="2:11" ht="25.5" x14ac:dyDescent="0.2">
      <c r="B389" s="37"/>
      <c r="C389" s="38"/>
      <c r="D389" s="37"/>
      <c r="E389" s="58"/>
      <c r="F389" s="58"/>
      <c r="G389" s="57">
        <v>115</v>
      </c>
      <c r="H389" s="64" t="s">
        <v>2013</v>
      </c>
      <c r="I389" s="61">
        <v>1183.6652770000001</v>
      </c>
      <c r="J389" s="61">
        <v>1272.4926482499995</v>
      </c>
      <c r="K389" s="61">
        <f t="shared" si="7"/>
        <v>88.827371249999487</v>
      </c>
    </row>
    <row r="390" spans="2:11" x14ac:dyDescent="0.2">
      <c r="B390" s="37"/>
      <c r="C390" s="38"/>
      <c r="D390" s="37"/>
      <c r="E390" s="58"/>
      <c r="F390" s="58"/>
      <c r="G390" s="57">
        <v>116</v>
      </c>
      <c r="H390" s="64" t="s">
        <v>2014</v>
      </c>
      <c r="I390" s="61">
        <v>4405.6527679999999</v>
      </c>
      <c r="J390" s="61">
        <v>4044.2513147</v>
      </c>
      <c r="K390" s="61">
        <f t="shared" si="7"/>
        <v>-361.40145329999996</v>
      </c>
    </row>
    <row r="391" spans="2:11" x14ac:dyDescent="0.2">
      <c r="B391" s="37"/>
      <c r="C391" s="38"/>
      <c r="D391" s="37"/>
      <c r="E391" s="58"/>
      <c r="F391" s="58"/>
      <c r="G391" s="57">
        <v>117</v>
      </c>
      <c r="H391" s="64" t="s">
        <v>2015</v>
      </c>
      <c r="I391" s="61">
        <v>2773.840162</v>
      </c>
      <c r="J391" s="61">
        <v>4023.635968120002</v>
      </c>
      <c r="K391" s="61">
        <f t="shared" si="7"/>
        <v>1249.795806120002</v>
      </c>
    </row>
    <row r="392" spans="2:11" x14ac:dyDescent="0.2">
      <c r="B392" s="37"/>
      <c r="C392" s="38"/>
      <c r="D392" s="37"/>
      <c r="E392" s="58"/>
      <c r="F392" s="58"/>
      <c r="G392" s="57">
        <v>120</v>
      </c>
      <c r="H392" s="64" t="s">
        <v>2016</v>
      </c>
      <c r="I392" s="61">
        <v>7899.1058149999999</v>
      </c>
      <c r="J392" s="61">
        <v>7591.5757208799996</v>
      </c>
      <c r="K392" s="61">
        <f t="shared" si="7"/>
        <v>-307.53009412000029</v>
      </c>
    </row>
    <row r="393" spans="2:11" x14ac:dyDescent="0.2">
      <c r="B393" s="37"/>
      <c r="C393" s="38"/>
      <c r="D393" s="37"/>
      <c r="E393" s="58"/>
      <c r="F393" s="58"/>
      <c r="G393" s="57">
        <v>121</v>
      </c>
      <c r="H393" s="64" t="s">
        <v>2017</v>
      </c>
      <c r="I393" s="61">
        <v>1293.5171769999999</v>
      </c>
      <c r="J393" s="61">
        <v>1249.2039654400003</v>
      </c>
      <c r="K393" s="61">
        <f t="shared" si="7"/>
        <v>-44.313211559999672</v>
      </c>
    </row>
    <row r="394" spans="2:11" x14ac:dyDescent="0.2">
      <c r="B394" s="37"/>
      <c r="C394" s="38"/>
      <c r="D394" s="37"/>
      <c r="E394" s="58"/>
      <c r="F394" s="58"/>
      <c r="G394" s="57">
        <v>122</v>
      </c>
      <c r="H394" s="64" t="s">
        <v>2018</v>
      </c>
      <c r="I394" s="61">
        <v>854.18201399999998</v>
      </c>
      <c r="J394" s="61">
        <v>854.75789250999981</v>
      </c>
      <c r="K394" s="61">
        <f t="shared" ref="K394:K457" si="8">+J394-I394</f>
        <v>0.57587850999982493</v>
      </c>
    </row>
    <row r="395" spans="2:11" x14ac:dyDescent="0.2">
      <c r="B395" s="37"/>
      <c r="C395" s="38"/>
      <c r="D395" s="37"/>
      <c r="E395" s="58"/>
      <c r="F395" s="58"/>
      <c r="G395" s="57">
        <v>123</v>
      </c>
      <c r="H395" s="64" t="s">
        <v>2019</v>
      </c>
      <c r="I395" s="61">
        <v>766.30622400000004</v>
      </c>
      <c r="J395" s="61">
        <v>860.99713766999992</v>
      </c>
      <c r="K395" s="61">
        <f t="shared" si="8"/>
        <v>94.690913669999873</v>
      </c>
    </row>
    <row r="396" spans="2:11" x14ac:dyDescent="0.2">
      <c r="B396" s="37"/>
      <c r="C396" s="38"/>
      <c r="D396" s="37"/>
      <c r="E396" s="58"/>
      <c r="F396" s="58"/>
      <c r="G396" s="57">
        <v>124</v>
      </c>
      <c r="H396" s="64" t="s">
        <v>2020</v>
      </c>
      <c r="I396" s="61">
        <v>1338.3217110000001</v>
      </c>
      <c r="J396" s="61">
        <v>1368.2232540999996</v>
      </c>
      <c r="K396" s="61">
        <f t="shared" si="8"/>
        <v>29.901543099999571</v>
      </c>
    </row>
    <row r="397" spans="2:11" x14ac:dyDescent="0.2">
      <c r="B397" s="37"/>
      <c r="C397" s="38"/>
      <c r="D397" s="37"/>
      <c r="E397" s="58"/>
      <c r="F397" s="58"/>
      <c r="G397" s="57">
        <v>125</v>
      </c>
      <c r="H397" s="64" t="s">
        <v>2021</v>
      </c>
      <c r="I397" s="61">
        <v>1648.640431</v>
      </c>
      <c r="J397" s="61">
        <v>1843.3759056099998</v>
      </c>
      <c r="K397" s="61">
        <f t="shared" si="8"/>
        <v>194.73547460999976</v>
      </c>
    </row>
    <row r="398" spans="2:11" x14ac:dyDescent="0.2">
      <c r="B398" s="37"/>
      <c r="C398" s="38"/>
      <c r="D398" s="37"/>
      <c r="E398" s="58"/>
      <c r="F398" s="58"/>
      <c r="G398" s="57">
        <v>126</v>
      </c>
      <c r="H398" s="64" t="s">
        <v>2022</v>
      </c>
      <c r="I398" s="61">
        <v>1669.3897810000001</v>
      </c>
      <c r="J398" s="61">
        <v>1628.8061298699999</v>
      </c>
      <c r="K398" s="61">
        <f t="shared" si="8"/>
        <v>-40.583651130000135</v>
      </c>
    </row>
    <row r="399" spans="2:11" x14ac:dyDescent="0.2">
      <c r="B399" s="37"/>
      <c r="C399" s="38"/>
      <c r="D399" s="37"/>
      <c r="E399" s="58"/>
      <c r="F399" s="58"/>
      <c r="G399" s="57">
        <v>127</v>
      </c>
      <c r="H399" s="64" t="s">
        <v>2023</v>
      </c>
      <c r="I399" s="61">
        <v>1291.877371</v>
      </c>
      <c r="J399" s="61">
        <v>824.4627935499999</v>
      </c>
      <c r="K399" s="61">
        <f t="shared" si="8"/>
        <v>-467.41457745000014</v>
      </c>
    </row>
    <row r="400" spans="2:11" x14ac:dyDescent="0.2">
      <c r="B400" s="37"/>
      <c r="C400" s="38"/>
      <c r="D400" s="37"/>
      <c r="E400" s="58"/>
      <c r="F400" s="58"/>
      <c r="G400" s="57">
        <v>128</v>
      </c>
      <c r="H400" s="64" t="s">
        <v>2024</v>
      </c>
      <c r="I400" s="61">
        <v>836.47117100000003</v>
      </c>
      <c r="J400" s="61">
        <v>867.22755268000003</v>
      </c>
      <c r="K400" s="61">
        <f t="shared" si="8"/>
        <v>30.756381680000004</v>
      </c>
    </row>
    <row r="401" spans="2:11" x14ac:dyDescent="0.2">
      <c r="B401" s="37"/>
      <c r="C401" s="38"/>
      <c r="D401" s="37"/>
      <c r="E401" s="58"/>
      <c r="F401" s="58"/>
      <c r="G401" s="57">
        <v>129</v>
      </c>
      <c r="H401" s="64" t="s">
        <v>2025</v>
      </c>
      <c r="I401" s="61">
        <v>754.403999</v>
      </c>
      <c r="J401" s="61">
        <v>640.39038944999993</v>
      </c>
      <c r="K401" s="61">
        <f t="shared" si="8"/>
        <v>-114.01360955000007</v>
      </c>
    </row>
    <row r="402" spans="2:11" x14ac:dyDescent="0.2">
      <c r="B402" s="37"/>
      <c r="C402" s="38"/>
      <c r="D402" s="37"/>
      <c r="E402" s="58"/>
      <c r="F402" s="58"/>
      <c r="G402" s="57">
        <v>130</v>
      </c>
      <c r="H402" s="64" t="s">
        <v>2026</v>
      </c>
      <c r="I402" s="61">
        <v>924.64304200000004</v>
      </c>
      <c r="J402" s="61">
        <v>1041.6789447600001</v>
      </c>
      <c r="K402" s="61">
        <f t="shared" si="8"/>
        <v>117.03590276000011</v>
      </c>
    </row>
    <row r="403" spans="2:11" x14ac:dyDescent="0.2">
      <c r="B403" s="37"/>
      <c r="C403" s="38"/>
      <c r="D403" s="37"/>
      <c r="E403" s="58"/>
      <c r="F403" s="58"/>
      <c r="G403" s="57">
        <v>131</v>
      </c>
      <c r="H403" s="64" t="s">
        <v>2027</v>
      </c>
      <c r="I403" s="61">
        <v>1374.1363510000001</v>
      </c>
      <c r="J403" s="61">
        <v>1306.4879822399998</v>
      </c>
      <c r="K403" s="61">
        <f t="shared" si="8"/>
        <v>-67.648368760000267</v>
      </c>
    </row>
    <row r="404" spans="2:11" x14ac:dyDescent="0.2">
      <c r="B404" s="37"/>
      <c r="C404" s="38"/>
      <c r="D404" s="37"/>
      <c r="E404" s="58"/>
      <c r="F404" s="58"/>
      <c r="G404" s="57">
        <v>132</v>
      </c>
      <c r="H404" s="64" t="s">
        <v>2028</v>
      </c>
      <c r="I404" s="61">
        <v>8104.3703910000004</v>
      </c>
      <c r="J404" s="61">
        <v>7211.3935448899992</v>
      </c>
      <c r="K404" s="61">
        <f t="shared" si="8"/>
        <v>-892.97684611000113</v>
      </c>
    </row>
    <row r="405" spans="2:11" x14ac:dyDescent="0.2">
      <c r="B405" s="37"/>
      <c r="C405" s="38"/>
      <c r="D405" s="37"/>
      <c r="E405" s="58"/>
      <c r="F405" s="58"/>
      <c r="G405" s="57">
        <v>135</v>
      </c>
      <c r="H405" s="64" t="s">
        <v>2029</v>
      </c>
      <c r="I405" s="61">
        <v>82.777145000000004</v>
      </c>
      <c r="J405" s="61">
        <v>35.618255210000008</v>
      </c>
      <c r="K405" s="61">
        <f t="shared" si="8"/>
        <v>-47.158889789999996</v>
      </c>
    </row>
    <row r="406" spans="2:11" x14ac:dyDescent="0.2">
      <c r="B406" s="37"/>
      <c r="C406" s="38"/>
      <c r="D406" s="37"/>
      <c r="E406" s="58"/>
      <c r="F406" s="58"/>
      <c r="G406" s="57">
        <v>136</v>
      </c>
      <c r="H406" s="64" t="s">
        <v>2030</v>
      </c>
      <c r="I406" s="61">
        <v>208.66779099999999</v>
      </c>
      <c r="J406" s="61">
        <v>162.65670514000001</v>
      </c>
      <c r="K406" s="61">
        <f t="shared" si="8"/>
        <v>-46.01108585999998</v>
      </c>
    </row>
    <row r="407" spans="2:11" x14ac:dyDescent="0.2">
      <c r="B407" s="37"/>
      <c r="C407" s="38"/>
      <c r="D407" s="37"/>
      <c r="E407" s="58"/>
      <c r="F407" s="58"/>
      <c r="G407" s="57">
        <v>138</v>
      </c>
      <c r="H407" s="64" t="s">
        <v>1886</v>
      </c>
      <c r="I407" s="61">
        <v>194.37643800000001</v>
      </c>
      <c r="J407" s="61">
        <v>111.50526604000001</v>
      </c>
      <c r="K407" s="61">
        <f t="shared" si="8"/>
        <v>-82.871171959999998</v>
      </c>
    </row>
    <row r="408" spans="2:11" x14ac:dyDescent="0.2">
      <c r="B408" s="37"/>
      <c r="C408" s="38"/>
      <c r="D408" s="37"/>
      <c r="E408" s="58"/>
      <c r="F408" s="58"/>
      <c r="G408" s="57">
        <v>139</v>
      </c>
      <c r="H408" s="64" t="s">
        <v>2031</v>
      </c>
      <c r="I408" s="61">
        <v>112.82002300000001</v>
      </c>
      <c r="J408" s="61">
        <v>37.456613620000006</v>
      </c>
      <c r="K408" s="61">
        <f t="shared" si="8"/>
        <v>-75.363409380000007</v>
      </c>
    </row>
    <row r="409" spans="2:11" x14ac:dyDescent="0.2">
      <c r="B409" s="37"/>
      <c r="C409" s="38"/>
      <c r="D409" s="37"/>
      <c r="E409" s="58"/>
      <c r="F409" s="58"/>
      <c r="G409" s="57">
        <v>140</v>
      </c>
      <c r="H409" s="64" t="s">
        <v>2032</v>
      </c>
      <c r="I409" s="61">
        <v>321.05391400000002</v>
      </c>
      <c r="J409" s="61">
        <v>344.01542683000002</v>
      </c>
      <c r="K409" s="61">
        <f t="shared" si="8"/>
        <v>22.961512830000004</v>
      </c>
    </row>
    <row r="410" spans="2:11" x14ac:dyDescent="0.2">
      <c r="B410" s="37"/>
      <c r="C410" s="38"/>
      <c r="D410" s="37"/>
      <c r="E410" s="58"/>
      <c r="F410" s="58"/>
      <c r="G410" s="57">
        <v>141</v>
      </c>
      <c r="H410" s="64" t="s">
        <v>2033</v>
      </c>
      <c r="I410" s="61">
        <v>56.667115000000003</v>
      </c>
      <c r="J410" s="61">
        <v>80.53264793999999</v>
      </c>
      <c r="K410" s="61">
        <f t="shared" si="8"/>
        <v>23.865532939999987</v>
      </c>
    </row>
    <row r="411" spans="2:11" ht="14.25" x14ac:dyDescent="0.2">
      <c r="B411" s="37"/>
      <c r="C411" s="38"/>
      <c r="D411" s="41">
        <v>8</v>
      </c>
      <c r="E411" s="42" t="s">
        <v>99</v>
      </c>
      <c r="F411" s="42"/>
      <c r="G411" s="51"/>
      <c r="H411" s="55"/>
      <c r="I411" s="43">
        <v>80624.313821999996</v>
      </c>
      <c r="J411" s="43">
        <v>71599.030724659955</v>
      </c>
      <c r="K411" s="43">
        <f t="shared" si="8"/>
        <v>-9025.2830973400414</v>
      </c>
    </row>
    <row r="412" spans="2:11" ht="14.25" x14ac:dyDescent="0.2">
      <c r="B412" s="37"/>
      <c r="C412" s="38"/>
      <c r="D412" s="37"/>
      <c r="E412" s="37"/>
      <c r="F412" s="39" t="s">
        <v>53</v>
      </c>
      <c r="G412" s="36"/>
      <c r="H412" s="54"/>
      <c r="I412" s="40">
        <v>6008.2558950000002</v>
      </c>
      <c r="J412" s="40">
        <v>6293.7257488599998</v>
      </c>
      <c r="K412" s="40">
        <f t="shared" si="8"/>
        <v>285.4698538599996</v>
      </c>
    </row>
    <row r="413" spans="2:11" x14ac:dyDescent="0.2">
      <c r="B413" s="37"/>
      <c r="C413" s="38"/>
      <c r="D413" s="37"/>
      <c r="E413" s="58"/>
      <c r="F413" s="58"/>
      <c r="G413" s="57" t="s">
        <v>106</v>
      </c>
      <c r="H413" s="64" t="s">
        <v>107</v>
      </c>
      <c r="I413" s="61">
        <v>1895.7580499999999</v>
      </c>
      <c r="J413" s="61">
        <v>1905.5913028200002</v>
      </c>
      <c r="K413" s="61">
        <f t="shared" si="8"/>
        <v>9.8332528200003253</v>
      </c>
    </row>
    <row r="414" spans="2:11" x14ac:dyDescent="0.2">
      <c r="B414" s="37"/>
      <c r="C414" s="38"/>
      <c r="D414" s="37"/>
      <c r="E414" s="58"/>
      <c r="F414" s="58"/>
      <c r="G414" s="57" t="s">
        <v>108</v>
      </c>
      <c r="H414" s="64" t="s">
        <v>109</v>
      </c>
      <c r="I414" s="61">
        <v>31.774854000000001</v>
      </c>
      <c r="J414" s="61">
        <v>27.314628950000003</v>
      </c>
      <c r="K414" s="61">
        <f t="shared" si="8"/>
        <v>-4.4602250499999982</v>
      </c>
    </row>
    <row r="415" spans="2:11" x14ac:dyDescent="0.2">
      <c r="B415" s="37"/>
      <c r="C415" s="38"/>
      <c r="D415" s="37"/>
      <c r="E415" s="58"/>
      <c r="F415" s="58"/>
      <c r="G415" s="57" t="s">
        <v>110</v>
      </c>
      <c r="H415" s="64" t="s">
        <v>111</v>
      </c>
      <c r="I415" s="61">
        <v>242.57955899999999</v>
      </c>
      <c r="J415" s="61">
        <v>275.98903928999999</v>
      </c>
      <c r="K415" s="61">
        <f t="shared" si="8"/>
        <v>33.409480290000005</v>
      </c>
    </row>
    <row r="416" spans="2:11" x14ac:dyDescent="0.2">
      <c r="B416" s="37"/>
      <c r="C416" s="38"/>
      <c r="D416" s="37"/>
      <c r="E416" s="58"/>
      <c r="F416" s="58"/>
      <c r="G416" s="57" t="s">
        <v>112</v>
      </c>
      <c r="H416" s="64" t="s">
        <v>113</v>
      </c>
      <c r="I416" s="61">
        <v>156.47222600000001</v>
      </c>
      <c r="J416" s="61">
        <v>156.27991599999999</v>
      </c>
      <c r="K416" s="61">
        <f t="shared" si="8"/>
        <v>-0.19231000000002041</v>
      </c>
    </row>
    <row r="417" spans="2:11" ht="25.5" x14ac:dyDescent="0.2">
      <c r="B417" s="37"/>
      <c r="C417" s="38"/>
      <c r="D417" s="37"/>
      <c r="E417" s="58"/>
      <c r="F417" s="58"/>
      <c r="G417" s="57" t="s">
        <v>114</v>
      </c>
      <c r="H417" s="64" t="s">
        <v>115</v>
      </c>
      <c r="I417" s="61">
        <v>25.057217999999999</v>
      </c>
      <c r="J417" s="61">
        <v>120.75205129</v>
      </c>
      <c r="K417" s="61">
        <f t="shared" si="8"/>
        <v>95.694833289999991</v>
      </c>
    </row>
    <row r="418" spans="2:11" x14ac:dyDescent="0.2">
      <c r="B418" s="37"/>
      <c r="C418" s="38"/>
      <c r="D418" s="37"/>
      <c r="E418" s="58"/>
      <c r="F418" s="58"/>
      <c r="G418" s="57" t="s">
        <v>116</v>
      </c>
      <c r="H418" s="64" t="s">
        <v>117</v>
      </c>
      <c r="I418" s="61">
        <v>924.07541200000003</v>
      </c>
      <c r="J418" s="61">
        <v>1033.3119986500001</v>
      </c>
      <c r="K418" s="61">
        <f t="shared" si="8"/>
        <v>109.23658665000005</v>
      </c>
    </row>
    <row r="419" spans="2:11" x14ac:dyDescent="0.2">
      <c r="B419" s="37"/>
      <c r="C419" s="38"/>
      <c r="D419" s="37"/>
      <c r="E419" s="58"/>
      <c r="F419" s="58"/>
      <c r="G419" s="57" t="s">
        <v>118</v>
      </c>
      <c r="H419" s="64" t="s">
        <v>119</v>
      </c>
      <c r="I419" s="61">
        <v>1064.32331</v>
      </c>
      <c r="J419" s="61">
        <v>1505.5662800899997</v>
      </c>
      <c r="K419" s="61">
        <f t="shared" si="8"/>
        <v>441.24297008999974</v>
      </c>
    </row>
    <row r="420" spans="2:11" x14ac:dyDescent="0.2">
      <c r="B420" s="37"/>
      <c r="C420" s="38"/>
      <c r="D420" s="37"/>
      <c r="E420" s="58"/>
      <c r="F420" s="58"/>
      <c r="G420" s="57" t="s">
        <v>120</v>
      </c>
      <c r="H420" s="64" t="s">
        <v>121</v>
      </c>
      <c r="I420" s="61">
        <v>951.910438</v>
      </c>
      <c r="J420" s="61">
        <v>950.97452766000004</v>
      </c>
      <c r="K420" s="61">
        <f t="shared" si="8"/>
        <v>-0.93591033999996398</v>
      </c>
    </row>
    <row r="421" spans="2:11" x14ac:dyDescent="0.2">
      <c r="B421" s="37"/>
      <c r="C421" s="38"/>
      <c r="D421" s="37"/>
      <c r="E421" s="58"/>
      <c r="F421" s="58"/>
      <c r="G421" s="57" t="s">
        <v>122</v>
      </c>
      <c r="H421" s="64" t="s">
        <v>123</v>
      </c>
      <c r="I421" s="61">
        <v>716.30482800000004</v>
      </c>
      <c r="J421" s="61">
        <v>317.94600411000005</v>
      </c>
      <c r="K421" s="61">
        <f t="shared" si="8"/>
        <v>-398.35882389</v>
      </c>
    </row>
    <row r="422" spans="2:11" ht="14.25" x14ac:dyDescent="0.2">
      <c r="B422" s="37"/>
      <c r="C422" s="38"/>
      <c r="D422" s="37"/>
      <c r="E422" s="37"/>
      <c r="F422" s="39" t="s">
        <v>16</v>
      </c>
      <c r="G422" s="36"/>
      <c r="H422" s="54"/>
      <c r="I422" s="40">
        <v>18455.930583000001</v>
      </c>
      <c r="J422" s="40">
        <v>17355.705698139998</v>
      </c>
      <c r="K422" s="40">
        <f t="shared" si="8"/>
        <v>-1100.2248848600029</v>
      </c>
    </row>
    <row r="423" spans="2:11" x14ac:dyDescent="0.2">
      <c r="B423" s="37"/>
      <c r="C423" s="38"/>
      <c r="D423" s="37"/>
      <c r="E423" s="58"/>
      <c r="F423" s="58"/>
      <c r="G423" s="57" t="s">
        <v>61</v>
      </c>
      <c r="H423" s="64" t="s">
        <v>100</v>
      </c>
      <c r="I423" s="61">
        <v>5392.7046579999997</v>
      </c>
      <c r="J423" s="61">
        <v>4731.7083513200005</v>
      </c>
      <c r="K423" s="61">
        <f t="shared" si="8"/>
        <v>-660.99630667999918</v>
      </c>
    </row>
    <row r="424" spans="2:11" x14ac:dyDescent="0.2">
      <c r="B424" s="37"/>
      <c r="C424" s="38"/>
      <c r="D424" s="37"/>
      <c r="E424" s="58"/>
      <c r="F424" s="58"/>
      <c r="G424" s="57" t="s">
        <v>63</v>
      </c>
      <c r="H424" s="64" t="s">
        <v>101</v>
      </c>
      <c r="I424" s="61">
        <v>37.592269999999999</v>
      </c>
      <c r="J424" s="61">
        <v>33.838734879999997</v>
      </c>
      <c r="K424" s="61">
        <f t="shared" si="8"/>
        <v>-3.7535351200000022</v>
      </c>
    </row>
    <row r="425" spans="2:11" x14ac:dyDescent="0.2">
      <c r="B425" s="37"/>
      <c r="C425" s="38"/>
      <c r="D425" s="37"/>
      <c r="E425" s="58"/>
      <c r="F425" s="58"/>
      <c r="G425" s="57" t="s">
        <v>19</v>
      </c>
      <c r="H425" s="64" t="s">
        <v>102</v>
      </c>
      <c r="I425" s="61">
        <v>75.014307000000002</v>
      </c>
      <c r="J425" s="61">
        <v>60.604677059999979</v>
      </c>
      <c r="K425" s="61">
        <f t="shared" si="8"/>
        <v>-14.409629940000023</v>
      </c>
    </row>
    <row r="426" spans="2:11" ht="25.5" x14ac:dyDescent="0.2">
      <c r="B426" s="37"/>
      <c r="C426" s="38"/>
      <c r="D426" s="37"/>
      <c r="E426" s="58"/>
      <c r="F426" s="58"/>
      <c r="G426" s="57" t="s">
        <v>21</v>
      </c>
      <c r="H426" s="64" t="s">
        <v>103</v>
      </c>
      <c r="I426" s="61">
        <v>10146.46372</v>
      </c>
      <c r="J426" s="61">
        <v>10089.359479339999</v>
      </c>
      <c r="K426" s="61">
        <f t="shared" si="8"/>
        <v>-57.104240660000869</v>
      </c>
    </row>
    <row r="427" spans="2:11" x14ac:dyDescent="0.2">
      <c r="B427" s="37"/>
      <c r="C427" s="38"/>
      <c r="D427" s="37"/>
      <c r="E427" s="58"/>
      <c r="F427" s="58"/>
      <c r="G427" s="57" t="s">
        <v>23</v>
      </c>
      <c r="H427" s="64" t="s">
        <v>104</v>
      </c>
      <c r="I427" s="61">
        <v>323.03962899999999</v>
      </c>
      <c r="J427" s="61">
        <v>346.58433619000004</v>
      </c>
      <c r="K427" s="61">
        <f t="shared" si="8"/>
        <v>23.544707190000054</v>
      </c>
    </row>
    <row r="428" spans="2:11" x14ac:dyDescent="0.2">
      <c r="B428" s="37"/>
      <c r="C428" s="38"/>
      <c r="D428" s="37"/>
      <c r="E428" s="58"/>
      <c r="F428" s="58"/>
      <c r="G428" s="57" t="s">
        <v>27</v>
      </c>
      <c r="H428" s="64" t="s">
        <v>105</v>
      </c>
      <c r="I428" s="61">
        <v>2481.1159990000001</v>
      </c>
      <c r="J428" s="61">
        <v>2093.6101193500003</v>
      </c>
      <c r="K428" s="61">
        <f t="shared" si="8"/>
        <v>-387.50587964999977</v>
      </c>
    </row>
    <row r="429" spans="2:11" ht="14.25" x14ac:dyDescent="0.2">
      <c r="B429" s="37"/>
      <c r="C429" s="38"/>
      <c r="D429" s="37"/>
      <c r="E429" s="37"/>
      <c r="F429" s="39" t="s">
        <v>2</v>
      </c>
      <c r="G429" s="36"/>
      <c r="H429" s="54"/>
      <c r="I429" s="40">
        <v>56160.127344</v>
      </c>
      <c r="J429" s="40">
        <v>47949.599277659996</v>
      </c>
      <c r="K429" s="40">
        <f t="shared" si="8"/>
        <v>-8210.5280663400044</v>
      </c>
    </row>
    <row r="430" spans="2:11" x14ac:dyDescent="0.2">
      <c r="B430" s="37"/>
      <c r="C430" s="38"/>
      <c r="D430" s="37"/>
      <c r="E430" s="58"/>
      <c r="F430" s="58"/>
      <c r="G430" s="57">
        <v>100</v>
      </c>
      <c r="H430" s="64" t="s">
        <v>1884</v>
      </c>
      <c r="I430" s="61">
        <v>61.368899999999996</v>
      </c>
      <c r="J430" s="61">
        <v>61.942505180000005</v>
      </c>
      <c r="K430" s="61">
        <f t="shared" si="8"/>
        <v>0.57360518000000837</v>
      </c>
    </row>
    <row r="431" spans="2:11" x14ac:dyDescent="0.2">
      <c r="B431" s="37"/>
      <c r="C431" s="38"/>
      <c r="D431" s="37"/>
      <c r="E431" s="58"/>
      <c r="F431" s="58"/>
      <c r="G431" s="57">
        <v>110</v>
      </c>
      <c r="H431" s="64" t="s">
        <v>2034</v>
      </c>
      <c r="I431" s="61">
        <v>26.687612000000001</v>
      </c>
      <c r="J431" s="61">
        <v>30.46674707</v>
      </c>
      <c r="K431" s="61">
        <f t="shared" si="8"/>
        <v>3.7791350699999988</v>
      </c>
    </row>
    <row r="432" spans="2:11" x14ac:dyDescent="0.2">
      <c r="B432" s="37"/>
      <c r="C432" s="38"/>
      <c r="D432" s="37"/>
      <c r="E432" s="58"/>
      <c r="F432" s="58"/>
      <c r="G432" s="57">
        <v>111</v>
      </c>
      <c r="H432" s="64" t="s">
        <v>1813</v>
      </c>
      <c r="I432" s="61">
        <v>30.586117000000002</v>
      </c>
      <c r="J432" s="61">
        <v>24.249430480000004</v>
      </c>
      <c r="K432" s="61">
        <f t="shared" si="8"/>
        <v>-6.3366865199999971</v>
      </c>
    </row>
    <row r="433" spans="2:11" x14ac:dyDescent="0.2">
      <c r="B433" s="37"/>
      <c r="C433" s="38"/>
      <c r="D433" s="37"/>
      <c r="E433" s="58"/>
      <c r="F433" s="58"/>
      <c r="G433" s="57">
        <v>112</v>
      </c>
      <c r="H433" s="64" t="s">
        <v>2035</v>
      </c>
      <c r="I433" s="61">
        <v>1993.4098939999999</v>
      </c>
      <c r="J433" s="61">
        <v>1404.9308027000002</v>
      </c>
      <c r="K433" s="61">
        <f t="shared" si="8"/>
        <v>-588.47909129999971</v>
      </c>
    </row>
    <row r="434" spans="2:11" x14ac:dyDescent="0.2">
      <c r="B434" s="37"/>
      <c r="C434" s="38"/>
      <c r="D434" s="37"/>
      <c r="E434" s="58"/>
      <c r="F434" s="58"/>
      <c r="G434" s="57">
        <v>113</v>
      </c>
      <c r="H434" s="64" t="s">
        <v>2036</v>
      </c>
      <c r="I434" s="61">
        <v>4822.3570749999999</v>
      </c>
      <c r="J434" s="61">
        <v>4204.2664571100004</v>
      </c>
      <c r="K434" s="61">
        <f t="shared" si="8"/>
        <v>-618.09061788999952</v>
      </c>
    </row>
    <row r="435" spans="2:11" x14ac:dyDescent="0.2">
      <c r="B435" s="37"/>
      <c r="C435" s="38"/>
      <c r="D435" s="37"/>
      <c r="E435" s="58"/>
      <c r="F435" s="58"/>
      <c r="G435" s="57">
        <v>114</v>
      </c>
      <c r="H435" s="64" t="s">
        <v>1794</v>
      </c>
      <c r="I435" s="61">
        <v>51.069813000000003</v>
      </c>
      <c r="J435" s="61">
        <v>50.350342160000011</v>
      </c>
      <c r="K435" s="61">
        <f t="shared" si="8"/>
        <v>-0.71947083999999251</v>
      </c>
    </row>
    <row r="436" spans="2:11" x14ac:dyDescent="0.2">
      <c r="B436" s="37"/>
      <c r="C436" s="38"/>
      <c r="D436" s="37"/>
      <c r="E436" s="58"/>
      <c r="F436" s="58"/>
      <c r="G436" s="57">
        <v>116</v>
      </c>
      <c r="H436" s="64" t="s">
        <v>2037</v>
      </c>
      <c r="I436" s="61">
        <v>5635.6134549999997</v>
      </c>
      <c r="J436" s="61">
        <v>3672.6029253800007</v>
      </c>
      <c r="K436" s="61">
        <f t="shared" si="8"/>
        <v>-1963.010529619999</v>
      </c>
    </row>
    <row r="437" spans="2:11" x14ac:dyDescent="0.2">
      <c r="B437" s="37"/>
      <c r="C437" s="38"/>
      <c r="D437" s="37"/>
      <c r="E437" s="58"/>
      <c r="F437" s="58"/>
      <c r="G437" s="57">
        <v>117</v>
      </c>
      <c r="H437" s="64" t="s">
        <v>1822</v>
      </c>
      <c r="I437" s="61">
        <v>268.39607799999999</v>
      </c>
      <c r="J437" s="61">
        <v>265.21534800000001</v>
      </c>
      <c r="K437" s="61">
        <f t="shared" si="8"/>
        <v>-3.1807299999999827</v>
      </c>
    </row>
    <row r="438" spans="2:11" x14ac:dyDescent="0.2">
      <c r="B438" s="37"/>
      <c r="C438" s="38"/>
      <c r="D438" s="37"/>
      <c r="E438" s="58"/>
      <c r="F438" s="58"/>
      <c r="G438" s="57">
        <v>121</v>
      </c>
      <c r="H438" s="64" t="s">
        <v>2038</v>
      </c>
      <c r="I438" s="61">
        <v>26.859936000000001</v>
      </c>
      <c r="J438" s="61">
        <v>30.689291870000005</v>
      </c>
      <c r="K438" s="61">
        <f t="shared" si="8"/>
        <v>3.8293558700000041</v>
      </c>
    </row>
    <row r="439" spans="2:11" x14ac:dyDescent="0.2">
      <c r="B439" s="37"/>
      <c r="C439" s="38"/>
      <c r="D439" s="37"/>
      <c r="E439" s="58"/>
      <c r="F439" s="58"/>
      <c r="G439" s="57">
        <v>122</v>
      </c>
      <c r="H439" s="64" t="s">
        <v>2039</v>
      </c>
      <c r="I439" s="61">
        <v>41.768754000000001</v>
      </c>
      <c r="J439" s="61">
        <v>47.738009529999999</v>
      </c>
      <c r="K439" s="61">
        <f t="shared" si="8"/>
        <v>5.9692555299999981</v>
      </c>
    </row>
    <row r="440" spans="2:11" x14ac:dyDescent="0.2">
      <c r="B440" s="37"/>
      <c r="C440" s="38"/>
      <c r="D440" s="37"/>
      <c r="E440" s="58"/>
      <c r="F440" s="58"/>
      <c r="G440" s="57">
        <v>123</v>
      </c>
      <c r="H440" s="64" t="s">
        <v>2040</v>
      </c>
      <c r="I440" s="61">
        <v>23.774872999999999</v>
      </c>
      <c r="J440" s="61">
        <v>25.718754559999994</v>
      </c>
      <c r="K440" s="61">
        <f t="shared" si="8"/>
        <v>1.9438815599999941</v>
      </c>
    </row>
    <row r="441" spans="2:11" x14ac:dyDescent="0.2">
      <c r="B441" s="37"/>
      <c r="C441" s="38"/>
      <c r="D441" s="37"/>
      <c r="E441" s="58"/>
      <c r="F441" s="58"/>
      <c r="G441" s="57">
        <v>124</v>
      </c>
      <c r="H441" s="64" t="s">
        <v>2041</v>
      </c>
      <c r="I441" s="61">
        <v>26.579674000000001</v>
      </c>
      <c r="J441" s="61">
        <v>30.416247070000004</v>
      </c>
      <c r="K441" s="61">
        <f t="shared" si="8"/>
        <v>3.8365730700000036</v>
      </c>
    </row>
    <row r="442" spans="2:11" x14ac:dyDescent="0.2">
      <c r="B442" s="37"/>
      <c r="C442" s="38"/>
      <c r="D442" s="37"/>
      <c r="E442" s="58"/>
      <c r="F442" s="58"/>
      <c r="G442" s="57">
        <v>125</v>
      </c>
      <c r="H442" s="64" t="s">
        <v>2042</v>
      </c>
      <c r="I442" s="61">
        <v>36.978178</v>
      </c>
      <c r="J442" s="61">
        <v>43.405763380000003</v>
      </c>
      <c r="K442" s="61">
        <f t="shared" si="8"/>
        <v>6.4275853800000036</v>
      </c>
    </row>
    <row r="443" spans="2:11" x14ac:dyDescent="0.2">
      <c r="B443" s="37"/>
      <c r="C443" s="38"/>
      <c r="D443" s="37"/>
      <c r="E443" s="58"/>
      <c r="F443" s="58"/>
      <c r="G443" s="57">
        <v>126</v>
      </c>
      <c r="H443" s="64" t="s">
        <v>2043</v>
      </c>
      <c r="I443" s="61">
        <v>32.944834</v>
      </c>
      <c r="J443" s="61">
        <v>37.841740430000002</v>
      </c>
      <c r="K443" s="61">
        <f t="shared" si="8"/>
        <v>4.8969064300000014</v>
      </c>
    </row>
    <row r="444" spans="2:11" x14ac:dyDescent="0.2">
      <c r="B444" s="37"/>
      <c r="C444" s="38"/>
      <c r="D444" s="37"/>
      <c r="E444" s="58"/>
      <c r="F444" s="58"/>
      <c r="G444" s="57">
        <v>127</v>
      </c>
      <c r="H444" s="64" t="s">
        <v>2044</v>
      </c>
      <c r="I444" s="61">
        <v>117.049684</v>
      </c>
      <c r="J444" s="61">
        <v>134.79915681</v>
      </c>
      <c r="K444" s="61">
        <f t="shared" si="8"/>
        <v>17.74947281</v>
      </c>
    </row>
    <row r="445" spans="2:11" x14ac:dyDescent="0.2">
      <c r="B445" s="37"/>
      <c r="C445" s="38"/>
      <c r="D445" s="37"/>
      <c r="E445" s="58"/>
      <c r="F445" s="58"/>
      <c r="G445" s="57">
        <v>128</v>
      </c>
      <c r="H445" s="64" t="s">
        <v>2045</v>
      </c>
      <c r="I445" s="61">
        <v>68.281343000000007</v>
      </c>
      <c r="J445" s="61">
        <v>76.710707229999983</v>
      </c>
      <c r="K445" s="61">
        <f t="shared" si="8"/>
        <v>8.429364229999976</v>
      </c>
    </row>
    <row r="446" spans="2:11" x14ac:dyDescent="0.2">
      <c r="B446" s="37"/>
      <c r="C446" s="38"/>
      <c r="D446" s="37"/>
      <c r="E446" s="58"/>
      <c r="F446" s="58"/>
      <c r="G446" s="57">
        <v>129</v>
      </c>
      <c r="H446" s="64" t="s">
        <v>2046</v>
      </c>
      <c r="I446" s="61">
        <v>20.650960000000001</v>
      </c>
      <c r="J446" s="61">
        <v>22.772962209999996</v>
      </c>
      <c r="K446" s="61">
        <f t="shared" si="8"/>
        <v>2.1220022099999944</v>
      </c>
    </row>
    <row r="447" spans="2:11" x14ac:dyDescent="0.2">
      <c r="B447" s="37"/>
      <c r="C447" s="38"/>
      <c r="D447" s="37"/>
      <c r="E447" s="58"/>
      <c r="F447" s="58"/>
      <c r="G447" s="57">
        <v>130</v>
      </c>
      <c r="H447" s="64" t="s">
        <v>2047</v>
      </c>
      <c r="I447" s="61">
        <v>49.231250000000003</v>
      </c>
      <c r="J447" s="61">
        <v>54.54684798000001</v>
      </c>
      <c r="K447" s="61">
        <f t="shared" si="8"/>
        <v>5.3155979800000068</v>
      </c>
    </row>
    <row r="448" spans="2:11" x14ac:dyDescent="0.2">
      <c r="B448" s="37"/>
      <c r="C448" s="38"/>
      <c r="D448" s="37"/>
      <c r="E448" s="58"/>
      <c r="F448" s="58"/>
      <c r="G448" s="57">
        <v>131</v>
      </c>
      <c r="H448" s="64" t="s">
        <v>2048</v>
      </c>
      <c r="I448" s="61">
        <v>53.486857000000001</v>
      </c>
      <c r="J448" s="61">
        <v>59.557836939999994</v>
      </c>
      <c r="K448" s="61">
        <f t="shared" si="8"/>
        <v>6.0709799399999937</v>
      </c>
    </row>
    <row r="449" spans="2:11" x14ac:dyDescent="0.2">
      <c r="B449" s="37"/>
      <c r="C449" s="38"/>
      <c r="D449" s="37"/>
      <c r="E449" s="58"/>
      <c r="F449" s="58"/>
      <c r="G449" s="57">
        <v>132</v>
      </c>
      <c r="H449" s="64" t="s">
        <v>2049</v>
      </c>
      <c r="I449" s="61">
        <v>67.203273999999993</v>
      </c>
      <c r="J449" s="61">
        <v>78.846980139999999</v>
      </c>
      <c r="K449" s="61">
        <f t="shared" si="8"/>
        <v>11.643706140000006</v>
      </c>
    </row>
    <row r="450" spans="2:11" x14ac:dyDescent="0.2">
      <c r="B450" s="37"/>
      <c r="C450" s="38"/>
      <c r="D450" s="37"/>
      <c r="E450" s="58"/>
      <c r="F450" s="58"/>
      <c r="G450" s="57">
        <v>133</v>
      </c>
      <c r="H450" s="64" t="s">
        <v>2050</v>
      </c>
      <c r="I450" s="61">
        <v>53.103383000000001</v>
      </c>
      <c r="J450" s="61">
        <v>61.393870959999987</v>
      </c>
      <c r="K450" s="61">
        <f t="shared" si="8"/>
        <v>8.2904879599999859</v>
      </c>
    </row>
    <row r="451" spans="2:11" x14ac:dyDescent="0.2">
      <c r="B451" s="37"/>
      <c r="C451" s="38"/>
      <c r="D451" s="37"/>
      <c r="E451" s="58"/>
      <c r="F451" s="58"/>
      <c r="G451" s="57">
        <v>134</v>
      </c>
      <c r="H451" s="64" t="s">
        <v>2051</v>
      </c>
      <c r="I451" s="61">
        <v>72.571783999999994</v>
      </c>
      <c r="J451" s="61">
        <v>82.051444590000017</v>
      </c>
      <c r="K451" s="61">
        <f t="shared" si="8"/>
        <v>9.479660590000023</v>
      </c>
    </row>
    <row r="452" spans="2:11" x14ac:dyDescent="0.2">
      <c r="B452" s="37"/>
      <c r="C452" s="38"/>
      <c r="D452" s="37"/>
      <c r="E452" s="58"/>
      <c r="F452" s="58"/>
      <c r="G452" s="57">
        <v>135</v>
      </c>
      <c r="H452" s="64" t="s">
        <v>2052</v>
      </c>
      <c r="I452" s="61">
        <v>78.805342999999993</v>
      </c>
      <c r="J452" s="61">
        <v>83.500491149999988</v>
      </c>
      <c r="K452" s="61">
        <f t="shared" si="8"/>
        <v>4.6951481499999943</v>
      </c>
    </row>
    <row r="453" spans="2:11" x14ac:dyDescent="0.2">
      <c r="B453" s="37"/>
      <c r="C453" s="38"/>
      <c r="D453" s="37"/>
      <c r="E453" s="58"/>
      <c r="F453" s="58"/>
      <c r="G453" s="57">
        <v>136</v>
      </c>
      <c r="H453" s="64" t="s">
        <v>2053</v>
      </c>
      <c r="I453" s="61">
        <v>86.320237000000006</v>
      </c>
      <c r="J453" s="61">
        <v>96.026666120000002</v>
      </c>
      <c r="K453" s="61">
        <f t="shared" si="8"/>
        <v>9.7064291199999957</v>
      </c>
    </row>
    <row r="454" spans="2:11" x14ac:dyDescent="0.2">
      <c r="B454" s="37"/>
      <c r="C454" s="38"/>
      <c r="D454" s="37"/>
      <c r="E454" s="58"/>
      <c r="F454" s="58"/>
      <c r="G454" s="57">
        <v>137</v>
      </c>
      <c r="H454" s="64" t="s">
        <v>2054</v>
      </c>
      <c r="I454" s="61">
        <v>24.250340999999999</v>
      </c>
      <c r="J454" s="61">
        <v>27.195651510000005</v>
      </c>
      <c r="K454" s="61">
        <f t="shared" si="8"/>
        <v>2.9453105100000059</v>
      </c>
    </row>
    <row r="455" spans="2:11" x14ac:dyDescent="0.2">
      <c r="B455" s="37"/>
      <c r="C455" s="38"/>
      <c r="D455" s="37"/>
      <c r="E455" s="58"/>
      <c r="F455" s="58"/>
      <c r="G455" s="57">
        <v>138</v>
      </c>
      <c r="H455" s="64" t="s">
        <v>2055</v>
      </c>
      <c r="I455" s="61">
        <v>39.093688999999998</v>
      </c>
      <c r="J455" s="61">
        <v>44.526305430000001</v>
      </c>
      <c r="K455" s="61">
        <f t="shared" si="8"/>
        <v>5.432616430000003</v>
      </c>
    </row>
    <row r="456" spans="2:11" x14ac:dyDescent="0.2">
      <c r="B456" s="37"/>
      <c r="C456" s="38"/>
      <c r="D456" s="37"/>
      <c r="E456" s="58"/>
      <c r="F456" s="58"/>
      <c r="G456" s="57">
        <v>139</v>
      </c>
      <c r="H456" s="64" t="s">
        <v>2056</v>
      </c>
      <c r="I456" s="61">
        <v>38.725216000000003</v>
      </c>
      <c r="J456" s="61">
        <v>42.061274750000003</v>
      </c>
      <c r="K456" s="61">
        <f t="shared" si="8"/>
        <v>3.3360587499999994</v>
      </c>
    </row>
    <row r="457" spans="2:11" x14ac:dyDescent="0.2">
      <c r="B457" s="37"/>
      <c r="C457" s="38"/>
      <c r="D457" s="37"/>
      <c r="E457" s="58"/>
      <c r="F457" s="58"/>
      <c r="G457" s="57">
        <v>140</v>
      </c>
      <c r="H457" s="64" t="s">
        <v>2057</v>
      </c>
      <c r="I457" s="61">
        <v>78.503366</v>
      </c>
      <c r="J457" s="61">
        <v>86.67774479000002</v>
      </c>
      <c r="K457" s="61">
        <f t="shared" si="8"/>
        <v>8.17437879000002</v>
      </c>
    </row>
    <row r="458" spans="2:11" x14ac:dyDescent="0.2">
      <c r="B458" s="37"/>
      <c r="C458" s="38"/>
      <c r="D458" s="37"/>
      <c r="E458" s="58"/>
      <c r="F458" s="58"/>
      <c r="G458" s="57">
        <v>141</v>
      </c>
      <c r="H458" s="64" t="s">
        <v>2058</v>
      </c>
      <c r="I458" s="61">
        <v>71.445041000000003</v>
      </c>
      <c r="J458" s="61">
        <v>80.625755859999984</v>
      </c>
      <c r="K458" s="61">
        <f t="shared" ref="K458:K521" si="9">+J458-I458</f>
        <v>9.1807148599999806</v>
      </c>
    </row>
    <row r="459" spans="2:11" x14ac:dyDescent="0.2">
      <c r="B459" s="37"/>
      <c r="C459" s="38"/>
      <c r="D459" s="37"/>
      <c r="E459" s="58"/>
      <c r="F459" s="58"/>
      <c r="G459" s="57">
        <v>142</v>
      </c>
      <c r="H459" s="64" t="s">
        <v>2059</v>
      </c>
      <c r="I459" s="61">
        <v>24.253574</v>
      </c>
      <c r="J459" s="61">
        <v>28.672267710000003</v>
      </c>
      <c r="K459" s="61">
        <f t="shared" si="9"/>
        <v>4.418693710000003</v>
      </c>
    </row>
    <row r="460" spans="2:11" x14ac:dyDescent="0.2">
      <c r="B460" s="37"/>
      <c r="C460" s="38"/>
      <c r="D460" s="37"/>
      <c r="E460" s="58"/>
      <c r="F460" s="58"/>
      <c r="G460" s="57">
        <v>143</v>
      </c>
      <c r="H460" s="64" t="s">
        <v>2060</v>
      </c>
      <c r="I460" s="61">
        <v>26.122672000000001</v>
      </c>
      <c r="J460" s="61">
        <v>30.522852799999995</v>
      </c>
      <c r="K460" s="61">
        <f t="shared" si="9"/>
        <v>4.400180799999994</v>
      </c>
    </row>
    <row r="461" spans="2:11" x14ac:dyDescent="0.2">
      <c r="B461" s="37"/>
      <c r="C461" s="38"/>
      <c r="D461" s="37"/>
      <c r="E461" s="58"/>
      <c r="F461" s="58"/>
      <c r="G461" s="57">
        <v>144</v>
      </c>
      <c r="H461" s="64" t="s">
        <v>2061</v>
      </c>
      <c r="I461" s="61">
        <v>49.523656000000003</v>
      </c>
      <c r="J461" s="61">
        <v>57.359592349999993</v>
      </c>
      <c r="K461" s="61">
        <f t="shared" si="9"/>
        <v>7.8359363499999901</v>
      </c>
    </row>
    <row r="462" spans="2:11" x14ac:dyDescent="0.2">
      <c r="B462" s="37"/>
      <c r="C462" s="38"/>
      <c r="D462" s="37"/>
      <c r="E462" s="58"/>
      <c r="F462" s="58"/>
      <c r="G462" s="57">
        <v>145</v>
      </c>
      <c r="H462" s="64" t="s">
        <v>2062</v>
      </c>
      <c r="I462" s="61">
        <v>69.255567999999997</v>
      </c>
      <c r="J462" s="61">
        <v>82.384838270000017</v>
      </c>
      <c r="K462" s="61">
        <f t="shared" si="9"/>
        <v>13.129270270000021</v>
      </c>
    </row>
    <row r="463" spans="2:11" x14ac:dyDescent="0.2">
      <c r="B463" s="37"/>
      <c r="C463" s="38"/>
      <c r="D463" s="37"/>
      <c r="E463" s="58"/>
      <c r="F463" s="58"/>
      <c r="G463" s="57">
        <v>146</v>
      </c>
      <c r="H463" s="64" t="s">
        <v>2063</v>
      </c>
      <c r="I463" s="61">
        <v>50.665705000000003</v>
      </c>
      <c r="J463" s="61">
        <v>55.34241054999999</v>
      </c>
      <c r="K463" s="61">
        <f t="shared" si="9"/>
        <v>4.676705549999987</v>
      </c>
    </row>
    <row r="464" spans="2:11" x14ac:dyDescent="0.2">
      <c r="B464" s="37"/>
      <c r="C464" s="38"/>
      <c r="D464" s="37"/>
      <c r="E464" s="58"/>
      <c r="F464" s="58"/>
      <c r="G464" s="57">
        <v>147</v>
      </c>
      <c r="H464" s="64" t="s">
        <v>2064</v>
      </c>
      <c r="I464" s="61">
        <v>47.441910999999998</v>
      </c>
      <c r="J464" s="61">
        <v>53.160467379999993</v>
      </c>
      <c r="K464" s="61">
        <f t="shared" si="9"/>
        <v>5.7185563799999954</v>
      </c>
    </row>
    <row r="465" spans="2:11" x14ac:dyDescent="0.2">
      <c r="B465" s="37"/>
      <c r="C465" s="38"/>
      <c r="D465" s="37"/>
      <c r="E465" s="58"/>
      <c r="F465" s="58"/>
      <c r="G465" s="57">
        <v>148</v>
      </c>
      <c r="H465" s="64" t="s">
        <v>2065</v>
      </c>
      <c r="I465" s="61">
        <v>77.942155</v>
      </c>
      <c r="J465" s="61">
        <v>85.657315460000007</v>
      </c>
      <c r="K465" s="61">
        <f t="shared" si="9"/>
        <v>7.715160460000007</v>
      </c>
    </row>
    <row r="466" spans="2:11" x14ac:dyDescent="0.2">
      <c r="B466" s="37"/>
      <c r="C466" s="38"/>
      <c r="D466" s="37"/>
      <c r="E466" s="58"/>
      <c r="F466" s="58"/>
      <c r="G466" s="57">
        <v>149</v>
      </c>
      <c r="H466" s="64" t="s">
        <v>2066</v>
      </c>
      <c r="I466" s="61">
        <v>31.557926999999999</v>
      </c>
      <c r="J466" s="61">
        <v>35.798907450000009</v>
      </c>
      <c r="K466" s="61">
        <f t="shared" si="9"/>
        <v>4.2409804500000092</v>
      </c>
    </row>
    <row r="467" spans="2:11" x14ac:dyDescent="0.2">
      <c r="B467" s="37"/>
      <c r="C467" s="38"/>
      <c r="D467" s="37"/>
      <c r="E467" s="58"/>
      <c r="F467" s="58"/>
      <c r="G467" s="57">
        <v>150</v>
      </c>
      <c r="H467" s="64" t="s">
        <v>2067</v>
      </c>
      <c r="I467" s="61">
        <v>94.410264999999995</v>
      </c>
      <c r="J467" s="61">
        <v>110.47063467000001</v>
      </c>
      <c r="K467" s="61">
        <f t="shared" si="9"/>
        <v>16.060369670000014</v>
      </c>
    </row>
    <row r="468" spans="2:11" x14ac:dyDescent="0.2">
      <c r="B468" s="37"/>
      <c r="C468" s="38"/>
      <c r="D468" s="37"/>
      <c r="E468" s="58"/>
      <c r="F468" s="58"/>
      <c r="G468" s="57">
        <v>151</v>
      </c>
      <c r="H468" s="64" t="s">
        <v>2068</v>
      </c>
      <c r="I468" s="61">
        <v>56.667968000000002</v>
      </c>
      <c r="J468" s="61">
        <v>62.604959929999978</v>
      </c>
      <c r="K468" s="61">
        <f t="shared" si="9"/>
        <v>5.9369919299999765</v>
      </c>
    </row>
    <row r="469" spans="2:11" x14ac:dyDescent="0.2">
      <c r="B469" s="37"/>
      <c r="C469" s="38"/>
      <c r="D469" s="37"/>
      <c r="E469" s="58"/>
      <c r="F469" s="58"/>
      <c r="G469" s="57">
        <v>152</v>
      </c>
      <c r="H469" s="64" t="s">
        <v>2069</v>
      </c>
      <c r="I469" s="61">
        <v>61.847788999999999</v>
      </c>
      <c r="J469" s="61">
        <v>69.563516539999995</v>
      </c>
      <c r="K469" s="61">
        <f t="shared" si="9"/>
        <v>7.7157275399999961</v>
      </c>
    </row>
    <row r="470" spans="2:11" x14ac:dyDescent="0.2">
      <c r="B470" s="37"/>
      <c r="C470" s="38"/>
      <c r="D470" s="37"/>
      <c r="E470" s="58"/>
      <c r="F470" s="58"/>
      <c r="G470" s="57">
        <v>153</v>
      </c>
      <c r="H470" s="64" t="s">
        <v>2070</v>
      </c>
      <c r="I470" s="61">
        <v>36.918464</v>
      </c>
      <c r="J470" s="61">
        <v>44.977069319999991</v>
      </c>
      <c r="K470" s="61">
        <f t="shared" si="9"/>
        <v>8.058605319999991</v>
      </c>
    </row>
    <row r="471" spans="2:11" x14ac:dyDescent="0.2">
      <c r="B471" s="37"/>
      <c r="C471" s="38"/>
      <c r="D471" s="37"/>
      <c r="E471" s="58"/>
      <c r="F471" s="58"/>
      <c r="G471" s="57">
        <v>200</v>
      </c>
      <c r="H471" s="64" t="s">
        <v>2071</v>
      </c>
      <c r="I471" s="61">
        <v>12.036937</v>
      </c>
      <c r="J471" s="61">
        <v>15.319386100000001</v>
      </c>
      <c r="K471" s="61">
        <f t="shared" si="9"/>
        <v>3.2824491000000009</v>
      </c>
    </row>
    <row r="472" spans="2:11" x14ac:dyDescent="0.2">
      <c r="B472" s="37"/>
      <c r="C472" s="38"/>
      <c r="D472" s="37"/>
      <c r="E472" s="58"/>
      <c r="F472" s="58"/>
      <c r="G472" s="57">
        <v>210</v>
      </c>
      <c r="H472" s="64" t="s">
        <v>2072</v>
      </c>
      <c r="I472" s="61">
        <v>12.408817000000001</v>
      </c>
      <c r="J472" s="61">
        <v>100.69422873000002</v>
      </c>
      <c r="K472" s="61">
        <f t="shared" si="9"/>
        <v>88.285411730000021</v>
      </c>
    </row>
    <row r="473" spans="2:11" x14ac:dyDescent="0.2">
      <c r="B473" s="37"/>
      <c r="C473" s="38"/>
      <c r="D473" s="37"/>
      <c r="E473" s="58"/>
      <c r="F473" s="58"/>
      <c r="G473" s="57">
        <v>211</v>
      </c>
      <c r="H473" s="64" t="s">
        <v>2073</v>
      </c>
      <c r="I473" s="61">
        <v>1885.3173420000001</v>
      </c>
      <c r="J473" s="61">
        <v>2392.3242926299986</v>
      </c>
      <c r="K473" s="61">
        <f t="shared" si="9"/>
        <v>507.00695062999853</v>
      </c>
    </row>
    <row r="474" spans="2:11" x14ac:dyDescent="0.2">
      <c r="B474" s="37"/>
      <c r="C474" s="38"/>
      <c r="D474" s="37"/>
      <c r="E474" s="58"/>
      <c r="F474" s="58"/>
      <c r="G474" s="57">
        <v>212</v>
      </c>
      <c r="H474" s="64" t="s">
        <v>2074</v>
      </c>
      <c r="I474" s="61">
        <v>2752.220538</v>
      </c>
      <c r="J474" s="61">
        <v>1285.3687404800003</v>
      </c>
      <c r="K474" s="61">
        <f t="shared" si="9"/>
        <v>-1466.8517975199998</v>
      </c>
    </row>
    <row r="475" spans="2:11" x14ac:dyDescent="0.2">
      <c r="B475" s="37"/>
      <c r="C475" s="38"/>
      <c r="D475" s="37"/>
      <c r="E475" s="58"/>
      <c r="F475" s="58"/>
      <c r="G475" s="57">
        <v>213</v>
      </c>
      <c r="H475" s="64" t="s">
        <v>2075</v>
      </c>
      <c r="I475" s="61">
        <v>45.980958000000001</v>
      </c>
      <c r="J475" s="61">
        <v>182.17871239999997</v>
      </c>
      <c r="K475" s="61">
        <f t="shared" si="9"/>
        <v>136.19775439999995</v>
      </c>
    </row>
    <row r="476" spans="2:11" x14ac:dyDescent="0.2">
      <c r="B476" s="37"/>
      <c r="C476" s="38"/>
      <c r="D476" s="37"/>
      <c r="E476" s="58"/>
      <c r="F476" s="58"/>
      <c r="G476" s="57">
        <v>214</v>
      </c>
      <c r="H476" s="64" t="s">
        <v>2076</v>
      </c>
      <c r="I476" s="61">
        <v>1068.8737490000001</v>
      </c>
      <c r="J476" s="61">
        <v>638.31449328000008</v>
      </c>
      <c r="K476" s="61">
        <f t="shared" si="9"/>
        <v>-430.55925572000001</v>
      </c>
    </row>
    <row r="477" spans="2:11" x14ac:dyDescent="0.2">
      <c r="B477" s="37"/>
      <c r="C477" s="38"/>
      <c r="D477" s="37"/>
      <c r="E477" s="58"/>
      <c r="F477" s="58"/>
      <c r="G477" s="57">
        <v>300</v>
      </c>
      <c r="H477" s="64" t="s">
        <v>2077</v>
      </c>
      <c r="I477" s="61">
        <v>15.334417999999999</v>
      </c>
      <c r="J477" s="61">
        <v>17.927005899999994</v>
      </c>
      <c r="K477" s="61">
        <f t="shared" si="9"/>
        <v>2.5925878999999945</v>
      </c>
    </row>
    <row r="478" spans="2:11" x14ac:dyDescent="0.2">
      <c r="B478" s="37"/>
      <c r="C478" s="38"/>
      <c r="D478" s="37"/>
      <c r="E478" s="58"/>
      <c r="F478" s="58"/>
      <c r="G478" s="57">
        <v>310</v>
      </c>
      <c r="H478" s="64" t="s">
        <v>2078</v>
      </c>
      <c r="I478" s="61">
        <v>4917.7689399999999</v>
      </c>
      <c r="J478" s="61">
        <v>5182.8656081499994</v>
      </c>
      <c r="K478" s="61">
        <f t="shared" si="9"/>
        <v>265.09666814999946</v>
      </c>
    </row>
    <row r="479" spans="2:11" x14ac:dyDescent="0.2">
      <c r="B479" s="37"/>
      <c r="C479" s="38"/>
      <c r="D479" s="37"/>
      <c r="E479" s="58"/>
      <c r="F479" s="58"/>
      <c r="G479" s="57">
        <v>311</v>
      </c>
      <c r="H479" s="64" t="s">
        <v>2079</v>
      </c>
      <c r="I479" s="61">
        <v>5242.347307</v>
      </c>
      <c r="J479" s="61">
        <v>5284.2120822699999</v>
      </c>
      <c r="K479" s="61">
        <f t="shared" si="9"/>
        <v>41.864775269999882</v>
      </c>
    </row>
    <row r="480" spans="2:11" x14ac:dyDescent="0.2">
      <c r="B480" s="37"/>
      <c r="C480" s="38"/>
      <c r="D480" s="37"/>
      <c r="E480" s="58"/>
      <c r="F480" s="58"/>
      <c r="G480" s="57">
        <v>312</v>
      </c>
      <c r="H480" s="64" t="s">
        <v>2080</v>
      </c>
      <c r="I480" s="61">
        <v>440.89728000000002</v>
      </c>
      <c r="J480" s="61">
        <v>377.86600167</v>
      </c>
      <c r="K480" s="61">
        <f t="shared" si="9"/>
        <v>-63.031278330000021</v>
      </c>
    </row>
    <row r="481" spans="2:11" x14ac:dyDescent="0.2">
      <c r="B481" s="37"/>
      <c r="C481" s="38"/>
      <c r="D481" s="37"/>
      <c r="E481" s="58"/>
      <c r="F481" s="58"/>
      <c r="G481" s="57">
        <v>313</v>
      </c>
      <c r="H481" s="64" t="s">
        <v>2081</v>
      </c>
      <c r="I481" s="61">
        <v>13112.467435</v>
      </c>
      <c r="J481" s="61">
        <v>12912.964140029999</v>
      </c>
      <c r="K481" s="61">
        <f t="shared" si="9"/>
        <v>-199.50329497000166</v>
      </c>
    </row>
    <row r="482" spans="2:11" x14ac:dyDescent="0.2">
      <c r="B482" s="37"/>
      <c r="C482" s="38"/>
      <c r="D482" s="37"/>
      <c r="E482" s="58"/>
      <c r="F482" s="58"/>
      <c r="G482" s="57">
        <v>400</v>
      </c>
      <c r="H482" s="64" t="s">
        <v>2082</v>
      </c>
      <c r="I482" s="61">
        <v>11.839485</v>
      </c>
      <c r="J482" s="61">
        <v>16.366073609999997</v>
      </c>
      <c r="K482" s="61">
        <f t="shared" si="9"/>
        <v>4.5265886099999975</v>
      </c>
    </row>
    <row r="483" spans="2:11" x14ac:dyDescent="0.2">
      <c r="B483" s="37"/>
      <c r="C483" s="38"/>
      <c r="D483" s="37"/>
      <c r="E483" s="58"/>
      <c r="F483" s="58"/>
      <c r="G483" s="57">
        <v>410</v>
      </c>
      <c r="H483" s="64" t="s">
        <v>2083</v>
      </c>
      <c r="I483" s="61">
        <v>1855.345607</v>
      </c>
      <c r="J483" s="61">
        <v>431.50974920000004</v>
      </c>
      <c r="K483" s="61">
        <f t="shared" si="9"/>
        <v>-1423.8358578</v>
      </c>
    </row>
    <row r="484" spans="2:11" x14ac:dyDescent="0.2">
      <c r="B484" s="37"/>
      <c r="C484" s="38"/>
      <c r="D484" s="37"/>
      <c r="E484" s="58"/>
      <c r="F484" s="58"/>
      <c r="G484" s="57">
        <v>411</v>
      </c>
      <c r="H484" s="64" t="s">
        <v>2084</v>
      </c>
      <c r="I484" s="61">
        <v>4449.2657170000002</v>
      </c>
      <c r="J484" s="61">
        <v>3639.1801173199997</v>
      </c>
      <c r="K484" s="61">
        <f t="shared" si="9"/>
        <v>-810.08559968000054</v>
      </c>
    </row>
    <row r="485" spans="2:11" ht="25.5" x14ac:dyDescent="0.2">
      <c r="B485" s="37"/>
      <c r="C485" s="38"/>
      <c r="D485" s="37"/>
      <c r="E485" s="58"/>
      <c r="F485" s="58"/>
      <c r="G485" s="57">
        <v>412</v>
      </c>
      <c r="H485" s="64" t="s">
        <v>2085</v>
      </c>
      <c r="I485" s="61">
        <v>3621.769202</v>
      </c>
      <c r="J485" s="61">
        <v>2004.9822849700008</v>
      </c>
      <c r="K485" s="61">
        <f t="shared" si="9"/>
        <v>-1616.7869170299991</v>
      </c>
    </row>
    <row r="486" spans="2:11" x14ac:dyDescent="0.2">
      <c r="B486" s="37"/>
      <c r="C486" s="38"/>
      <c r="D486" s="37"/>
      <c r="E486" s="58"/>
      <c r="F486" s="58"/>
      <c r="G486" s="57">
        <v>413</v>
      </c>
      <c r="H486" s="64" t="s">
        <v>2086</v>
      </c>
      <c r="I486" s="61">
        <v>1470.0141149999999</v>
      </c>
      <c r="J486" s="61">
        <v>1098.5228271200001</v>
      </c>
      <c r="K486" s="61">
        <f t="shared" si="9"/>
        <v>-371.49128787999985</v>
      </c>
    </row>
    <row r="487" spans="2:11" x14ac:dyDescent="0.2">
      <c r="B487" s="37"/>
      <c r="C487" s="38"/>
      <c r="D487" s="37"/>
      <c r="E487" s="58"/>
      <c r="F487" s="58"/>
      <c r="G487" s="57">
        <v>500</v>
      </c>
      <c r="H487" s="64" t="s">
        <v>1793</v>
      </c>
      <c r="I487" s="61">
        <v>73.387187999999995</v>
      </c>
      <c r="J487" s="61">
        <v>27.486772730000002</v>
      </c>
      <c r="K487" s="61">
        <f t="shared" si="9"/>
        <v>-45.900415269999996</v>
      </c>
    </row>
    <row r="488" spans="2:11" x14ac:dyDescent="0.2">
      <c r="B488" s="37"/>
      <c r="C488" s="38"/>
      <c r="D488" s="37"/>
      <c r="E488" s="58"/>
      <c r="F488" s="58"/>
      <c r="G488" s="57">
        <v>510</v>
      </c>
      <c r="H488" s="64" t="s">
        <v>2087</v>
      </c>
      <c r="I488" s="61">
        <v>38.346294</v>
      </c>
      <c r="J488" s="61">
        <v>41.015429229999995</v>
      </c>
      <c r="K488" s="61">
        <f t="shared" si="9"/>
        <v>2.6691352299999949</v>
      </c>
    </row>
    <row r="489" spans="2:11" x14ac:dyDescent="0.2">
      <c r="B489" s="37"/>
      <c r="C489" s="38"/>
      <c r="D489" s="37"/>
      <c r="E489" s="58"/>
      <c r="F489" s="58"/>
      <c r="G489" s="57">
        <v>511</v>
      </c>
      <c r="H489" s="64" t="s">
        <v>2088</v>
      </c>
      <c r="I489" s="61">
        <v>152.376372</v>
      </c>
      <c r="J489" s="61">
        <v>269.26735684000005</v>
      </c>
      <c r="K489" s="61">
        <f t="shared" si="9"/>
        <v>116.89098484000004</v>
      </c>
    </row>
    <row r="490" spans="2:11" x14ac:dyDescent="0.2">
      <c r="B490" s="37"/>
      <c r="C490" s="38"/>
      <c r="D490" s="37"/>
      <c r="E490" s="58"/>
      <c r="F490" s="58"/>
      <c r="G490" s="57">
        <v>512</v>
      </c>
      <c r="H490" s="64" t="s">
        <v>2089</v>
      </c>
      <c r="I490" s="61">
        <v>144.00547299999999</v>
      </c>
      <c r="J490" s="61">
        <v>140.39120711999996</v>
      </c>
      <c r="K490" s="61">
        <f t="shared" si="9"/>
        <v>-3.6142658800000333</v>
      </c>
    </row>
    <row r="491" spans="2:11" x14ac:dyDescent="0.2">
      <c r="B491" s="37"/>
      <c r="C491" s="38"/>
      <c r="D491" s="37"/>
      <c r="E491" s="58"/>
      <c r="F491" s="58"/>
      <c r="G491" s="57">
        <v>513</v>
      </c>
      <c r="H491" s="64" t="s">
        <v>1939</v>
      </c>
      <c r="I491" s="61">
        <v>214.39955499999999</v>
      </c>
      <c r="J491" s="61">
        <v>213.19987406000004</v>
      </c>
      <c r="K491" s="61">
        <f t="shared" si="9"/>
        <v>-1.1996809399999506</v>
      </c>
    </row>
    <row r="492" spans="2:11" ht="14.25" x14ac:dyDescent="0.2">
      <c r="B492" s="37"/>
      <c r="C492" s="38"/>
      <c r="D492" s="41">
        <v>9</v>
      </c>
      <c r="E492" s="42" t="s">
        <v>124</v>
      </c>
      <c r="F492" s="42"/>
      <c r="G492" s="51"/>
      <c r="H492" s="55"/>
      <c r="I492" s="43">
        <v>99866.338698000007</v>
      </c>
      <c r="J492" s="43">
        <v>84300.67738927</v>
      </c>
      <c r="K492" s="43">
        <f t="shared" si="9"/>
        <v>-15565.661308730007</v>
      </c>
    </row>
    <row r="493" spans="2:11" ht="14.25" x14ac:dyDescent="0.2">
      <c r="B493" s="37"/>
      <c r="C493" s="38"/>
      <c r="D493" s="37"/>
      <c r="E493" s="37"/>
      <c r="F493" s="39" t="s">
        <v>53</v>
      </c>
      <c r="G493" s="36"/>
      <c r="H493" s="54"/>
      <c r="I493" s="40">
        <v>10947.293842999999</v>
      </c>
      <c r="J493" s="40">
        <v>15063.790035489998</v>
      </c>
      <c r="K493" s="40">
        <f t="shared" si="9"/>
        <v>4116.4961924899981</v>
      </c>
    </row>
    <row r="494" spans="2:11" x14ac:dyDescent="0.2">
      <c r="B494" s="37"/>
      <c r="C494" s="38"/>
      <c r="D494" s="37"/>
      <c r="E494" s="58"/>
      <c r="F494" s="58"/>
      <c r="G494" s="57" t="s">
        <v>127</v>
      </c>
      <c r="H494" s="64" t="s">
        <v>128</v>
      </c>
      <c r="I494" s="61">
        <v>218.87330700000001</v>
      </c>
      <c r="J494" s="61">
        <v>218.86433099999999</v>
      </c>
      <c r="K494" s="61">
        <f t="shared" si="9"/>
        <v>-8.9760000000183027E-3</v>
      </c>
    </row>
    <row r="495" spans="2:11" x14ac:dyDescent="0.2">
      <c r="B495" s="37"/>
      <c r="C495" s="38"/>
      <c r="D495" s="37"/>
      <c r="E495" s="58"/>
      <c r="F495" s="58"/>
      <c r="G495" s="57" t="s">
        <v>1695</v>
      </c>
      <c r="H495" s="64" t="s">
        <v>1696</v>
      </c>
      <c r="I495" s="61">
        <v>0</v>
      </c>
      <c r="J495" s="61">
        <v>0</v>
      </c>
      <c r="K495" s="61">
        <f t="shared" si="9"/>
        <v>0</v>
      </c>
    </row>
    <row r="496" spans="2:11" x14ac:dyDescent="0.2">
      <c r="B496" s="37"/>
      <c r="C496" s="38"/>
      <c r="D496" s="37"/>
      <c r="E496" s="58"/>
      <c r="F496" s="58"/>
      <c r="G496" s="57" t="s">
        <v>1734</v>
      </c>
      <c r="H496" s="64" t="s">
        <v>1735</v>
      </c>
      <c r="I496" s="61">
        <v>0</v>
      </c>
      <c r="J496" s="61">
        <v>0</v>
      </c>
      <c r="K496" s="61">
        <f t="shared" si="9"/>
        <v>0</v>
      </c>
    </row>
    <row r="497" spans="2:11" x14ac:dyDescent="0.2">
      <c r="B497" s="37"/>
      <c r="C497" s="38"/>
      <c r="D497" s="37"/>
      <c r="E497" s="58"/>
      <c r="F497" s="58"/>
      <c r="G497" s="57" t="s">
        <v>1697</v>
      </c>
      <c r="H497" s="64" t="s">
        <v>1698</v>
      </c>
      <c r="I497" s="61">
        <v>0</v>
      </c>
      <c r="J497" s="61">
        <v>0</v>
      </c>
      <c r="K497" s="61">
        <f t="shared" si="9"/>
        <v>0</v>
      </c>
    </row>
    <row r="498" spans="2:11" x14ac:dyDescent="0.2">
      <c r="B498" s="37"/>
      <c r="C498" s="38"/>
      <c r="D498" s="37"/>
      <c r="E498" s="58"/>
      <c r="F498" s="58"/>
      <c r="G498" s="57" t="s">
        <v>129</v>
      </c>
      <c r="H498" s="64" t="s">
        <v>130</v>
      </c>
      <c r="I498" s="61">
        <v>13.90915</v>
      </c>
      <c r="J498" s="61">
        <v>197.83180818</v>
      </c>
      <c r="K498" s="61">
        <f t="shared" si="9"/>
        <v>183.92265817999998</v>
      </c>
    </row>
    <row r="499" spans="2:11" x14ac:dyDescent="0.2">
      <c r="B499" s="37"/>
      <c r="C499" s="38"/>
      <c r="D499" s="37"/>
      <c r="E499" s="58"/>
      <c r="F499" s="58"/>
      <c r="G499" s="57" t="s">
        <v>1699</v>
      </c>
      <c r="H499" s="64" t="s">
        <v>1700</v>
      </c>
      <c r="I499" s="61">
        <v>204</v>
      </c>
      <c r="J499" s="61">
        <v>140</v>
      </c>
      <c r="K499" s="61">
        <f t="shared" si="9"/>
        <v>-64</v>
      </c>
    </row>
    <row r="500" spans="2:11" x14ac:dyDescent="0.2">
      <c r="B500" s="37"/>
      <c r="C500" s="38"/>
      <c r="D500" s="37"/>
      <c r="E500" s="58"/>
      <c r="F500" s="58"/>
      <c r="G500" s="57" t="s">
        <v>131</v>
      </c>
      <c r="H500" s="64" t="s">
        <v>132</v>
      </c>
      <c r="I500" s="61">
        <v>659.20925599999998</v>
      </c>
      <c r="J500" s="61">
        <v>8.567904089999999</v>
      </c>
      <c r="K500" s="61">
        <f t="shared" si="9"/>
        <v>-650.64135191000003</v>
      </c>
    </row>
    <row r="501" spans="2:11" x14ac:dyDescent="0.2">
      <c r="B501" s="37"/>
      <c r="C501" s="38"/>
      <c r="D501" s="37"/>
      <c r="E501" s="58"/>
      <c r="F501" s="58"/>
      <c r="G501" s="57" t="s">
        <v>133</v>
      </c>
      <c r="H501" s="64" t="s">
        <v>134</v>
      </c>
      <c r="I501" s="61">
        <v>46.211609000000003</v>
      </c>
      <c r="J501" s="61">
        <v>84.409654529999997</v>
      </c>
      <c r="K501" s="61">
        <f t="shared" si="9"/>
        <v>38.198045529999995</v>
      </c>
    </row>
    <row r="502" spans="2:11" x14ac:dyDescent="0.2">
      <c r="B502" s="37"/>
      <c r="C502" s="38"/>
      <c r="D502" s="37"/>
      <c r="E502" s="58"/>
      <c r="F502" s="58"/>
      <c r="G502" s="57" t="s">
        <v>135</v>
      </c>
      <c r="H502" s="64" t="s">
        <v>136</v>
      </c>
      <c r="I502" s="61">
        <v>0</v>
      </c>
      <c r="J502" s="61">
        <v>531</v>
      </c>
      <c r="K502" s="61">
        <f t="shared" si="9"/>
        <v>531</v>
      </c>
    </row>
    <row r="503" spans="2:11" x14ac:dyDescent="0.2">
      <c r="B503" s="37"/>
      <c r="C503" s="38"/>
      <c r="D503" s="37"/>
      <c r="E503" s="58"/>
      <c r="F503" s="58"/>
      <c r="G503" s="57" t="s">
        <v>137</v>
      </c>
      <c r="H503" s="64" t="s">
        <v>138</v>
      </c>
      <c r="I503" s="61">
        <v>0</v>
      </c>
      <c r="J503" s="61">
        <v>38.999999530000004</v>
      </c>
      <c r="K503" s="61">
        <f t="shared" si="9"/>
        <v>38.999999530000004</v>
      </c>
    </row>
    <row r="504" spans="2:11" x14ac:dyDescent="0.2">
      <c r="B504" s="37"/>
      <c r="C504" s="38"/>
      <c r="D504" s="37"/>
      <c r="E504" s="58"/>
      <c r="F504" s="58"/>
      <c r="G504" s="57" t="s">
        <v>139</v>
      </c>
      <c r="H504" s="64" t="s">
        <v>140</v>
      </c>
      <c r="I504" s="61">
        <v>295.34508699999998</v>
      </c>
      <c r="J504" s="61">
        <v>642.34508700000004</v>
      </c>
      <c r="K504" s="61">
        <f t="shared" si="9"/>
        <v>347.00000000000006</v>
      </c>
    </row>
    <row r="505" spans="2:11" ht="25.5" x14ac:dyDescent="0.2">
      <c r="B505" s="37"/>
      <c r="C505" s="38"/>
      <c r="D505" s="37"/>
      <c r="E505" s="58"/>
      <c r="F505" s="58"/>
      <c r="G505" s="57" t="s">
        <v>141</v>
      </c>
      <c r="H505" s="64" t="s">
        <v>142</v>
      </c>
      <c r="I505" s="61">
        <v>51.850957000000001</v>
      </c>
      <c r="J505" s="61">
        <v>53.010912579999996</v>
      </c>
      <c r="K505" s="61">
        <f t="shared" si="9"/>
        <v>1.1599555799999948</v>
      </c>
    </row>
    <row r="506" spans="2:11" x14ac:dyDescent="0.2">
      <c r="B506" s="37"/>
      <c r="C506" s="38"/>
      <c r="D506" s="37"/>
      <c r="E506" s="58"/>
      <c r="F506" s="58"/>
      <c r="G506" s="57" t="s">
        <v>143</v>
      </c>
      <c r="H506" s="64" t="s">
        <v>144</v>
      </c>
      <c r="I506" s="61">
        <v>1310.611498</v>
      </c>
      <c r="J506" s="61">
        <v>1409.6538281800001</v>
      </c>
      <c r="K506" s="61">
        <f t="shared" si="9"/>
        <v>99.042330180000135</v>
      </c>
    </row>
    <row r="507" spans="2:11" x14ac:dyDescent="0.2">
      <c r="B507" s="37"/>
      <c r="C507" s="38"/>
      <c r="D507" s="37"/>
      <c r="E507" s="58"/>
      <c r="F507" s="58"/>
      <c r="G507" s="57" t="s">
        <v>145</v>
      </c>
      <c r="H507" s="64" t="s">
        <v>146</v>
      </c>
      <c r="I507" s="61">
        <v>155.51834400000001</v>
      </c>
      <c r="J507" s="61">
        <v>155.51834400000001</v>
      </c>
      <c r="K507" s="61">
        <f t="shared" si="9"/>
        <v>0</v>
      </c>
    </row>
    <row r="508" spans="2:11" x14ac:dyDescent="0.2">
      <c r="B508" s="37"/>
      <c r="C508" s="38"/>
      <c r="D508" s="37"/>
      <c r="E508" s="58"/>
      <c r="F508" s="58"/>
      <c r="G508" s="57" t="s">
        <v>147</v>
      </c>
      <c r="H508" s="64" t="s">
        <v>148</v>
      </c>
      <c r="I508" s="61">
        <v>87.181837999999999</v>
      </c>
      <c r="J508" s="61">
        <v>80.747116870000013</v>
      </c>
      <c r="K508" s="61">
        <f t="shared" si="9"/>
        <v>-6.4347211299999856</v>
      </c>
    </row>
    <row r="509" spans="2:11" x14ac:dyDescent="0.2">
      <c r="B509" s="37"/>
      <c r="C509" s="38"/>
      <c r="D509" s="37"/>
      <c r="E509" s="58"/>
      <c r="F509" s="58"/>
      <c r="G509" s="57" t="s">
        <v>149</v>
      </c>
      <c r="H509" s="64" t="s">
        <v>150</v>
      </c>
      <c r="I509" s="61">
        <v>885.98015499999997</v>
      </c>
      <c r="J509" s="61">
        <v>1710.6407728199999</v>
      </c>
      <c r="K509" s="61">
        <f t="shared" si="9"/>
        <v>824.66061781999997</v>
      </c>
    </row>
    <row r="510" spans="2:11" x14ac:dyDescent="0.2">
      <c r="B510" s="37"/>
      <c r="C510" s="38"/>
      <c r="D510" s="37"/>
      <c r="E510" s="58"/>
      <c r="F510" s="58"/>
      <c r="G510" s="57" t="s">
        <v>151</v>
      </c>
      <c r="H510" s="64" t="s">
        <v>152</v>
      </c>
      <c r="I510" s="61">
        <v>7018.6026419999998</v>
      </c>
      <c r="J510" s="61">
        <v>9532.017007299999</v>
      </c>
      <c r="K510" s="61">
        <f t="shared" si="9"/>
        <v>2513.4143652999992</v>
      </c>
    </row>
    <row r="511" spans="2:11" x14ac:dyDescent="0.2">
      <c r="B511" s="37"/>
      <c r="C511" s="38"/>
      <c r="D511" s="37"/>
      <c r="E511" s="58"/>
      <c r="F511" s="58"/>
      <c r="G511" s="57" t="s">
        <v>153</v>
      </c>
      <c r="H511" s="64" t="s">
        <v>154</v>
      </c>
      <c r="I511" s="61">
        <v>0</v>
      </c>
      <c r="J511" s="61">
        <v>260.18326940999998</v>
      </c>
      <c r="K511" s="61">
        <f t="shared" si="9"/>
        <v>260.18326940999998</v>
      </c>
    </row>
    <row r="512" spans="2:11" ht="14.25" x14ac:dyDescent="0.2">
      <c r="B512" s="37"/>
      <c r="C512" s="38"/>
      <c r="D512" s="37"/>
      <c r="E512" s="37"/>
      <c r="F512" s="39" t="s">
        <v>16</v>
      </c>
      <c r="G512" s="36"/>
      <c r="H512" s="54"/>
      <c r="I512" s="40">
        <v>2010.7673440000001</v>
      </c>
      <c r="J512" s="40">
        <v>1957.6539384300006</v>
      </c>
      <c r="K512" s="40">
        <f t="shared" si="9"/>
        <v>-53.113405569999486</v>
      </c>
    </row>
    <row r="513" spans="2:11" x14ac:dyDescent="0.2">
      <c r="B513" s="37"/>
      <c r="C513" s="38"/>
      <c r="D513" s="37"/>
      <c r="E513" s="58"/>
      <c r="F513" s="58"/>
      <c r="G513" s="57" t="s">
        <v>17</v>
      </c>
      <c r="H513" s="64" t="s">
        <v>125</v>
      </c>
      <c r="I513" s="61">
        <v>149.21389600000001</v>
      </c>
      <c r="J513" s="61">
        <v>137.05859215000004</v>
      </c>
      <c r="K513" s="61">
        <f t="shared" si="9"/>
        <v>-12.155303849999967</v>
      </c>
    </row>
    <row r="514" spans="2:11" x14ac:dyDescent="0.2">
      <c r="B514" s="37"/>
      <c r="C514" s="38"/>
      <c r="D514" s="37"/>
      <c r="E514" s="58"/>
      <c r="F514" s="58"/>
      <c r="G514" s="57" t="s">
        <v>63</v>
      </c>
      <c r="H514" s="64" t="s">
        <v>126</v>
      </c>
      <c r="I514" s="61">
        <v>1861.5534479999999</v>
      </c>
      <c r="J514" s="61">
        <v>1820.5953462800005</v>
      </c>
      <c r="K514" s="61">
        <f t="shared" si="9"/>
        <v>-40.958101719999377</v>
      </c>
    </row>
    <row r="515" spans="2:11" ht="14.25" x14ac:dyDescent="0.2">
      <c r="B515" s="37"/>
      <c r="C515" s="38"/>
      <c r="D515" s="37"/>
      <c r="E515" s="37"/>
      <c r="F515" s="39" t="s">
        <v>2</v>
      </c>
      <c r="G515" s="36"/>
      <c r="H515" s="54"/>
      <c r="I515" s="40">
        <v>86908.277510999993</v>
      </c>
      <c r="J515" s="40">
        <v>67279.233415349998</v>
      </c>
      <c r="K515" s="40">
        <f t="shared" si="9"/>
        <v>-19629.044095649995</v>
      </c>
    </row>
    <row r="516" spans="2:11" x14ac:dyDescent="0.2">
      <c r="B516" s="37"/>
      <c r="C516" s="38"/>
      <c r="D516" s="37"/>
      <c r="E516" s="58"/>
      <c r="F516" s="58"/>
      <c r="G516" s="57">
        <v>100</v>
      </c>
      <c r="H516" s="60" t="s">
        <v>1884</v>
      </c>
      <c r="I516" s="61">
        <v>51.772306</v>
      </c>
      <c r="J516" s="61">
        <v>55.530675369999997</v>
      </c>
      <c r="K516" s="61">
        <f t="shared" si="9"/>
        <v>3.7583693699999969</v>
      </c>
    </row>
    <row r="517" spans="2:11" x14ac:dyDescent="0.2">
      <c r="B517" s="37"/>
      <c r="C517" s="38"/>
      <c r="D517" s="37"/>
      <c r="E517" s="58"/>
      <c r="F517" s="58"/>
      <c r="G517" s="57">
        <v>102</v>
      </c>
      <c r="H517" s="64" t="s">
        <v>2090</v>
      </c>
      <c r="I517" s="61">
        <v>17.221104</v>
      </c>
      <c r="J517" s="61">
        <v>13.3040038</v>
      </c>
      <c r="K517" s="61">
        <f t="shared" si="9"/>
        <v>-3.9171002000000001</v>
      </c>
    </row>
    <row r="518" spans="2:11" x14ac:dyDescent="0.2">
      <c r="B518" s="37"/>
      <c r="C518" s="38"/>
      <c r="D518" s="37"/>
      <c r="E518" s="58"/>
      <c r="F518" s="58"/>
      <c r="G518" s="57">
        <v>110</v>
      </c>
      <c r="H518" s="64" t="s">
        <v>1821</v>
      </c>
      <c r="I518" s="61">
        <v>69.959677999999997</v>
      </c>
      <c r="J518" s="61">
        <v>59.97548857000001</v>
      </c>
      <c r="K518" s="61">
        <f t="shared" si="9"/>
        <v>-9.9841894299999865</v>
      </c>
    </row>
    <row r="519" spans="2:11" x14ac:dyDescent="0.2">
      <c r="B519" s="37"/>
      <c r="C519" s="38"/>
      <c r="D519" s="37"/>
      <c r="E519" s="58"/>
      <c r="F519" s="58"/>
      <c r="G519" s="57">
        <v>111</v>
      </c>
      <c r="H519" s="64" t="s">
        <v>1886</v>
      </c>
      <c r="I519" s="61">
        <v>136.36259799999999</v>
      </c>
      <c r="J519" s="61">
        <v>142.92017308000001</v>
      </c>
      <c r="K519" s="61">
        <f t="shared" si="9"/>
        <v>6.5575750800000208</v>
      </c>
    </row>
    <row r="520" spans="2:11" x14ac:dyDescent="0.2">
      <c r="B520" s="37"/>
      <c r="C520" s="38"/>
      <c r="D520" s="37"/>
      <c r="E520" s="58"/>
      <c r="F520" s="58"/>
      <c r="G520" s="57">
        <v>112</v>
      </c>
      <c r="H520" s="64" t="s">
        <v>1794</v>
      </c>
      <c r="I520" s="61">
        <v>50.115715000000002</v>
      </c>
      <c r="J520" s="61">
        <v>39.448308480000001</v>
      </c>
      <c r="K520" s="61">
        <f t="shared" si="9"/>
        <v>-10.66740652</v>
      </c>
    </row>
    <row r="521" spans="2:11" x14ac:dyDescent="0.2">
      <c r="B521" s="37"/>
      <c r="C521" s="38"/>
      <c r="D521" s="37"/>
      <c r="E521" s="58"/>
      <c r="F521" s="58"/>
      <c r="G521" s="57">
        <v>114</v>
      </c>
      <c r="H521" s="64" t="s">
        <v>2091</v>
      </c>
      <c r="I521" s="61">
        <v>19.478058000000001</v>
      </c>
      <c r="J521" s="61">
        <v>13.78458796</v>
      </c>
      <c r="K521" s="61">
        <f t="shared" si="9"/>
        <v>-5.6934700400000011</v>
      </c>
    </row>
    <row r="522" spans="2:11" x14ac:dyDescent="0.2">
      <c r="B522" s="37"/>
      <c r="C522" s="38"/>
      <c r="D522" s="37"/>
      <c r="E522" s="58"/>
      <c r="F522" s="58"/>
      <c r="G522" s="57">
        <v>116</v>
      </c>
      <c r="H522" s="64" t="s">
        <v>2092</v>
      </c>
      <c r="I522" s="61">
        <v>2409.7538199999999</v>
      </c>
      <c r="J522" s="61">
        <v>2396.6262580799998</v>
      </c>
      <c r="K522" s="61">
        <f t="shared" ref="K522:K585" si="10">+J522-I522</f>
        <v>-13.127561920000062</v>
      </c>
    </row>
    <row r="523" spans="2:11" x14ac:dyDescent="0.2">
      <c r="B523" s="37"/>
      <c r="C523" s="38"/>
      <c r="D523" s="37"/>
      <c r="E523" s="58"/>
      <c r="F523" s="58"/>
      <c r="G523" s="57">
        <v>200</v>
      </c>
      <c r="H523" s="64" t="s">
        <v>2093</v>
      </c>
      <c r="I523" s="61">
        <v>34.204082999999997</v>
      </c>
      <c r="J523" s="61">
        <v>30.892734249999997</v>
      </c>
      <c r="K523" s="61">
        <f t="shared" si="10"/>
        <v>-3.3113487500000005</v>
      </c>
    </row>
    <row r="524" spans="2:11" x14ac:dyDescent="0.2">
      <c r="B524" s="37"/>
      <c r="C524" s="38"/>
      <c r="D524" s="37"/>
      <c r="E524" s="58"/>
      <c r="F524" s="58"/>
      <c r="G524" s="57">
        <v>210</v>
      </c>
      <c r="H524" s="64" t="s">
        <v>2094</v>
      </c>
      <c r="I524" s="61">
        <v>2466.9122280000001</v>
      </c>
      <c r="J524" s="61">
        <v>911.33135545999983</v>
      </c>
      <c r="K524" s="61">
        <f t="shared" si="10"/>
        <v>-1555.5808725400002</v>
      </c>
    </row>
    <row r="525" spans="2:11" x14ac:dyDescent="0.2">
      <c r="B525" s="37"/>
      <c r="C525" s="38"/>
      <c r="D525" s="37"/>
      <c r="E525" s="58"/>
      <c r="F525" s="58"/>
      <c r="G525" s="57">
        <v>211</v>
      </c>
      <c r="H525" s="64" t="s">
        <v>2095</v>
      </c>
      <c r="I525" s="61">
        <v>1736.1147920000001</v>
      </c>
      <c r="J525" s="61">
        <v>757.45515742000009</v>
      </c>
      <c r="K525" s="61">
        <f t="shared" si="10"/>
        <v>-978.65963457999999</v>
      </c>
    </row>
    <row r="526" spans="2:11" x14ac:dyDescent="0.2">
      <c r="B526" s="37"/>
      <c r="C526" s="38"/>
      <c r="D526" s="37"/>
      <c r="E526" s="58"/>
      <c r="F526" s="58"/>
      <c r="G526" s="57">
        <v>212</v>
      </c>
      <c r="H526" s="64" t="s">
        <v>2096</v>
      </c>
      <c r="I526" s="61">
        <v>536.20849599999997</v>
      </c>
      <c r="J526" s="61">
        <v>455.77033388000001</v>
      </c>
      <c r="K526" s="61">
        <f t="shared" si="10"/>
        <v>-80.438162119999959</v>
      </c>
    </row>
    <row r="527" spans="2:11" x14ac:dyDescent="0.2">
      <c r="B527" s="37"/>
      <c r="C527" s="38"/>
      <c r="D527" s="37"/>
      <c r="E527" s="58"/>
      <c r="F527" s="58"/>
      <c r="G527" s="57">
        <v>214</v>
      </c>
      <c r="H527" s="64" t="s">
        <v>2097</v>
      </c>
      <c r="I527" s="61">
        <v>799.23284000000001</v>
      </c>
      <c r="J527" s="61">
        <v>934.87061981000011</v>
      </c>
      <c r="K527" s="61">
        <f t="shared" si="10"/>
        <v>135.6377798100001</v>
      </c>
    </row>
    <row r="528" spans="2:11" x14ac:dyDescent="0.2">
      <c r="B528" s="37"/>
      <c r="C528" s="38"/>
      <c r="D528" s="37"/>
      <c r="E528" s="58"/>
      <c r="F528" s="58"/>
      <c r="G528" s="57">
        <v>300</v>
      </c>
      <c r="H528" s="64" t="s">
        <v>2098</v>
      </c>
      <c r="I528" s="61">
        <v>32.670504999999999</v>
      </c>
      <c r="J528" s="61">
        <v>24.617415289999997</v>
      </c>
      <c r="K528" s="61">
        <f t="shared" si="10"/>
        <v>-8.0530897100000018</v>
      </c>
    </row>
    <row r="529" spans="2:11" x14ac:dyDescent="0.2">
      <c r="B529" s="37"/>
      <c r="C529" s="38"/>
      <c r="D529" s="37"/>
      <c r="E529" s="58"/>
      <c r="F529" s="58"/>
      <c r="G529" s="57">
        <v>310</v>
      </c>
      <c r="H529" s="64" t="s">
        <v>2099</v>
      </c>
      <c r="I529" s="61">
        <v>336.42687000000001</v>
      </c>
      <c r="J529" s="61">
        <v>249.35531261000008</v>
      </c>
      <c r="K529" s="61">
        <f t="shared" si="10"/>
        <v>-87.071557389999924</v>
      </c>
    </row>
    <row r="530" spans="2:11" x14ac:dyDescent="0.2">
      <c r="B530" s="37"/>
      <c r="C530" s="38"/>
      <c r="D530" s="37"/>
      <c r="E530" s="58"/>
      <c r="F530" s="58"/>
      <c r="G530" s="57">
        <v>311</v>
      </c>
      <c r="H530" s="64" t="s">
        <v>2100</v>
      </c>
      <c r="I530" s="61">
        <v>19233.271080999999</v>
      </c>
      <c r="J530" s="61">
        <v>6345.6638135700005</v>
      </c>
      <c r="K530" s="61">
        <f t="shared" si="10"/>
        <v>-12887.607267429998</v>
      </c>
    </row>
    <row r="531" spans="2:11" x14ac:dyDescent="0.2">
      <c r="B531" s="37"/>
      <c r="C531" s="38"/>
      <c r="D531" s="37"/>
      <c r="E531" s="58"/>
      <c r="F531" s="58"/>
      <c r="G531" s="57">
        <v>312</v>
      </c>
      <c r="H531" s="64" t="s">
        <v>2101</v>
      </c>
      <c r="I531" s="61">
        <v>198.26770999999999</v>
      </c>
      <c r="J531" s="61">
        <v>165.43746053999999</v>
      </c>
      <c r="K531" s="61">
        <f t="shared" si="10"/>
        <v>-32.830249460000005</v>
      </c>
    </row>
    <row r="532" spans="2:11" x14ac:dyDescent="0.2">
      <c r="B532" s="37"/>
      <c r="C532" s="38"/>
      <c r="D532" s="37"/>
      <c r="E532" s="58"/>
      <c r="F532" s="58"/>
      <c r="G532" s="57">
        <v>313</v>
      </c>
      <c r="H532" s="64" t="s">
        <v>2102</v>
      </c>
      <c r="I532" s="61">
        <v>153.991716</v>
      </c>
      <c r="J532" s="61">
        <v>134.92319930000002</v>
      </c>
      <c r="K532" s="61">
        <f t="shared" si="10"/>
        <v>-19.068516699999975</v>
      </c>
    </row>
    <row r="533" spans="2:11" x14ac:dyDescent="0.2">
      <c r="B533" s="37"/>
      <c r="C533" s="38"/>
      <c r="D533" s="37"/>
      <c r="E533" s="58"/>
      <c r="F533" s="58"/>
      <c r="G533" s="57">
        <v>400</v>
      </c>
      <c r="H533" s="64" t="s">
        <v>2103</v>
      </c>
      <c r="I533" s="61">
        <v>6654.8218710000001</v>
      </c>
      <c r="J533" s="61">
        <v>2560.2444894399987</v>
      </c>
      <c r="K533" s="61">
        <f t="shared" si="10"/>
        <v>-4094.5773815600014</v>
      </c>
    </row>
    <row r="534" spans="2:11" x14ac:dyDescent="0.2">
      <c r="B534" s="37"/>
      <c r="C534" s="38"/>
      <c r="D534" s="37"/>
      <c r="E534" s="58"/>
      <c r="F534" s="58"/>
      <c r="G534" s="57">
        <v>411</v>
      </c>
      <c r="H534" s="64" t="s">
        <v>2104</v>
      </c>
      <c r="I534" s="61">
        <v>2786.3932559999998</v>
      </c>
      <c r="J534" s="61">
        <v>9944.0886370799981</v>
      </c>
      <c r="K534" s="61">
        <f t="shared" si="10"/>
        <v>7157.6953810799987</v>
      </c>
    </row>
    <row r="535" spans="2:11" x14ac:dyDescent="0.2">
      <c r="B535" s="37"/>
      <c r="C535" s="38"/>
      <c r="D535" s="37"/>
      <c r="E535" s="58"/>
      <c r="F535" s="58"/>
      <c r="G535" s="57">
        <v>414</v>
      </c>
      <c r="H535" s="64" t="s">
        <v>2105</v>
      </c>
      <c r="I535" s="61">
        <v>9.8311489999999999</v>
      </c>
      <c r="J535" s="61">
        <v>10.305954580000003</v>
      </c>
      <c r="K535" s="61">
        <f t="shared" si="10"/>
        <v>0.4748055800000035</v>
      </c>
    </row>
    <row r="536" spans="2:11" x14ac:dyDescent="0.2">
      <c r="B536" s="37"/>
      <c r="C536" s="38"/>
      <c r="D536" s="37"/>
      <c r="E536" s="58"/>
      <c r="F536" s="58"/>
      <c r="G536" s="57">
        <v>500</v>
      </c>
      <c r="H536" s="64" t="s">
        <v>2106</v>
      </c>
      <c r="I536" s="61">
        <v>23.741439</v>
      </c>
      <c r="J536" s="61">
        <v>21.082691530000005</v>
      </c>
      <c r="K536" s="61">
        <f t="shared" si="10"/>
        <v>-2.6587474699999945</v>
      </c>
    </row>
    <row r="537" spans="2:11" x14ac:dyDescent="0.2">
      <c r="B537" s="37"/>
      <c r="C537" s="38"/>
      <c r="D537" s="37"/>
      <c r="E537" s="58"/>
      <c r="F537" s="58"/>
      <c r="G537" s="57">
        <v>510</v>
      </c>
      <c r="H537" s="64" t="s">
        <v>2107</v>
      </c>
      <c r="I537" s="61">
        <v>1038.5859479999999</v>
      </c>
      <c r="J537" s="61">
        <v>721.74091834000001</v>
      </c>
      <c r="K537" s="61">
        <f t="shared" si="10"/>
        <v>-316.84502965999991</v>
      </c>
    </row>
    <row r="538" spans="2:11" x14ac:dyDescent="0.2">
      <c r="B538" s="37"/>
      <c r="C538" s="38"/>
      <c r="D538" s="37"/>
      <c r="E538" s="58"/>
      <c r="F538" s="58"/>
      <c r="G538" s="57">
        <v>511</v>
      </c>
      <c r="H538" s="64" t="s">
        <v>2108</v>
      </c>
      <c r="I538" s="61">
        <v>136.65042500000001</v>
      </c>
      <c r="J538" s="61">
        <v>117.37830663999998</v>
      </c>
      <c r="K538" s="61">
        <f t="shared" si="10"/>
        <v>-19.272118360000036</v>
      </c>
    </row>
    <row r="539" spans="2:11" x14ac:dyDescent="0.2">
      <c r="B539" s="37"/>
      <c r="C539" s="38"/>
      <c r="D539" s="37"/>
      <c r="E539" s="58"/>
      <c r="F539" s="58"/>
      <c r="G539" s="57">
        <v>512</v>
      </c>
      <c r="H539" s="64" t="s">
        <v>2109</v>
      </c>
      <c r="I539" s="61">
        <v>23.613008000000001</v>
      </c>
      <c r="J539" s="61">
        <v>17.721383890000002</v>
      </c>
      <c r="K539" s="61">
        <f t="shared" si="10"/>
        <v>-5.8916241099999986</v>
      </c>
    </row>
    <row r="540" spans="2:11" x14ac:dyDescent="0.2">
      <c r="B540" s="37"/>
      <c r="C540" s="38"/>
      <c r="D540" s="37"/>
      <c r="E540" s="58"/>
      <c r="F540" s="58"/>
      <c r="G540" s="57">
        <v>600</v>
      </c>
      <c r="H540" s="64" t="s">
        <v>2110</v>
      </c>
      <c r="I540" s="61">
        <v>22.783617</v>
      </c>
      <c r="J540" s="61">
        <v>22.535841359999999</v>
      </c>
      <c r="K540" s="61">
        <f t="shared" si="10"/>
        <v>-0.24777564000000041</v>
      </c>
    </row>
    <row r="541" spans="2:11" x14ac:dyDescent="0.2">
      <c r="B541" s="37"/>
      <c r="C541" s="38"/>
      <c r="D541" s="37"/>
      <c r="E541" s="58"/>
      <c r="F541" s="58"/>
      <c r="G541" s="57">
        <v>611</v>
      </c>
      <c r="H541" s="64" t="s">
        <v>2111</v>
      </c>
      <c r="I541" s="61">
        <v>33.739283999999998</v>
      </c>
      <c r="J541" s="61">
        <v>12.217955190000001</v>
      </c>
      <c r="K541" s="61">
        <f t="shared" si="10"/>
        <v>-21.521328809999996</v>
      </c>
    </row>
    <row r="542" spans="2:11" x14ac:dyDescent="0.2">
      <c r="B542" s="37"/>
      <c r="C542" s="38"/>
      <c r="D542" s="37"/>
      <c r="E542" s="58"/>
      <c r="F542" s="58"/>
      <c r="G542" s="57">
        <v>621</v>
      </c>
      <c r="H542" s="64" t="s">
        <v>2112</v>
      </c>
      <c r="I542" s="61">
        <v>750.41610200000002</v>
      </c>
      <c r="J542" s="61">
        <v>584.20323442999995</v>
      </c>
      <c r="K542" s="61">
        <f t="shared" si="10"/>
        <v>-166.21286757000007</v>
      </c>
    </row>
    <row r="543" spans="2:11" x14ac:dyDescent="0.2">
      <c r="B543" s="37"/>
      <c r="C543" s="38"/>
      <c r="D543" s="37"/>
      <c r="E543" s="58"/>
      <c r="F543" s="58"/>
      <c r="G543" s="57">
        <v>622</v>
      </c>
      <c r="H543" s="64" t="s">
        <v>2113</v>
      </c>
      <c r="I543" s="61">
        <v>999.971182</v>
      </c>
      <c r="J543" s="61">
        <v>845.59457545999965</v>
      </c>
      <c r="K543" s="61">
        <f t="shared" si="10"/>
        <v>-154.37660654000035</v>
      </c>
    </row>
    <row r="544" spans="2:11" x14ac:dyDescent="0.2">
      <c r="B544" s="37"/>
      <c r="C544" s="38"/>
      <c r="D544" s="37"/>
      <c r="E544" s="58"/>
      <c r="F544" s="58"/>
      <c r="G544" s="57">
        <v>623</v>
      </c>
      <c r="H544" s="64" t="s">
        <v>2114</v>
      </c>
      <c r="I544" s="61">
        <v>810.16940399999999</v>
      </c>
      <c r="J544" s="61">
        <v>723.97292745000016</v>
      </c>
      <c r="K544" s="61">
        <f t="shared" si="10"/>
        <v>-86.196476549999829</v>
      </c>
    </row>
    <row r="545" spans="2:11" x14ac:dyDescent="0.2">
      <c r="B545" s="37"/>
      <c r="C545" s="38"/>
      <c r="D545" s="37"/>
      <c r="E545" s="58"/>
      <c r="F545" s="58"/>
      <c r="G545" s="57">
        <v>624</v>
      </c>
      <c r="H545" s="64" t="s">
        <v>2115</v>
      </c>
      <c r="I545" s="61">
        <v>1515.27961</v>
      </c>
      <c r="J545" s="61">
        <v>1466.7474707700007</v>
      </c>
      <c r="K545" s="61">
        <f t="shared" si="10"/>
        <v>-48.532139229999302</v>
      </c>
    </row>
    <row r="546" spans="2:11" x14ac:dyDescent="0.2">
      <c r="B546" s="37"/>
      <c r="C546" s="38"/>
      <c r="D546" s="37"/>
      <c r="E546" s="58"/>
      <c r="F546" s="58"/>
      <c r="G546" s="57">
        <v>625</v>
      </c>
      <c r="H546" s="64" t="s">
        <v>2116</v>
      </c>
      <c r="I546" s="61">
        <v>1201.4466520000001</v>
      </c>
      <c r="J546" s="61">
        <v>719.08319094000012</v>
      </c>
      <c r="K546" s="61">
        <f t="shared" si="10"/>
        <v>-482.36346105999996</v>
      </c>
    </row>
    <row r="547" spans="2:11" x14ac:dyDescent="0.2">
      <c r="B547" s="37"/>
      <c r="C547" s="38"/>
      <c r="D547" s="37"/>
      <c r="E547" s="58"/>
      <c r="F547" s="58"/>
      <c r="G547" s="57">
        <v>626</v>
      </c>
      <c r="H547" s="64" t="s">
        <v>2117</v>
      </c>
      <c r="I547" s="61">
        <v>911.77991399999996</v>
      </c>
      <c r="J547" s="61">
        <v>861.16148397000029</v>
      </c>
      <c r="K547" s="61">
        <f t="shared" si="10"/>
        <v>-50.618430029999672</v>
      </c>
    </row>
    <row r="548" spans="2:11" x14ac:dyDescent="0.2">
      <c r="B548" s="37"/>
      <c r="C548" s="38"/>
      <c r="D548" s="37"/>
      <c r="E548" s="58"/>
      <c r="F548" s="58"/>
      <c r="G548" s="57">
        <v>627</v>
      </c>
      <c r="H548" s="64" t="s">
        <v>2118</v>
      </c>
      <c r="I548" s="61">
        <v>2215.9154090000002</v>
      </c>
      <c r="J548" s="61">
        <v>1992.2856918699995</v>
      </c>
      <c r="K548" s="61">
        <f t="shared" si="10"/>
        <v>-223.6297171300007</v>
      </c>
    </row>
    <row r="549" spans="2:11" x14ac:dyDescent="0.2">
      <c r="B549" s="37"/>
      <c r="C549" s="38"/>
      <c r="D549" s="37"/>
      <c r="E549" s="58"/>
      <c r="F549" s="58"/>
      <c r="G549" s="57">
        <v>628</v>
      </c>
      <c r="H549" s="64" t="s">
        <v>2119</v>
      </c>
      <c r="I549" s="61">
        <v>1294.559602</v>
      </c>
      <c r="J549" s="61">
        <v>1125.4514416500006</v>
      </c>
      <c r="K549" s="61">
        <f t="shared" si="10"/>
        <v>-169.10816034999948</v>
      </c>
    </row>
    <row r="550" spans="2:11" x14ac:dyDescent="0.2">
      <c r="B550" s="37"/>
      <c r="C550" s="38"/>
      <c r="D550" s="37"/>
      <c r="E550" s="58"/>
      <c r="F550" s="58"/>
      <c r="G550" s="57">
        <v>630</v>
      </c>
      <c r="H550" s="64" t="s">
        <v>2120</v>
      </c>
      <c r="I550" s="61">
        <v>1771.3037260000001</v>
      </c>
      <c r="J550" s="61">
        <v>1523.8671232900001</v>
      </c>
      <c r="K550" s="61">
        <f t="shared" si="10"/>
        <v>-247.43660270999999</v>
      </c>
    </row>
    <row r="551" spans="2:11" x14ac:dyDescent="0.2">
      <c r="B551" s="37"/>
      <c r="C551" s="38"/>
      <c r="D551" s="37"/>
      <c r="E551" s="58"/>
      <c r="F551" s="58"/>
      <c r="G551" s="57">
        <v>631</v>
      </c>
      <c r="H551" s="64" t="s">
        <v>2121</v>
      </c>
      <c r="I551" s="61">
        <v>1881.8876660000001</v>
      </c>
      <c r="J551" s="61">
        <v>2865.6443004100006</v>
      </c>
      <c r="K551" s="61">
        <f t="shared" si="10"/>
        <v>983.75663441000052</v>
      </c>
    </row>
    <row r="552" spans="2:11" x14ac:dyDescent="0.2">
      <c r="B552" s="37"/>
      <c r="C552" s="38"/>
      <c r="D552" s="37"/>
      <c r="E552" s="58"/>
      <c r="F552" s="58"/>
      <c r="G552" s="57">
        <v>632</v>
      </c>
      <c r="H552" s="64" t="s">
        <v>2122</v>
      </c>
      <c r="I552" s="61">
        <v>1476.9459079999999</v>
      </c>
      <c r="J552" s="61">
        <v>1561.7143627099997</v>
      </c>
      <c r="K552" s="61">
        <f t="shared" si="10"/>
        <v>84.768454709999787</v>
      </c>
    </row>
    <row r="553" spans="2:11" x14ac:dyDescent="0.2">
      <c r="B553" s="37"/>
      <c r="C553" s="38"/>
      <c r="D553" s="37"/>
      <c r="E553" s="58"/>
      <c r="F553" s="58"/>
      <c r="G553" s="57">
        <v>633</v>
      </c>
      <c r="H553" s="64" t="s">
        <v>2123</v>
      </c>
      <c r="I553" s="61">
        <v>1562.5067799999999</v>
      </c>
      <c r="J553" s="61">
        <v>1049.6836011199996</v>
      </c>
      <c r="K553" s="61">
        <f t="shared" si="10"/>
        <v>-512.82317888000034</v>
      </c>
    </row>
    <row r="554" spans="2:11" x14ac:dyDescent="0.2">
      <c r="B554" s="37"/>
      <c r="C554" s="38"/>
      <c r="D554" s="37"/>
      <c r="E554" s="58"/>
      <c r="F554" s="58"/>
      <c r="G554" s="57">
        <v>634</v>
      </c>
      <c r="H554" s="64" t="s">
        <v>2124</v>
      </c>
      <c r="I554" s="61">
        <v>2456.1256669999998</v>
      </c>
      <c r="J554" s="61">
        <v>1779.8780831199995</v>
      </c>
      <c r="K554" s="61">
        <f t="shared" si="10"/>
        <v>-676.24758388000032</v>
      </c>
    </row>
    <row r="555" spans="2:11" x14ac:dyDescent="0.2">
      <c r="B555" s="37"/>
      <c r="C555" s="38"/>
      <c r="D555" s="37"/>
      <c r="E555" s="58"/>
      <c r="F555" s="58"/>
      <c r="G555" s="57">
        <v>635</v>
      </c>
      <c r="H555" s="64" t="s">
        <v>2125</v>
      </c>
      <c r="I555" s="61">
        <v>2342.715964</v>
      </c>
      <c r="J555" s="61">
        <v>3328.3144380300005</v>
      </c>
      <c r="K555" s="61">
        <f t="shared" si="10"/>
        <v>985.59847403000049</v>
      </c>
    </row>
    <row r="556" spans="2:11" x14ac:dyDescent="0.2">
      <c r="B556" s="37"/>
      <c r="C556" s="38"/>
      <c r="D556" s="37"/>
      <c r="E556" s="58"/>
      <c r="F556" s="58"/>
      <c r="G556" s="57">
        <v>636</v>
      </c>
      <c r="H556" s="64" t="s">
        <v>2126</v>
      </c>
      <c r="I556" s="61">
        <v>1835.159114</v>
      </c>
      <c r="J556" s="61">
        <v>1560.7675812700002</v>
      </c>
      <c r="K556" s="61">
        <f t="shared" si="10"/>
        <v>-274.39153272999988</v>
      </c>
    </row>
    <row r="557" spans="2:11" x14ac:dyDescent="0.2">
      <c r="B557" s="37"/>
      <c r="C557" s="38"/>
      <c r="D557" s="37"/>
      <c r="E557" s="58"/>
      <c r="F557" s="58"/>
      <c r="G557" s="57">
        <v>637</v>
      </c>
      <c r="H557" s="64" t="s">
        <v>2127</v>
      </c>
      <c r="I557" s="61">
        <v>720.743021</v>
      </c>
      <c r="J557" s="61">
        <v>383.66441983999971</v>
      </c>
      <c r="K557" s="61">
        <f t="shared" si="10"/>
        <v>-337.07860116000029</v>
      </c>
    </row>
    <row r="558" spans="2:11" x14ac:dyDescent="0.2">
      <c r="B558" s="37"/>
      <c r="C558" s="38"/>
      <c r="D558" s="37"/>
      <c r="E558" s="58"/>
      <c r="F558" s="58"/>
      <c r="G558" s="57">
        <v>638</v>
      </c>
      <c r="H558" s="64" t="s">
        <v>2128</v>
      </c>
      <c r="I558" s="61">
        <v>437.04002300000002</v>
      </c>
      <c r="J558" s="61">
        <v>413.78760271999988</v>
      </c>
      <c r="K558" s="61">
        <f t="shared" si="10"/>
        <v>-23.252420280000138</v>
      </c>
    </row>
    <row r="559" spans="2:11" x14ac:dyDescent="0.2">
      <c r="B559" s="37"/>
      <c r="C559" s="38"/>
      <c r="D559" s="37"/>
      <c r="E559" s="58"/>
      <c r="F559" s="58"/>
      <c r="G559" s="57">
        <v>639</v>
      </c>
      <c r="H559" s="64" t="s">
        <v>2129</v>
      </c>
      <c r="I559" s="61">
        <v>3043.477836</v>
      </c>
      <c r="J559" s="61">
        <v>2070.7063049799999</v>
      </c>
      <c r="K559" s="61">
        <f t="shared" si="10"/>
        <v>-972.77153102000011</v>
      </c>
    </row>
    <row r="560" spans="2:11" x14ac:dyDescent="0.2">
      <c r="B560" s="37"/>
      <c r="C560" s="38"/>
      <c r="D560" s="37"/>
      <c r="E560" s="58"/>
      <c r="F560" s="58"/>
      <c r="G560" s="57">
        <v>640</v>
      </c>
      <c r="H560" s="64" t="s">
        <v>2130</v>
      </c>
      <c r="I560" s="61">
        <v>2010.3843529999999</v>
      </c>
      <c r="J560" s="61">
        <v>1469.4777572399987</v>
      </c>
      <c r="K560" s="61">
        <f t="shared" si="10"/>
        <v>-540.90659576000121</v>
      </c>
    </row>
    <row r="561" spans="2:11" x14ac:dyDescent="0.2">
      <c r="B561" s="37"/>
      <c r="C561" s="38"/>
      <c r="D561" s="37"/>
      <c r="E561" s="58"/>
      <c r="F561" s="58"/>
      <c r="G561" s="57">
        <v>641</v>
      </c>
      <c r="H561" s="64" t="s">
        <v>2131</v>
      </c>
      <c r="I561" s="61">
        <v>2104.5185529999999</v>
      </c>
      <c r="J561" s="61">
        <v>1852.2705619299993</v>
      </c>
      <c r="K561" s="61">
        <f t="shared" si="10"/>
        <v>-252.24799107000058</v>
      </c>
    </row>
    <row r="562" spans="2:11" x14ac:dyDescent="0.2">
      <c r="B562" s="37"/>
      <c r="C562" s="38"/>
      <c r="D562" s="37"/>
      <c r="E562" s="58"/>
      <c r="F562" s="58"/>
      <c r="G562" s="57">
        <v>642</v>
      </c>
      <c r="H562" s="64" t="s">
        <v>2132</v>
      </c>
      <c r="I562" s="61">
        <v>1138.642697</v>
      </c>
      <c r="J562" s="61">
        <v>694.81705509999904</v>
      </c>
      <c r="K562" s="61">
        <f t="shared" si="10"/>
        <v>-443.82564190000096</v>
      </c>
    </row>
    <row r="563" spans="2:11" x14ac:dyDescent="0.2">
      <c r="B563" s="37"/>
      <c r="C563" s="38"/>
      <c r="D563" s="37"/>
      <c r="E563" s="58"/>
      <c r="F563" s="58"/>
      <c r="G563" s="57">
        <v>643</v>
      </c>
      <c r="H563" s="64" t="s">
        <v>2133</v>
      </c>
      <c r="I563" s="61">
        <v>820.44631500000003</v>
      </c>
      <c r="J563" s="61">
        <v>907.51127557999985</v>
      </c>
      <c r="K563" s="61">
        <f t="shared" si="10"/>
        <v>87.06496057999982</v>
      </c>
    </row>
    <row r="564" spans="2:11" x14ac:dyDescent="0.2">
      <c r="B564" s="37"/>
      <c r="C564" s="38"/>
      <c r="D564" s="37"/>
      <c r="E564" s="58"/>
      <c r="F564" s="58"/>
      <c r="G564" s="57">
        <v>644</v>
      </c>
      <c r="H564" s="64" t="s">
        <v>2134</v>
      </c>
      <c r="I564" s="61">
        <v>1701.925315</v>
      </c>
      <c r="J564" s="61">
        <v>1577.9701908199995</v>
      </c>
      <c r="K564" s="61">
        <f t="shared" si="10"/>
        <v>-123.95512418000044</v>
      </c>
    </row>
    <row r="565" spans="2:11" x14ac:dyDescent="0.2">
      <c r="B565" s="37"/>
      <c r="C565" s="38"/>
      <c r="D565" s="37"/>
      <c r="E565" s="58"/>
      <c r="F565" s="58"/>
      <c r="G565" s="57">
        <v>645</v>
      </c>
      <c r="H565" s="64" t="s">
        <v>2135</v>
      </c>
      <c r="I565" s="61">
        <v>1438.7115920000001</v>
      </c>
      <c r="J565" s="61">
        <v>1055.3896437400006</v>
      </c>
      <c r="K565" s="61">
        <f t="shared" si="10"/>
        <v>-383.32194825999954</v>
      </c>
    </row>
    <row r="566" spans="2:11" x14ac:dyDescent="0.2">
      <c r="B566" s="37"/>
      <c r="C566" s="38"/>
      <c r="D566" s="37"/>
      <c r="E566" s="58"/>
      <c r="F566" s="58"/>
      <c r="G566" s="57">
        <v>646</v>
      </c>
      <c r="H566" s="64" t="s">
        <v>2136</v>
      </c>
      <c r="I566" s="61">
        <v>1500.315325</v>
      </c>
      <c r="J566" s="61">
        <v>934.59951354999987</v>
      </c>
      <c r="K566" s="61">
        <f t="shared" si="10"/>
        <v>-565.71581145000016</v>
      </c>
    </row>
    <row r="567" spans="2:11" x14ac:dyDescent="0.2">
      <c r="B567" s="37"/>
      <c r="C567" s="38"/>
      <c r="D567" s="37"/>
      <c r="E567" s="58"/>
      <c r="F567" s="58"/>
      <c r="G567" s="57">
        <v>647</v>
      </c>
      <c r="H567" s="64" t="s">
        <v>2137</v>
      </c>
      <c r="I567" s="61">
        <v>1282.1760200000001</v>
      </c>
      <c r="J567" s="61">
        <v>1042.0851114099996</v>
      </c>
      <c r="K567" s="61">
        <f t="shared" si="10"/>
        <v>-240.09090859000048</v>
      </c>
    </row>
    <row r="568" spans="2:11" x14ac:dyDescent="0.2">
      <c r="B568" s="37"/>
      <c r="C568" s="38"/>
      <c r="D568" s="37"/>
      <c r="E568" s="58"/>
      <c r="F568" s="58"/>
      <c r="G568" s="57">
        <v>648</v>
      </c>
      <c r="H568" s="64" t="s">
        <v>2138</v>
      </c>
      <c r="I568" s="61">
        <v>1441.5689709999999</v>
      </c>
      <c r="J568" s="61">
        <v>1092.8556920400003</v>
      </c>
      <c r="K568" s="61">
        <f t="shared" si="10"/>
        <v>-348.71327895999957</v>
      </c>
    </row>
    <row r="569" spans="2:11" x14ac:dyDescent="0.2">
      <c r="B569" s="37"/>
      <c r="C569" s="38"/>
      <c r="D569" s="37"/>
      <c r="E569" s="58"/>
      <c r="F569" s="58"/>
      <c r="G569" s="57">
        <v>649</v>
      </c>
      <c r="H569" s="64" t="s">
        <v>2139</v>
      </c>
      <c r="I569" s="61">
        <v>835.43020000000001</v>
      </c>
      <c r="J569" s="61">
        <v>854.80679915999974</v>
      </c>
      <c r="K569" s="61">
        <f t="shared" si="10"/>
        <v>19.376599159999728</v>
      </c>
    </row>
    <row r="570" spans="2:11" x14ac:dyDescent="0.2">
      <c r="B570" s="37"/>
      <c r="C570" s="38"/>
      <c r="D570" s="37"/>
      <c r="E570" s="58"/>
      <c r="F570" s="58"/>
      <c r="G570" s="57">
        <v>650</v>
      </c>
      <c r="H570" s="64" t="s">
        <v>2140</v>
      </c>
      <c r="I570" s="61">
        <v>2550.612498</v>
      </c>
      <c r="J570" s="61">
        <v>2012.3847295699998</v>
      </c>
      <c r="K570" s="61">
        <f t="shared" si="10"/>
        <v>-538.2277684300002</v>
      </c>
    </row>
    <row r="571" spans="2:11" x14ac:dyDescent="0.2">
      <c r="B571" s="37"/>
      <c r="C571" s="38"/>
      <c r="D571" s="37"/>
      <c r="E571" s="58"/>
      <c r="F571" s="58"/>
      <c r="G571" s="57">
        <v>651</v>
      </c>
      <c r="H571" s="64" t="s">
        <v>2141</v>
      </c>
      <c r="I571" s="61">
        <v>1156.889318</v>
      </c>
      <c r="J571" s="61">
        <v>874.3830204599999</v>
      </c>
      <c r="K571" s="61">
        <f t="shared" si="10"/>
        <v>-282.50629754000011</v>
      </c>
    </row>
    <row r="572" spans="2:11" x14ac:dyDescent="0.2">
      <c r="B572" s="37"/>
      <c r="C572" s="38"/>
      <c r="D572" s="37"/>
      <c r="E572" s="58"/>
      <c r="F572" s="58"/>
      <c r="G572" s="57">
        <v>652</v>
      </c>
      <c r="H572" s="64" t="s">
        <v>2142</v>
      </c>
      <c r="I572" s="61">
        <v>1655.2550269999999</v>
      </c>
      <c r="J572" s="61">
        <v>1109.7620143600013</v>
      </c>
      <c r="K572" s="61">
        <f t="shared" si="10"/>
        <v>-545.4930126399986</v>
      </c>
    </row>
    <row r="573" spans="2:11" x14ac:dyDescent="0.2">
      <c r="B573" s="37"/>
      <c r="C573" s="38"/>
      <c r="D573" s="37"/>
      <c r="E573" s="58"/>
      <c r="F573" s="58"/>
      <c r="G573" s="57">
        <v>700</v>
      </c>
      <c r="H573" s="64" t="s">
        <v>1793</v>
      </c>
      <c r="I573" s="61">
        <v>110.51642</v>
      </c>
      <c r="J573" s="61">
        <v>63.408929590000014</v>
      </c>
      <c r="K573" s="61">
        <f t="shared" si="10"/>
        <v>-47.107490409999983</v>
      </c>
    </row>
    <row r="574" spans="2:11" x14ac:dyDescent="0.2">
      <c r="B574" s="37"/>
      <c r="C574" s="38"/>
      <c r="D574" s="37"/>
      <c r="E574" s="58"/>
      <c r="F574" s="58"/>
      <c r="G574" s="57">
        <v>710</v>
      </c>
      <c r="H574" s="64" t="s">
        <v>1865</v>
      </c>
      <c r="I574" s="61">
        <v>75.091206999999997</v>
      </c>
      <c r="J574" s="61">
        <v>61.377755260000008</v>
      </c>
      <c r="K574" s="61">
        <f t="shared" si="10"/>
        <v>-13.713451739999989</v>
      </c>
    </row>
    <row r="575" spans="2:11" x14ac:dyDescent="0.2">
      <c r="B575" s="37"/>
      <c r="C575" s="38"/>
      <c r="D575" s="37"/>
      <c r="E575" s="58"/>
      <c r="F575" s="58"/>
      <c r="G575" s="57">
        <v>711</v>
      </c>
      <c r="H575" s="64" t="s">
        <v>1864</v>
      </c>
      <c r="I575" s="61">
        <v>204.98794599999999</v>
      </c>
      <c r="J575" s="61">
        <v>132.10628808999999</v>
      </c>
      <c r="K575" s="61">
        <f t="shared" si="10"/>
        <v>-72.881657910000001</v>
      </c>
    </row>
    <row r="576" spans="2:11" x14ac:dyDescent="0.2">
      <c r="B576" s="37"/>
      <c r="C576" s="38"/>
      <c r="D576" s="37"/>
      <c r="E576" s="58"/>
      <c r="F576" s="58"/>
      <c r="G576" s="57">
        <v>712</v>
      </c>
      <c r="H576" s="64" t="s">
        <v>2143</v>
      </c>
      <c r="I576" s="61">
        <v>220.40592100000001</v>
      </c>
      <c r="J576" s="61">
        <v>158.79650917000001</v>
      </c>
      <c r="K576" s="61">
        <f t="shared" si="10"/>
        <v>-61.609411829999999</v>
      </c>
    </row>
    <row r="577" spans="2:11" x14ac:dyDescent="0.2">
      <c r="B577" s="37"/>
      <c r="C577" s="38"/>
      <c r="D577" s="37"/>
      <c r="E577" s="58"/>
      <c r="F577" s="58"/>
      <c r="G577" s="57">
        <v>713</v>
      </c>
      <c r="H577" s="64" t="s">
        <v>2144</v>
      </c>
      <c r="I577" s="61">
        <v>420.83265599999999</v>
      </c>
      <c r="J577" s="61">
        <v>369.4796587300001</v>
      </c>
      <c r="K577" s="61">
        <f t="shared" si="10"/>
        <v>-51.352997269999889</v>
      </c>
    </row>
    <row r="578" spans="2:11" ht="14.25" x14ac:dyDescent="0.2">
      <c r="B578" s="37"/>
      <c r="C578" s="38"/>
      <c r="D578" s="41">
        <v>10</v>
      </c>
      <c r="E578" s="42" t="s">
        <v>155</v>
      </c>
      <c r="F578" s="42"/>
      <c r="G578" s="51"/>
      <c r="H578" s="55"/>
      <c r="I578" s="43">
        <v>12836.390041000001</v>
      </c>
      <c r="J578" s="43">
        <v>12840.988957330004</v>
      </c>
      <c r="K578" s="43">
        <f t="shared" si="10"/>
        <v>4.5989163300037035</v>
      </c>
    </row>
    <row r="579" spans="2:11" ht="14.25" x14ac:dyDescent="0.2">
      <c r="B579" s="37"/>
      <c r="C579" s="38"/>
      <c r="D579" s="37"/>
      <c r="E579" s="37"/>
      <c r="F579" s="39" t="s">
        <v>53</v>
      </c>
      <c r="G579" s="36"/>
      <c r="H579" s="54"/>
      <c r="I579" s="40">
        <v>2406.2669569999998</v>
      </c>
      <c r="J579" s="40">
        <v>2550.3077220100004</v>
      </c>
      <c r="K579" s="40">
        <f t="shared" si="10"/>
        <v>144.04076501000054</v>
      </c>
    </row>
    <row r="580" spans="2:11" x14ac:dyDescent="0.2">
      <c r="B580" s="37"/>
      <c r="C580" s="38"/>
      <c r="D580" s="37"/>
      <c r="E580" s="58"/>
      <c r="F580" s="58"/>
      <c r="G580" s="57" t="s">
        <v>159</v>
      </c>
      <c r="H580" s="64" t="s">
        <v>160</v>
      </c>
      <c r="I580" s="61">
        <v>250.53527199999999</v>
      </c>
      <c r="J580" s="61">
        <v>145.88768617999992</v>
      </c>
      <c r="K580" s="61">
        <f t="shared" si="10"/>
        <v>-104.64758582000007</v>
      </c>
    </row>
    <row r="581" spans="2:11" x14ac:dyDescent="0.2">
      <c r="B581" s="37"/>
      <c r="C581" s="38"/>
      <c r="D581" s="37"/>
      <c r="E581" s="58"/>
      <c r="F581" s="58"/>
      <c r="G581" s="57" t="s">
        <v>161</v>
      </c>
      <c r="H581" s="64" t="s">
        <v>162</v>
      </c>
      <c r="I581" s="61">
        <v>1218.4829830000001</v>
      </c>
      <c r="J581" s="61">
        <v>1414.7082896799998</v>
      </c>
      <c r="K581" s="61">
        <f t="shared" si="10"/>
        <v>196.22530667999968</v>
      </c>
    </row>
    <row r="582" spans="2:11" x14ac:dyDescent="0.2">
      <c r="B582" s="37"/>
      <c r="C582" s="38"/>
      <c r="D582" s="37"/>
      <c r="E582" s="58"/>
      <c r="F582" s="58"/>
      <c r="G582" s="57" t="s">
        <v>163</v>
      </c>
      <c r="H582" s="64" t="s">
        <v>164</v>
      </c>
      <c r="I582" s="61">
        <v>792.73421199999996</v>
      </c>
      <c r="J582" s="61">
        <v>848.60488970000063</v>
      </c>
      <c r="K582" s="61">
        <f t="shared" si="10"/>
        <v>55.87067770000067</v>
      </c>
    </row>
    <row r="583" spans="2:11" x14ac:dyDescent="0.2">
      <c r="B583" s="37"/>
      <c r="C583" s="38"/>
      <c r="D583" s="37"/>
      <c r="E583" s="58"/>
      <c r="F583" s="58"/>
      <c r="G583" s="57" t="s">
        <v>165</v>
      </c>
      <c r="H583" s="64" t="s">
        <v>166</v>
      </c>
      <c r="I583" s="61">
        <v>144.51449</v>
      </c>
      <c r="J583" s="61">
        <v>141.10685644999998</v>
      </c>
      <c r="K583" s="61">
        <f t="shared" si="10"/>
        <v>-3.4076335500000141</v>
      </c>
    </row>
    <row r="584" spans="2:11" ht="14.25" x14ac:dyDescent="0.2">
      <c r="B584" s="37"/>
      <c r="C584" s="38"/>
      <c r="D584" s="37"/>
      <c r="E584" s="37"/>
      <c r="F584" s="39" t="s">
        <v>16</v>
      </c>
      <c r="G584" s="36"/>
      <c r="H584" s="54"/>
      <c r="I584" s="40">
        <v>7146.3679840000004</v>
      </c>
      <c r="J584" s="40">
        <v>7429.01911853</v>
      </c>
      <c r="K584" s="40">
        <f t="shared" si="10"/>
        <v>282.65113452999958</v>
      </c>
    </row>
    <row r="585" spans="2:11" x14ac:dyDescent="0.2">
      <c r="B585" s="37"/>
      <c r="C585" s="38"/>
      <c r="D585" s="37"/>
      <c r="E585" s="58"/>
      <c r="F585" s="58"/>
      <c r="G585" s="57" t="s">
        <v>61</v>
      </c>
      <c r="H585" s="64" t="s">
        <v>156</v>
      </c>
      <c r="I585" s="61">
        <v>66.974256999999994</v>
      </c>
      <c r="J585" s="61">
        <v>65.442869439999996</v>
      </c>
      <c r="K585" s="61">
        <f t="shared" si="10"/>
        <v>-1.5313875599999989</v>
      </c>
    </row>
    <row r="586" spans="2:11" x14ac:dyDescent="0.2">
      <c r="B586" s="37"/>
      <c r="C586" s="38"/>
      <c r="D586" s="37"/>
      <c r="E586" s="58"/>
      <c r="F586" s="58"/>
      <c r="G586" s="57" t="s">
        <v>19</v>
      </c>
      <c r="H586" s="64" t="s">
        <v>157</v>
      </c>
      <c r="I586" s="61">
        <v>1797.6676829999999</v>
      </c>
      <c r="J586" s="61">
        <v>1493.1842120200001</v>
      </c>
      <c r="K586" s="61">
        <f t="shared" ref="K586:K649" si="11">+J586-I586</f>
        <v>-304.48347097999977</v>
      </c>
    </row>
    <row r="587" spans="2:11" x14ac:dyDescent="0.2">
      <c r="B587" s="37"/>
      <c r="C587" s="38"/>
      <c r="D587" s="37"/>
      <c r="E587" s="58"/>
      <c r="F587" s="58"/>
      <c r="G587" s="57" t="s">
        <v>70</v>
      </c>
      <c r="H587" s="64" t="s">
        <v>158</v>
      </c>
      <c r="I587" s="61">
        <v>5281.726044</v>
      </c>
      <c r="J587" s="61">
        <v>5870.3920370699998</v>
      </c>
      <c r="K587" s="61">
        <f t="shared" si="11"/>
        <v>588.66599306999979</v>
      </c>
    </row>
    <row r="588" spans="2:11" ht="14.25" x14ac:dyDescent="0.2">
      <c r="B588" s="37"/>
      <c r="C588" s="38"/>
      <c r="D588" s="37"/>
      <c r="E588" s="37"/>
      <c r="F588" s="39" t="s">
        <v>2</v>
      </c>
      <c r="G588" s="36"/>
      <c r="H588" s="54"/>
      <c r="I588" s="40">
        <v>3283.7550999999999</v>
      </c>
      <c r="J588" s="40">
        <v>2861.6621167899998</v>
      </c>
      <c r="K588" s="40">
        <f t="shared" si="11"/>
        <v>-422.09298321000006</v>
      </c>
    </row>
    <row r="589" spans="2:11" x14ac:dyDescent="0.2">
      <c r="B589" s="37"/>
      <c r="C589" s="38"/>
      <c r="D589" s="37"/>
      <c r="E589" s="58"/>
      <c r="F589" s="58"/>
      <c r="G589" s="57">
        <v>100</v>
      </c>
      <c r="H589" s="60" t="s">
        <v>1884</v>
      </c>
      <c r="I589" s="61">
        <v>87.586247</v>
      </c>
      <c r="J589" s="61">
        <v>83.225246369999951</v>
      </c>
      <c r="K589" s="61">
        <f t="shared" si="11"/>
        <v>-4.3610006300000492</v>
      </c>
    </row>
    <row r="590" spans="2:11" ht="25.5" x14ac:dyDescent="0.2">
      <c r="B590" s="37"/>
      <c r="C590" s="38"/>
      <c r="D590" s="37"/>
      <c r="E590" s="58"/>
      <c r="F590" s="58"/>
      <c r="G590" s="57">
        <v>102</v>
      </c>
      <c r="H590" s="64" t="s">
        <v>2145</v>
      </c>
      <c r="I590" s="61">
        <v>337.871309</v>
      </c>
      <c r="J590" s="61">
        <v>238.24013894000001</v>
      </c>
      <c r="K590" s="61">
        <f t="shared" si="11"/>
        <v>-99.631170059999988</v>
      </c>
    </row>
    <row r="591" spans="2:11" x14ac:dyDescent="0.2">
      <c r="B591" s="37"/>
      <c r="C591" s="38"/>
      <c r="D591" s="37"/>
      <c r="E591" s="58"/>
      <c r="F591" s="58"/>
      <c r="G591" s="57">
        <v>104</v>
      </c>
      <c r="H591" s="64" t="s">
        <v>2146</v>
      </c>
      <c r="I591" s="61">
        <v>24.390682000000002</v>
      </c>
      <c r="J591" s="61">
        <v>23.783918779999993</v>
      </c>
      <c r="K591" s="61">
        <f t="shared" si="11"/>
        <v>-0.60676322000000837</v>
      </c>
    </row>
    <row r="592" spans="2:11" x14ac:dyDescent="0.2">
      <c r="B592" s="37"/>
      <c r="C592" s="38"/>
      <c r="D592" s="37"/>
      <c r="E592" s="58"/>
      <c r="F592" s="58"/>
      <c r="G592" s="57">
        <v>110</v>
      </c>
      <c r="H592" s="64" t="s">
        <v>1821</v>
      </c>
      <c r="I592" s="61">
        <v>47.848599</v>
      </c>
      <c r="J592" s="61">
        <v>47.178397749999995</v>
      </c>
      <c r="K592" s="61">
        <f t="shared" si="11"/>
        <v>-0.67020125000000519</v>
      </c>
    </row>
    <row r="593" spans="2:11" x14ac:dyDescent="0.2">
      <c r="B593" s="37"/>
      <c r="C593" s="38"/>
      <c r="D593" s="37"/>
      <c r="E593" s="58"/>
      <c r="F593" s="58"/>
      <c r="G593" s="57">
        <v>111</v>
      </c>
      <c r="H593" s="64" t="s">
        <v>1886</v>
      </c>
      <c r="I593" s="61">
        <v>34.726367000000003</v>
      </c>
      <c r="J593" s="61">
        <v>91.899419530000003</v>
      </c>
      <c r="K593" s="61">
        <f t="shared" si="11"/>
        <v>57.17305253</v>
      </c>
    </row>
    <row r="594" spans="2:11" x14ac:dyDescent="0.2">
      <c r="B594" s="37"/>
      <c r="C594" s="38"/>
      <c r="D594" s="37"/>
      <c r="E594" s="58"/>
      <c r="F594" s="58"/>
      <c r="G594" s="57">
        <v>112</v>
      </c>
      <c r="H594" s="64" t="s">
        <v>2072</v>
      </c>
      <c r="I594" s="61">
        <v>10.471181</v>
      </c>
      <c r="J594" s="61">
        <v>8.6586690700000002</v>
      </c>
      <c r="K594" s="61">
        <f t="shared" si="11"/>
        <v>-1.8125119299999994</v>
      </c>
    </row>
    <row r="595" spans="2:11" x14ac:dyDescent="0.2">
      <c r="B595" s="37"/>
      <c r="C595" s="38"/>
      <c r="D595" s="37"/>
      <c r="E595" s="58"/>
      <c r="F595" s="58"/>
      <c r="G595" s="57">
        <v>113</v>
      </c>
      <c r="H595" s="64" t="s">
        <v>2147</v>
      </c>
      <c r="I595" s="61">
        <v>7.7051889999999998</v>
      </c>
      <c r="J595" s="61">
        <v>6.3802411900000005</v>
      </c>
      <c r="K595" s="61">
        <f t="shared" si="11"/>
        <v>-1.3249478099999994</v>
      </c>
    </row>
    <row r="596" spans="2:11" x14ac:dyDescent="0.2">
      <c r="B596" s="37"/>
      <c r="C596" s="38"/>
      <c r="D596" s="37"/>
      <c r="E596" s="58"/>
      <c r="F596" s="58"/>
      <c r="G596" s="57">
        <v>120</v>
      </c>
      <c r="H596" s="64" t="s">
        <v>2148</v>
      </c>
      <c r="I596" s="61">
        <v>60.467274000000003</v>
      </c>
      <c r="J596" s="61">
        <v>66.923533810000023</v>
      </c>
      <c r="K596" s="61">
        <f t="shared" si="11"/>
        <v>6.4562598100000201</v>
      </c>
    </row>
    <row r="597" spans="2:11" x14ac:dyDescent="0.2">
      <c r="B597" s="37"/>
      <c r="C597" s="38"/>
      <c r="D597" s="37"/>
      <c r="E597" s="58"/>
      <c r="F597" s="58"/>
      <c r="G597" s="57">
        <v>121</v>
      </c>
      <c r="H597" s="64" t="s">
        <v>2038</v>
      </c>
      <c r="I597" s="61">
        <v>4.7779809999999996</v>
      </c>
      <c r="J597" s="61">
        <v>4.561701160000001</v>
      </c>
      <c r="K597" s="61">
        <f t="shared" si="11"/>
        <v>-0.21627983999999856</v>
      </c>
    </row>
    <row r="598" spans="2:11" x14ac:dyDescent="0.2">
      <c r="B598" s="37"/>
      <c r="C598" s="38"/>
      <c r="D598" s="37"/>
      <c r="E598" s="58"/>
      <c r="F598" s="58"/>
      <c r="G598" s="57">
        <v>122</v>
      </c>
      <c r="H598" s="64" t="s">
        <v>2039</v>
      </c>
      <c r="I598" s="61">
        <v>3.536267</v>
      </c>
      <c r="J598" s="61">
        <v>3.274416599999999</v>
      </c>
      <c r="K598" s="61">
        <f t="shared" si="11"/>
        <v>-0.26185040000000104</v>
      </c>
    </row>
    <row r="599" spans="2:11" x14ac:dyDescent="0.2">
      <c r="B599" s="37"/>
      <c r="C599" s="38"/>
      <c r="D599" s="37"/>
      <c r="E599" s="58"/>
      <c r="F599" s="58"/>
      <c r="G599" s="57">
        <v>123</v>
      </c>
      <c r="H599" s="64" t="s">
        <v>2040</v>
      </c>
      <c r="I599" s="61">
        <v>5.1679269999999997</v>
      </c>
      <c r="J599" s="61">
        <v>4.7924854999999997</v>
      </c>
      <c r="K599" s="61">
        <f t="shared" si="11"/>
        <v>-0.37544149999999998</v>
      </c>
    </row>
    <row r="600" spans="2:11" x14ac:dyDescent="0.2">
      <c r="B600" s="37"/>
      <c r="C600" s="38"/>
      <c r="D600" s="37"/>
      <c r="E600" s="58"/>
      <c r="F600" s="58"/>
      <c r="G600" s="57">
        <v>124</v>
      </c>
      <c r="H600" s="64" t="s">
        <v>2041</v>
      </c>
      <c r="I600" s="61">
        <v>3.9433470000000002</v>
      </c>
      <c r="J600" s="61">
        <v>3.7370885899999999</v>
      </c>
      <c r="K600" s="61">
        <f t="shared" si="11"/>
        <v>-0.20625841000000023</v>
      </c>
    </row>
    <row r="601" spans="2:11" x14ac:dyDescent="0.2">
      <c r="B601" s="37"/>
      <c r="C601" s="38"/>
      <c r="D601" s="37"/>
      <c r="E601" s="58"/>
      <c r="F601" s="58"/>
      <c r="G601" s="57">
        <v>125</v>
      </c>
      <c r="H601" s="64" t="s">
        <v>2042</v>
      </c>
      <c r="I601" s="61">
        <v>7.1008459999999998</v>
      </c>
      <c r="J601" s="61">
        <v>6.7668218000000016</v>
      </c>
      <c r="K601" s="61">
        <f t="shared" si="11"/>
        <v>-0.33402419999999822</v>
      </c>
    </row>
    <row r="602" spans="2:11" x14ac:dyDescent="0.2">
      <c r="B602" s="37"/>
      <c r="C602" s="38"/>
      <c r="D602" s="37"/>
      <c r="E602" s="58"/>
      <c r="F602" s="58"/>
      <c r="G602" s="57">
        <v>126</v>
      </c>
      <c r="H602" s="64" t="s">
        <v>2043</v>
      </c>
      <c r="I602" s="61">
        <v>4.0248650000000001</v>
      </c>
      <c r="J602" s="61">
        <v>4.1926425400000005</v>
      </c>
      <c r="K602" s="61">
        <f t="shared" si="11"/>
        <v>0.16777754000000034</v>
      </c>
    </row>
    <row r="603" spans="2:11" x14ac:dyDescent="0.2">
      <c r="B603" s="37"/>
      <c r="C603" s="38"/>
      <c r="D603" s="37"/>
      <c r="E603" s="58"/>
      <c r="F603" s="58"/>
      <c r="G603" s="57">
        <v>127</v>
      </c>
      <c r="H603" s="64" t="s">
        <v>2044</v>
      </c>
      <c r="I603" s="61">
        <v>4.342841</v>
      </c>
      <c r="J603" s="61">
        <v>3.7716904599999985</v>
      </c>
      <c r="K603" s="61">
        <f t="shared" si="11"/>
        <v>-0.57115054000000143</v>
      </c>
    </row>
    <row r="604" spans="2:11" x14ac:dyDescent="0.2">
      <c r="B604" s="37"/>
      <c r="C604" s="38"/>
      <c r="D604" s="37"/>
      <c r="E604" s="58"/>
      <c r="F604" s="58"/>
      <c r="G604" s="57">
        <v>128</v>
      </c>
      <c r="H604" s="64" t="s">
        <v>2045</v>
      </c>
      <c r="I604" s="61">
        <v>6.6852619999999998</v>
      </c>
      <c r="J604" s="61">
        <v>6.1375138199999997</v>
      </c>
      <c r="K604" s="61">
        <f t="shared" si="11"/>
        <v>-0.54774818000000014</v>
      </c>
    </row>
    <row r="605" spans="2:11" x14ac:dyDescent="0.2">
      <c r="B605" s="37"/>
      <c r="C605" s="38"/>
      <c r="D605" s="37"/>
      <c r="E605" s="58"/>
      <c r="F605" s="58"/>
      <c r="G605" s="57">
        <v>129</v>
      </c>
      <c r="H605" s="64" t="s">
        <v>2149</v>
      </c>
      <c r="I605" s="61">
        <v>11.925661</v>
      </c>
      <c r="J605" s="61">
        <v>10.869498479999999</v>
      </c>
      <c r="K605" s="61">
        <f t="shared" si="11"/>
        <v>-1.0561625200000009</v>
      </c>
    </row>
    <row r="606" spans="2:11" x14ac:dyDescent="0.2">
      <c r="B606" s="37"/>
      <c r="C606" s="38"/>
      <c r="D606" s="37"/>
      <c r="E606" s="58"/>
      <c r="F606" s="58"/>
      <c r="G606" s="57">
        <v>130</v>
      </c>
      <c r="H606" s="64" t="s">
        <v>2047</v>
      </c>
      <c r="I606" s="61">
        <v>6.2146480000000004</v>
      </c>
      <c r="J606" s="61">
        <v>5.5941413599999992</v>
      </c>
      <c r="K606" s="61">
        <f t="shared" si="11"/>
        <v>-0.62050664000000122</v>
      </c>
    </row>
    <row r="607" spans="2:11" x14ac:dyDescent="0.2">
      <c r="B607" s="37"/>
      <c r="C607" s="38"/>
      <c r="D607" s="37"/>
      <c r="E607" s="58"/>
      <c r="F607" s="58"/>
      <c r="G607" s="57">
        <v>131</v>
      </c>
      <c r="H607" s="64" t="s">
        <v>2048</v>
      </c>
      <c r="I607" s="61">
        <v>4.2523739999999997</v>
      </c>
      <c r="J607" s="61">
        <v>3.79714756</v>
      </c>
      <c r="K607" s="61">
        <f t="shared" si="11"/>
        <v>-0.45522643999999968</v>
      </c>
    </row>
    <row r="608" spans="2:11" x14ac:dyDescent="0.2">
      <c r="B608" s="37"/>
      <c r="C608" s="38"/>
      <c r="D608" s="37"/>
      <c r="E608" s="58"/>
      <c r="F608" s="58"/>
      <c r="G608" s="57">
        <v>132</v>
      </c>
      <c r="H608" s="64" t="s">
        <v>2049</v>
      </c>
      <c r="I608" s="61">
        <v>4.1951510000000001</v>
      </c>
      <c r="J608" s="61">
        <v>4.2488162699999998</v>
      </c>
      <c r="K608" s="61">
        <f t="shared" si="11"/>
        <v>5.3665269999999765E-2</v>
      </c>
    </row>
    <row r="609" spans="2:11" x14ac:dyDescent="0.2">
      <c r="B609" s="37"/>
      <c r="C609" s="38"/>
      <c r="D609" s="37"/>
      <c r="E609" s="58"/>
      <c r="F609" s="58"/>
      <c r="G609" s="57">
        <v>133</v>
      </c>
      <c r="H609" s="64" t="s">
        <v>2050</v>
      </c>
      <c r="I609" s="61">
        <v>4.4979259999999996</v>
      </c>
      <c r="J609" s="61">
        <v>4.1752868300000001</v>
      </c>
      <c r="K609" s="61">
        <f t="shared" si="11"/>
        <v>-0.32263916999999953</v>
      </c>
    </row>
    <row r="610" spans="2:11" x14ac:dyDescent="0.2">
      <c r="B610" s="37"/>
      <c r="C610" s="38"/>
      <c r="D610" s="37"/>
      <c r="E610" s="58"/>
      <c r="F610" s="58"/>
      <c r="G610" s="57">
        <v>134</v>
      </c>
      <c r="H610" s="64" t="s">
        <v>2051</v>
      </c>
      <c r="I610" s="61">
        <v>8.7805780000000002</v>
      </c>
      <c r="J610" s="61">
        <v>7.9762291499999991</v>
      </c>
      <c r="K610" s="61">
        <f t="shared" si="11"/>
        <v>-0.80434885000000111</v>
      </c>
    </row>
    <row r="611" spans="2:11" x14ac:dyDescent="0.2">
      <c r="B611" s="37"/>
      <c r="C611" s="38"/>
      <c r="D611" s="37"/>
      <c r="E611" s="58"/>
      <c r="F611" s="58"/>
      <c r="G611" s="57">
        <v>135</v>
      </c>
      <c r="H611" s="64" t="s">
        <v>2150</v>
      </c>
      <c r="I611" s="61">
        <v>6.1214529999999998</v>
      </c>
      <c r="J611" s="61">
        <v>6.2682822200000006</v>
      </c>
      <c r="K611" s="61">
        <f t="shared" si="11"/>
        <v>0.14682922000000076</v>
      </c>
    </row>
    <row r="612" spans="2:11" x14ac:dyDescent="0.2">
      <c r="B612" s="37"/>
      <c r="C612" s="38"/>
      <c r="D612" s="37"/>
      <c r="E612" s="58"/>
      <c r="F612" s="58"/>
      <c r="G612" s="57">
        <v>136</v>
      </c>
      <c r="H612" s="64" t="s">
        <v>2053</v>
      </c>
      <c r="I612" s="61">
        <v>5.5104369999999996</v>
      </c>
      <c r="J612" s="61">
        <v>5.1812614099999985</v>
      </c>
      <c r="K612" s="61">
        <f t="shared" si="11"/>
        <v>-0.32917559000000107</v>
      </c>
    </row>
    <row r="613" spans="2:11" x14ac:dyDescent="0.2">
      <c r="B613" s="37"/>
      <c r="C613" s="38"/>
      <c r="D613" s="37"/>
      <c r="E613" s="58"/>
      <c r="F613" s="58"/>
      <c r="G613" s="57">
        <v>137</v>
      </c>
      <c r="H613" s="64" t="s">
        <v>2054</v>
      </c>
      <c r="I613" s="61">
        <v>4.9771159999999997</v>
      </c>
      <c r="J613" s="61">
        <v>5.0805623000000004</v>
      </c>
      <c r="K613" s="61">
        <f t="shared" si="11"/>
        <v>0.10344630000000077</v>
      </c>
    </row>
    <row r="614" spans="2:11" x14ac:dyDescent="0.2">
      <c r="B614" s="37"/>
      <c r="C614" s="38"/>
      <c r="D614" s="37"/>
      <c r="E614" s="58"/>
      <c r="F614" s="58"/>
      <c r="G614" s="57">
        <v>138</v>
      </c>
      <c r="H614" s="64" t="s">
        <v>2055</v>
      </c>
      <c r="I614" s="61">
        <v>3.3607900000000002</v>
      </c>
      <c r="J614" s="61">
        <v>3.3984111000000001</v>
      </c>
      <c r="K614" s="61">
        <f t="shared" si="11"/>
        <v>3.7621099999999963E-2</v>
      </c>
    </row>
    <row r="615" spans="2:11" x14ac:dyDescent="0.2">
      <c r="B615" s="37"/>
      <c r="C615" s="38"/>
      <c r="D615" s="37"/>
      <c r="E615" s="58"/>
      <c r="F615" s="58"/>
      <c r="G615" s="57">
        <v>139</v>
      </c>
      <c r="H615" s="64" t="s">
        <v>2056</v>
      </c>
      <c r="I615" s="61">
        <v>8.7121289999999991</v>
      </c>
      <c r="J615" s="61">
        <v>8.6860761500000017</v>
      </c>
      <c r="K615" s="61">
        <f t="shared" si="11"/>
        <v>-2.6052849999997463E-2</v>
      </c>
    </row>
    <row r="616" spans="2:11" x14ac:dyDescent="0.2">
      <c r="B616" s="37"/>
      <c r="C616" s="38"/>
      <c r="D616" s="37"/>
      <c r="E616" s="58"/>
      <c r="F616" s="58"/>
      <c r="G616" s="57">
        <v>140</v>
      </c>
      <c r="H616" s="64" t="s">
        <v>2057</v>
      </c>
      <c r="I616" s="61">
        <v>4.8456380000000001</v>
      </c>
      <c r="J616" s="61">
        <v>3.5430713100000002</v>
      </c>
      <c r="K616" s="61">
        <f t="shared" si="11"/>
        <v>-1.3025666899999999</v>
      </c>
    </row>
    <row r="617" spans="2:11" x14ac:dyDescent="0.2">
      <c r="B617" s="37"/>
      <c r="C617" s="38"/>
      <c r="D617" s="37"/>
      <c r="E617" s="58"/>
      <c r="F617" s="58"/>
      <c r="G617" s="57">
        <v>141</v>
      </c>
      <c r="H617" s="64" t="s">
        <v>2058</v>
      </c>
      <c r="I617" s="61">
        <v>9.0228599999999997</v>
      </c>
      <c r="J617" s="61">
        <v>8.9497470799999999</v>
      </c>
      <c r="K617" s="61">
        <f t="shared" si="11"/>
        <v>-7.3112919999999804E-2</v>
      </c>
    </row>
    <row r="618" spans="2:11" x14ac:dyDescent="0.2">
      <c r="B618" s="37"/>
      <c r="C618" s="38"/>
      <c r="D618" s="37"/>
      <c r="E618" s="58"/>
      <c r="F618" s="58"/>
      <c r="G618" s="57">
        <v>142</v>
      </c>
      <c r="H618" s="64" t="s">
        <v>2059</v>
      </c>
      <c r="I618" s="61">
        <v>6.1549759999999996</v>
      </c>
      <c r="J618" s="61">
        <v>6.6430002600000009</v>
      </c>
      <c r="K618" s="61">
        <f t="shared" si="11"/>
        <v>0.48802426000000132</v>
      </c>
    </row>
    <row r="619" spans="2:11" x14ac:dyDescent="0.2">
      <c r="B619" s="37"/>
      <c r="C619" s="38"/>
      <c r="D619" s="37"/>
      <c r="E619" s="58"/>
      <c r="F619" s="58"/>
      <c r="G619" s="57">
        <v>143</v>
      </c>
      <c r="H619" s="64" t="s">
        <v>2060</v>
      </c>
      <c r="I619" s="61">
        <v>2.108708</v>
      </c>
      <c r="J619" s="61">
        <v>2.0539635700000005</v>
      </c>
      <c r="K619" s="61">
        <f t="shared" si="11"/>
        <v>-5.4744429999999511E-2</v>
      </c>
    </row>
    <row r="620" spans="2:11" x14ac:dyDescent="0.2">
      <c r="B620" s="37"/>
      <c r="C620" s="38"/>
      <c r="D620" s="37"/>
      <c r="E620" s="58"/>
      <c r="F620" s="58"/>
      <c r="G620" s="57">
        <v>144</v>
      </c>
      <c r="H620" s="64" t="s">
        <v>2061</v>
      </c>
      <c r="I620" s="61">
        <v>4.0959260000000004</v>
      </c>
      <c r="J620" s="61">
        <v>3.9770952299999989</v>
      </c>
      <c r="K620" s="61">
        <f t="shared" si="11"/>
        <v>-0.11883077000000153</v>
      </c>
    </row>
    <row r="621" spans="2:11" x14ac:dyDescent="0.2">
      <c r="B621" s="37"/>
      <c r="C621" s="38"/>
      <c r="D621" s="37"/>
      <c r="E621" s="58"/>
      <c r="F621" s="58"/>
      <c r="G621" s="57">
        <v>145</v>
      </c>
      <c r="H621" s="64" t="s">
        <v>2062</v>
      </c>
      <c r="I621" s="61">
        <v>5.4404469999999998</v>
      </c>
      <c r="J621" s="61">
        <v>5.3710901900000021</v>
      </c>
      <c r="K621" s="61">
        <f t="shared" si="11"/>
        <v>-6.9356809999997715E-2</v>
      </c>
    </row>
    <row r="622" spans="2:11" x14ac:dyDescent="0.2">
      <c r="B622" s="37"/>
      <c r="C622" s="38"/>
      <c r="D622" s="37"/>
      <c r="E622" s="58"/>
      <c r="F622" s="58"/>
      <c r="G622" s="57">
        <v>146</v>
      </c>
      <c r="H622" s="64" t="s">
        <v>2063</v>
      </c>
      <c r="I622" s="61">
        <v>7.0060919999999998</v>
      </c>
      <c r="J622" s="61">
        <v>6.6200264699999973</v>
      </c>
      <c r="K622" s="61">
        <f t="shared" si="11"/>
        <v>-0.38606553000000243</v>
      </c>
    </row>
    <row r="623" spans="2:11" x14ac:dyDescent="0.2">
      <c r="B623" s="37"/>
      <c r="C623" s="38"/>
      <c r="D623" s="37"/>
      <c r="E623" s="58"/>
      <c r="F623" s="58"/>
      <c r="G623" s="57">
        <v>147</v>
      </c>
      <c r="H623" s="64" t="s">
        <v>2064</v>
      </c>
      <c r="I623" s="61">
        <v>4.0433430000000001</v>
      </c>
      <c r="J623" s="61">
        <v>3.9295451800000003</v>
      </c>
      <c r="K623" s="61">
        <f t="shared" si="11"/>
        <v>-0.11379781999999983</v>
      </c>
    </row>
    <row r="624" spans="2:11" x14ac:dyDescent="0.2">
      <c r="B624" s="37"/>
      <c r="C624" s="38"/>
      <c r="D624" s="37"/>
      <c r="E624" s="58"/>
      <c r="F624" s="58"/>
      <c r="G624" s="57">
        <v>148</v>
      </c>
      <c r="H624" s="64" t="s">
        <v>2065</v>
      </c>
      <c r="I624" s="61">
        <v>2.9997959999999999</v>
      </c>
      <c r="J624" s="61">
        <v>3.2281737799999992</v>
      </c>
      <c r="K624" s="61">
        <f t="shared" si="11"/>
        <v>0.22837777999999931</v>
      </c>
    </row>
    <row r="625" spans="2:11" x14ac:dyDescent="0.2">
      <c r="B625" s="37"/>
      <c r="C625" s="38"/>
      <c r="D625" s="37"/>
      <c r="E625" s="58"/>
      <c r="F625" s="58"/>
      <c r="G625" s="57">
        <v>149</v>
      </c>
      <c r="H625" s="64" t="s">
        <v>2066</v>
      </c>
      <c r="I625" s="61">
        <v>4.0182200000000003</v>
      </c>
      <c r="J625" s="61">
        <v>4.0037006899999996</v>
      </c>
      <c r="K625" s="61">
        <f t="shared" si="11"/>
        <v>-1.4519310000000729E-2</v>
      </c>
    </row>
    <row r="626" spans="2:11" x14ac:dyDescent="0.2">
      <c r="B626" s="37"/>
      <c r="C626" s="38"/>
      <c r="D626" s="37"/>
      <c r="E626" s="58"/>
      <c r="F626" s="58"/>
      <c r="G626" s="57">
        <v>150</v>
      </c>
      <c r="H626" s="64" t="s">
        <v>2067</v>
      </c>
      <c r="I626" s="61">
        <v>4.3273210000000004</v>
      </c>
      <c r="J626" s="61">
        <v>4.2551208099999993</v>
      </c>
      <c r="K626" s="61">
        <f t="shared" si="11"/>
        <v>-7.2200190000001108E-2</v>
      </c>
    </row>
    <row r="627" spans="2:11" x14ac:dyDescent="0.2">
      <c r="B627" s="37"/>
      <c r="C627" s="38"/>
      <c r="D627" s="37"/>
      <c r="E627" s="58"/>
      <c r="F627" s="58"/>
      <c r="G627" s="57">
        <v>151</v>
      </c>
      <c r="H627" s="64" t="s">
        <v>2068</v>
      </c>
      <c r="I627" s="61">
        <v>4.8823449999999999</v>
      </c>
      <c r="J627" s="61">
        <v>5.0360860900000013</v>
      </c>
      <c r="K627" s="61">
        <f t="shared" si="11"/>
        <v>0.15374109000000136</v>
      </c>
    </row>
    <row r="628" spans="2:11" x14ac:dyDescent="0.2">
      <c r="B628" s="37"/>
      <c r="C628" s="38"/>
      <c r="D628" s="37"/>
      <c r="E628" s="58"/>
      <c r="F628" s="58"/>
      <c r="G628" s="57">
        <v>152</v>
      </c>
      <c r="H628" s="64" t="s">
        <v>2069</v>
      </c>
      <c r="I628" s="61">
        <v>5.5823999999999998</v>
      </c>
      <c r="J628" s="61">
        <v>5.4234312000000013</v>
      </c>
      <c r="K628" s="61">
        <f t="shared" si="11"/>
        <v>-0.15896879999999847</v>
      </c>
    </row>
    <row r="629" spans="2:11" x14ac:dyDescent="0.2">
      <c r="B629" s="37"/>
      <c r="C629" s="38"/>
      <c r="D629" s="37"/>
      <c r="E629" s="58"/>
      <c r="F629" s="58"/>
      <c r="G629" s="57">
        <v>154</v>
      </c>
      <c r="H629" s="64" t="s">
        <v>2151</v>
      </c>
      <c r="I629" s="61">
        <v>4.5982580000000004</v>
      </c>
      <c r="J629" s="61">
        <v>4.4048415799999994</v>
      </c>
      <c r="K629" s="61">
        <f t="shared" si="11"/>
        <v>-0.19341642000000103</v>
      </c>
    </row>
    <row r="630" spans="2:11" x14ac:dyDescent="0.2">
      <c r="B630" s="37"/>
      <c r="C630" s="38"/>
      <c r="D630" s="37"/>
      <c r="E630" s="58"/>
      <c r="F630" s="58"/>
      <c r="G630" s="57">
        <v>155</v>
      </c>
      <c r="H630" s="64" t="s">
        <v>2152</v>
      </c>
      <c r="I630" s="61">
        <v>1.8630100000000001</v>
      </c>
      <c r="J630" s="61">
        <v>1.6994277999999998</v>
      </c>
      <c r="K630" s="61">
        <f t="shared" si="11"/>
        <v>-0.16358220000000023</v>
      </c>
    </row>
    <row r="631" spans="2:11" x14ac:dyDescent="0.2">
      <c r="B631" s="37"/>
      <c r="C631" s="38"/>
      <c r="D631" s="37"/>
      <c r="E631" s="58"/>
      <c r="F631" s="58"/>
      <c r="G631" s="57">
        <v>156</v>
      </c>
      <c r="H631" s="64" t="s">
        <v>2153</v>
      </c>
      <c r="I631" s="61">
        <v>2.8942580000000002</v>
      </c>
      <c r="J631" s="61">
        <v>2.8966855499999995</v>
      </c>
      <c r="K631" s="61">
        <f t="shared" si="11"/>
        <v>2.4275499999992789E-3</v>
      </c>
    </row>
    <row r="632" spans="2:11" x14ac:dyDescent="0.2">
      <c r="B632" s="37"/>
      <c r="C632" s="38"/>
      <c r="D632" s="37"/>
      <c r="E632" s="58"/>
      <c r="F632" s="58"/>
      <c r="G632" s="57">
        <v>157</v>
      </c>
      <c r="H632" s="64" t="s">
        <v>2154</v>
      </c>
      <c r="I632" s="61">
        <v>1.8929750000000001</v>
      </c>
      <c r="J632" s="61">
        <v>1.8627156799999995</v>
      </c>
      <c r="K632" s="61">
        <f t="shared" si="11"/>
        <v>-3.0259320000000534E-2</v>
      </c>
    </row>
    <row r="633" spans="2:11" x14ac:dyDescent="0.2">
      <c r="B633" s="37"/>
      <c r="C633" s="38"/>
      <c r="D633" s="37"/>
      <c r="E633" s="58"/>
      <c r="F633" s="58"/>
      <c r="G633" s="57">
        <v>158</v>
      </c>
      <c r="H633" s="64" t="s">
        <v>2155</v>
      </c>
      <c r="I633" s="61">
        <v>4.1646029999999996</v>
      </c>
      <c r="J633" s="61">
        <v>4.5330458200000017</v>
      </c>
      <c r="K633" s="61">
        <f t="shared" si="11"/>
        <v>0.36844282000000206</v>
      </c>
    </row>
    <row r="634" spans="2:11" x14ac:dyDescent="0.2">
      <c r="B634" s="37"/>
      <c r="C634" s="38"/>
      <c r="D634" s="37"/>
      <c r="E634" s="58"/>
      <c r="F634" s="58"/>
      <c r="G634" s="57">
        <v>159</v>
      </c>
      <c r="H634" s="64" t="s">
        <v>2156</v>
      </c>
      <c r="I634" s="61">
        <v>1.9723310000000001</v>
      </c>
      <c r="J634" s="61">
        <v>1.7133489999999998</v>
      </c>
      <c r="K634" s="61">
        <f t="shared" si="11"/>
        <v>-0.25898200000000027</v>
      </c>
    </row>
    <row r="635" spans="2:11" x14ac:dyDescent="0.2">
      <c r="B635" s="37"/>
      <c r="C635" s="38"/>
      <c r="D635" s="37"/>
      <c r="E635" s="58"/>
      <c r="F635" s="58"/>
      <c r="G635" s="57">
        <v>160</v>
      </c>
      <c r="H635" s="64" t="s">
        <v>2157</v>
      </c>
      <c r="I635" s="61">
        <v>1.996729</v>
      </c>
      <c r="J635" s="61">
        <v>1.9068568700000001</v>
      </c>
      <c r="K635" s="61">
        <f t="shared" si="11"/>
        <v>-8.9872129999999828E-2</v>
      </c>
    </row>
    <row r="636" spans="2:11" x14ac:dyDescent="0.2">
      <c r="B636" s="37"/>
      <c r="C636" s="38"/>
      <c r="D636" s="37"/>
      <c r="E636" s="58"/>
      <c r="F636" s="58"/>
      <c r="G636" s="57">
        <v>161</v>
      </c>
      <c r="H636" s="64" t="s">
        <v>2158</v>
      </c>
      <c r="I636" s="61">
        <v>2.0184829999999998</v>
      </c>
      <c r="J636" s="61">
        <v>1.8564633799999999</v>
      </c>
      <c r="K636" s="61">
        <f t="shared" si="11"/>
        <v>-0.16201961999999992</v>
      </c>
    </row>
    <row r="637" spans="2:11" x14ac:dyDescent="0.2">
      <c r="B637" s="37"/>
      <c r="C637" s="38"/>
      <c r="D637" s="37"/>
      <c r="E637" s="58"/>
      <c r="F637" s="58"/>
      <c r="G637" s="57">
        <v>162</v>
      </c>
      <c r="H637" s="64" t="s">
        <v>2159</v>
      </c>
      <c r="I637" s="61">
        <v>2.8204859999999998</v>
      </c>
      <c r="J637" s="61">
        <v>2.9454991199999991</v>
      </c>
      <c r="K637" s="61">
        <f t="shared" si="11"/>
        <v>0.12501311999999931</v>
      </c>
    </row>
    <row r="638" spans="2:11" x14ac:dyDescent="0.2">
      <c r="B638" s="37"/>
      <c r="C638" s="38"/>
      <c r="D638" s="37"/>
      <c r="E638" s="58"/>
      <c r="F638" s="58"/>
      <c r="G638" s="57">
        <v>163</v>
      </c>
      <c r="H638" s="64" t="s">
        <v>2160</v>
      </c>
      <c r="I638" s="61">
        <v>1.84311</v>
      </c>
      <c r="J638" s="61">
        <v>1.6560245</v>
      </c>
      <c r="K638" s="61">
        <f t="shared" si="11"/>
        <v>-0.18708550000000002</v>
      </c>
    </row>
    <row r="639" spans="2:11" x14ac:dyDescent="0.2">
      <c r="B639" s="37"/>
      <c r="C639" s="38"/>
      <c r="D639" s="37"/>
      <c r="E639" s="58"/>
      <c r="F639" s="58"/>
      <c r="G639" s="57">
        <v>164</v>
      </c>
      <c r="H639" s="64" t="s">
        <v>2161</v>
      </c>
      <c r="I639" s="61">
        <v>2.153292</v>
      </c>
      <c r="J639" s="61">
        <v>2.1718329900000004</v>
      </c>
      <c r="K639" s="61">
        <f t="shared" si="11"/>
        <v>1.8540990000000424E-2</v>
      </c>
    </row>
    <row r="640" spans="2:11" x14ac:dyDescent="0.2">
      <c r="B640" s="37"/>
      <c r="C640" s="38"/>
      <c r="D640" s="37"/>
      <c r="E640" s="58"/>
      <c r="F640" s="58"/>
      <c r="G640" s="57">
        <v>165</v>
      </c>
      <c r="H640" s="64" t="s">
        <v>2162</v>
      </c>
      <c r="I640" s="61">
        <v>1.845604</v>
      </c>
      <c r="J640" s="61">
        <v>1.8988120999999998</v>
      </c>
      <c r="K640" s="61">
        <f t="shared" si="11"/>
        <v>5.3208099999999758E-2</v>
      </c>
    </row>
    <row r="641" spans="2:11" x14ac:dyDescent="0.2">
      <c r="B641" s="37"/>
      <c r="C641" s="38"/>
      <c r="D641" s="37"/>
      <c r="E641" s="58"/>
      <c r="F641" s="58"/>
      <c r="G641" s="57">
        <v>166</v>
      </c>
      <c r="H641" s="64" t="s">
        <v>2163</v>
      </c>
      <c r="I641" s="61">
        <v>1.7760149999999999</v>
      </c>
      <c r="J641" s="61">
        <v>1.7830317699999998</v>
      </c>
      <c r="K641" s="61">
        <f t="shared" si="11"/>
        <v>7.0167699999998945E-3</v>
      </c>
    </row>
    <row r="642" spans="2:11" x14ac:dyDescent="0.2">
      <c r="B642" s="37"/>
      <c r="C642" s="38"/>
      <c r="D642" s="37"/>
      <c r="E642" s="58"/>
      <c r="F642" s="58"/>
      <c r="G642" s="57">
        <v>167</v>
      </c>
      <c r="H642" s="64" t="s">
        <v>2164</v>
      </c>
      <c r="I642" s="61">
        <v>1.318338</v>
      </c>
      <c r="J642" s="61">
        <v>1.3103454699999999</v>
      </c>
      <c r="K642" s="61">
        <f t="shared" si="11"/>
        <v>-7.9925300000001087E-3</v>
      </c>
    </row>
    <row r="643" spans="2:11" x14ac:dyDescent="0.2">
      <c r="B643" s="37"/>
      <c r="C643" s="38"/>
      <c r="D643" s="37"/>
      <c r="E643" s="58"/>
      <c r="F643" s="58"/>
      <c r="G643" s="57">
        <v>168</v>
      </c>
      <c r="H643" s="64" t="s">
        <v>2165</v>
      </c>
      <c r="I643" s="61">
        <v>2.967168</v>
      </c>
      <c r="J643" s="61">
        <v>2.98444653</v>
      </c>
      <c r="K643" s="61">
        <f t="shared" si="11"/>
        <v>1.7278530000000014E-2</v>
      </c>
    </row>
    <row r="644" spans="2:11" x14ac:dyDescent="0.2">
      <c r="B644" s="37"/>
      <c r="C644" s="38"/>
      <c r="D644" s="37"/>
      <c r="E644" s="58"/>
      <c r="F644" s="58"/>
      <c r="G644" s="57">
        <v>169</v>
      </c>
      <c r="H644" s="64" t="s">
        <v>2166</v>
      </c>
      <c r="I644" s="61">
        <v>1.8500939999999999</v>
      </c>
      <c r="J644" s="61">
        <v>1.7308065399999999</v>
      </c>
      <c r="K644" s="61">
        <f t="shared" si="11"/>
        <v>-0.11928746000000001</v>
      </c>
    </row>
    <row r="645" spans="2:11" x14ac:dyDescent="0.2">
      <c r="B645" s="37"/>
      <c r="C645" s="38"/>
      <c r="D645" s="37"/>
      <c r="E645" s="58"/>
      <c r="F645" s="58"/>
      <c r="G645" s="57">
        <v>170</v>
      </c>
      <c r="H645" s="64" t="s">
        <v>2167</v>
      </c>
      <c r="I645" s="61">
        <v>2.0467559999999998</v>
      </c>
      <c r="J645" s="61">
        <v>1.5593666700000002</v>
      </c>
      <c r="K645" s="61">
        <f t="shared" si="11"/>
        <v>-0.48738932999999962</v>
      </c>
    </row>
    <row r="646" spans="2:11" x14ac:dyDescent="0.2">
      <c r="B646" s="37"/>
      <c r="C646" s="38"/>
      <c r="D646" s="37"/>
      <c r="E646" s="58"/>
      <c r="F646" s="58"/>
      <c r="G646" s="57">
        <v>171</v>
      </c>
      <c r="H646" s="64" t="s">
        <v>2168</v>
      </c>
      <c r="I646" s="61">
        <v>2.1484809999999999</v>
      </c>
      <c r="J646" s="61">
        <v>1.8780230499999999</v>
      </c>
      <c r="K646" s="61">
        <f t="shared" si="11"/>
        <v>-0.27045794999999995</v>
      </c>
    </row>
    <row r="647" spans="2:11" x14ac:dyDescent="0.2">
      <c r="B647" s="37"/>
      <c r="C647" s="38"/>
      <c r="D647" s="37"/>
      <c r="E647" s="58"/>
      <c r="F647" s="58"/>
      <c r="G647" s="57">
        <v>172</v>
      </c>
      <c r="H647" s="64" t="s">
        <v>2169</v>
      </c>
      <c r="I647" s="61">
        <v>2.8769900000000002</v>
      </c>
      <c r="J647" s="61">
        <v>2.4703111999999998</v>
      </c>
      <c r="K647" s="61">
        <f t="shared" si="11"/>
        <v>-0.40667880000000034</v>
      </c>
    </row>
    <row r="648" spans="2:11" x14ac:dyDescent="0.2">
      <c r="B648" s="37"/>
      <c r="C648" s="38"/>
      <c r="D648" s="37"/>
      <c r="E648" s="58"/>
      <c r="F648" s="58"/>
      <c r="G648" s="57">
        <v>180</v>
      </c>
      <c r="H648" s="64" t="s">
        <v>2170</v>
      </c>
      <c r="I648" s="61">
        <v>25.26925</v>
      </c>
      <c r="J648" s="61">
        <v>19.573933950000004</v>
      </c>
      <c r="K648" s="61">
        <f t="shared" si="11"/>
        <v>-5.6953160499999953</v>
      </c>
    </row>
    <row r="649" spans="2:11" x14ac:dyDescent="0.2">
      <c r="B649" s="37"/>
      <c r="C649" s="38"/>
      <c r="D649" s="37"/>
      <c r="E649" s="58"/>
      <c r="F649" s="58"/>
      <c r="G649" s="57">
        <v>181</v>
      </c>
      <c r="H649" s="64" t="s">
        <v>2171</v>
      </c>
      <c r="I649" s="61">
        <v>29.060822999999999</v>
      </c>
      <c r="J649" s="61">
        <v>22.635520190000001</v>
      </c>
      <c r="K649" s="61">
        <f t="shared" si="11"/>
        <v>-6.425302809999998</v>
      </c>
    </row>
    <row r="650" spans="2:11" x14ac:dyDescent="0.2">
      <c r="B650" s="37"/>
      <c r="C650" s="38"/>
      <c r="D650" s="37"/>
      <c r="E650" s="58"/>
      <c r="F650" s="58"/>
      <c r="G650" s="57">
        <v>182</v>
      </c>
      <c r="H650" s="64" t="s">
        <v>2172</v>
      </c>
      <c r="I650" s="61">
        <v>24.951809999999998</v>
      </c>
      <c r="J650" s="61">
        <v>20.555286559999999</v>
      </c>
      <c r="K650" s="61">
        <f t="shared" ref="K650:K713" si="12">+J650-I650</f>
        <v>-4.3965234399999993</v>
      </c>
    </row>
    <row r="651" spans="2:11" x14ac:dyDescent="0.2">
      <c r="B651" s="37"/>
      <c r="C651" s="38"/>
      <c r="D651" s="37"/>
      <c r="E651" s="58"/>
      <c r="F651" s="58"/>
      <c r="G651" s="57">
        <v>300</v>
      </c>
      <c r="H651" s="64" t="s">
        <v>2173</v>
      </c>
      <c r="I651" s="61">
        <v>39.627730999999997</v>
      </c>
      <c r="J651" s="61">
        <v>31.168192740000009</v>
      </c>
      <c r="K651" s="61">
        <f t="shared" si="12"/>
        <v>-8.459538259999988</v>
      </c>
    </row>
    <row r="652" spans="2:11" x14ac:dyDescent="0.2">
      <c r="B652" s="37"/>
      <c r="C652" s="38"/>
      <c r="D652" s="37"/>
      <c r="E652" s="58"/>
      <c r="F652" s="58"/>
      <c r="G652" s="57">
        <v>312</v>
      </c>
      <c r="H652" s="64" t="s">
        <v>2174</v>
      </c>
      <c r="I652" s="61">
        <v>43.064937</v>
      </c>
      <c r="J652" s="61">
        <v>54.885540180000014</v>
      </c>
      <c r="K652" s="61">
        <f t="shared" si="12"/>
        <v>11.820603180000013</v>
      </c>
    </row>
    <row r="653" spans="2:11" x14ac:dyDescent="0.2">
      <c r="B653" s="37"/>
      <c r="C653" s="38"/>
      <c r="D653" s="37"/>
      <c r="E653" s="58"/>
      <c r="F653" s="58"/>
      <c r="G653" s="57">
        <v>315</v>
      </c>
      <c r="H653" s="64" t="s">
        <v>2175</v>
      </c>
      <c r="I653" s="61">
        <v>29.633154000000001</v>
      </c>
      <c r="J653" s="61">
        <v>27.90955619</v>
      </c>
      <c r="K653" s="61">
        <f t="shared" si="12"/>
        <v>-1.7235978100000011</v>
      </c>
    </row>
    <row r="654" spans="2:11" x14ac:dyDescent="0.2">
      <c r="B654" s="37"/>
      <c r="C654" s="38"/>
      <c r="D654" s="37"/>
      <c r="E654" s="58"/>
      <c r="F654" s="58"/>
      <c r="G654" s="57">
        <v>316</v>
      </c>
      <c r="H654" s="64" t="s">
        <v>2176</v>
      </c>
      <c r="I654" s="61">
        <v>66.243690999999998</v>
      </c>
      <c r="J654" s="61">
        <v>48.126798689999987</v>
      </c>
      <c r="K654" s="61">
        <f t="shared" si="12"/>
        <v>-18.116892310000011</v>
      </c>
    </row>
    <row r="655" spans="2:11" x14ac:dyDescent="0.2">
      <c r="B655" s="37"/>
      <c r="C655" s="38"/>
      <c r="D655" s="37"/>
      <c r="E655" s="58"/>
      <c r="F655" s="58"/>
      <c r="G655" s="57">
        <v>317</v>
      </c>
      <c r="H655" s="64" t="s">
        <v>2177</v>
      </c>
      <c r="I655" s="61">
        <v>37.66142</v>
      </c>
      <c r="J655" s="61">
        <v>25.073374049999998</v>
      </c>
      <c r="K655" s="61">
        <f t="shared" si="12"/>
        <v>-12.588045950000001</v>
      </c>
    </row>
    <row r="656" spans="2:11" ht="25.5" x14ac:dyDescent="0.2">
      <c r="B656" s="37"/>
      <c r="C656" s="38"/>
      <c r="D656" s="37"/>
      <c r="E656" s="58"/>
      <c r="F656" s="58"/>
      <c r="G656" s="57">
        <v>318</v>
      </c>
      <c r="H656" s="64" t="s">
        <v>2178</v>
      </c>
      <c r="I656" s="61">
        <v>6.9893900000000002</v>
      </c>
      <c r="J656" s="61">
        <v>3.1788214900000007</v>
      </c>
      <c r="K656" s="61">
        <f t="shared" si="12"/>
        <v>-3.8105685099999995</v>
      </c>
    </row>
    <row r="657" spans="2:11" x14ac:dyDescent="0.2">
      <c r="B657" s="37"/>
      <c r="C657" s="38"/>
      <c r="D657" s="37"/>
      <c r="E657" s="58"/>
      <c r="F657" s="58"/>
      <c r="G657" s="57">
        <v>400</v>
      </c>
      <c r="H657" s="64" t="s">
        <v>2179</v>
      </c>
      <c r="I657" s="61">
        <v>34.679138999999999</v>
      </c>
      <c r="J657" s="61">
        <v>29.810251699999998</v>
      </c>
      <c r="K657" s="61">
        <f t="shared" si="12"/>
        <v>-4.8688873000000008</v>
      </c>
    </row>
    <row r="658" spans="2:11" x14ac:dyDescent="0.2">
      <c r="B658" s="37"/>
      <c r="C658" s="38"/>
      <c r="D658" s="37"/>
      <c r="E658" s="58"/>
      <c r="F658" s="58"/>
      <c r="G658" s="57">
        <v>410</v>
      </c>
      <c r="H658" s="64" t="s">
        <v>2180</v>
      </c>
      <c r="I658" s="61">
        <v>914.05174499999998</v>
      </c>
      <c r="J658" s="61">
        <v>623.77567427000008</v>
      </c>
      <c r="K658" s="61">
        <f t="shared" si="12"/>
        <v>-290.2760707299999</v>
      </c>
    </row>
    <row r="659" spans="2:11" x14ac:dyDescent="0.2">
      <c r="B659" s="37"/>
      <c r="C659" s="38"/>
      <c r="D659" s="37"/>
      <c r="E659" s="58"/>
      <c r="F659" s="58"/>
      <c r="G659" s="57">
        <v>412</v>
      </c>
      <c r="H659" s="64" t="s">
        <v>2181</v>
      </c>
      <c r="I659" s="61">
        <v>156.435316</v>
      </c>
      <c r="J659" s="61">
        <v>83.527510500000005</v>
      </c>
      <c r="K659" s="61">
        <f t="shared" si="12"/>
        <v>-72.907805499999995</v>
      </c>
    </row>
    <row r="660" spans="2:11" x14ac:dyDescent="0.2">
      <c r="B660" s="37"/>
      <c r="C660" s="38"/>
      <c r="D660" s="37"/>
      <c r="E660" s="58"/>
      <c r="F660" s="58"/>
      <c r="G660" s="57">
        <v>414</v>
      </c>
      <c r="H660" s="64" t="s">
        <v>2182</v>
      </c>
      <c r="I660" s="61">
        <v>33.244359000000003</v>
      </c>
      <c r="J660" s="61">
        <v>32.184164809999992</v>
      </c>
      <c r="K660" s="61">
        <f t="shared" si="12"/>
        <v>-1.0601941900000114</v>
      </c>
    </row>
    <row r="661" spans="2:11" x14ac:dyDescent="0.2">
      <c r="B661" s="37"/>
      <c r="C661" s="38"/>
      <c r="D661" s="37"/>
      <c r="E661" s="58"/>
      <c r="F661" s="58"/>
      <c r="G661" s="57">
        <v>415</v>
      </c>
      <c r="H661" s="64" t="s">
        <v>2183</v>
      </c>
      <c r="I661" s="61">
        <v>129.455828</v>
      </c>
      <c r="J661" s="61">
        <v>156.66881362999999</v>
      </c>
      <c r="K661" s="61">
        <f t="shared" si="12"/>
        <v>27.212985629999991</v>
      </c>
    </row>
    <row r="662" spans="2:11" x14ac:dyDescent="0.2">
      <c r="B662" s="37"/>
      <c r="C662" s="38"/>
      <c r="D662" s="37"/>
      <c r="E662" s="58"/>
      <c r="F662" s="58"/>
      <c r="G662" s="57">
        <v>416</v>
      </c>
      <c r="H662" s="64" t="s">
        <v>2184</v>
      </c>
      <c r="I662" s="61">
        <v>55.548687999999999</v>
      </c>
      <c r="J662" s="61">
        <v>52.078140470000008</v>
      </c>
      <c r="K662" s="61">
        <f t="shared" si="12"/>
        <v>-3.4705475299999904</v>
      </c>
    </row>
    <row r="663" spans="2:11" x14ac:dyDescent="0.2">
      <c r="B663" s="37"/>
      <c r="C663" s="38"/>
      <c r="D663" s="37"/>
      <c r="E663" s="58"/>
      <c r="F663" s="58"/>
      <c r="G663" s="57">
        <v>417</v>
      </c>
      <c r="H663" s="64" t="s">
        <v>2185</v>
      </c>
      <c r="I663" s="61">
        <v>275.04029100000002</v>
      </c>
      <c r="J663" s="61">
        <v>263.28122488999998</v>
      </c>
      <c r="K663" s="61">
        <f t="shared" si="12"/>
        <v>-11.759066110000049</v>
      </c>
    </row>
    <row r="664" spans="2:11" ht="25.5" x14ac:dyDescent="0.2">
      <c r="B664" s="37"/>
      <c r="C664" s="38"/>
      <c r="D664" s="37"/>
      <c r="E664" s="58"/>
      <c r="F664" s="58"/>
      <c r="G664" s="57">
        <v>430</v>
      </c>
      <c r="H664" s="64" t="s">
        <v>2186</v>
      </c>
      <c r="I664" s="61">
        <v>0</v>
      </c>
      <c r="J664" s="61">
        <v>3.4118327399999999</v>
      </c>
      <c r="K664" s="61">
        <f t="shared" si="12"/>
        <v>3.4118327399999999</v>
      </c>
    </row>
    <row r="665" spans="2:11" ht="25.5" x14ac:dyDescent="0.2">
      <c r="B665" s="37"/>
      <c r="C665" s="38"/>
      <c r="D665" s="37"/>
      <c r="E665" s="58"/>
      <c r="F665" s="58"/>
      <c r="G665" s="57">
        <v>431</v>
      </c>
      <c r="H665" s="64" t="s">
        <v>2187</v>
      </c>
      <c r="I665" s="61">
        <v>0</v>
      </c>
      <c r="J665" s="61">
        <v>1.49444556</v>
      </c>
      <c r="K665" s="61">
        <f t="shared" si="12"/>
        <v>1.49444556</v>
      </c>
    </row>
    <row r="666" spans="2:11" x14ac:dyDescent="0.2">
      <c r="B666" s="37"/>
      <c r="C666" s="38"/>
      <c r="D666" s="37"/>
      <c r="E666" s="58"/>
      <c r="F666" s="58"/>
      <c r="G666" s="57">
        <v>432</v>
      </c>
      <c r="H666" s="64" t="s">
        <v>2188</v>
      </c>
      <c r="I666" s="61">
        <v>0</v>
      </c>
      <c r="J666" s="61">
        <v>1.3169765599999999</v>
      </c>
      <c r="K666" s="61">
        <f t="shared" si="12"/>
        <v>1.3169765599999999</v>
      </c>
    </row>
    <row r="667" spans="2:11" x14ac:dyDescent="0.2">
      <c r="B667" s="37"/>
      <c r="C667" s="38"/>
      <c r="D667" s="37"/>
      <c r="E667" s="58"/>
      <c r="F667" s="58"/>
      <c r="G667" s="57">
        <v>500</v>
      </c>
      <c r="H667" s="64" t="s">
        <v>2189</v>
      </c>
      <c r="I667" s="61">
        <v>160.13354100000001</v>
      </c>
      <c r="J667" s="61">
        <v>170.47044373000003</v>
      </c>
      <c r="K667" s="61">
        <f t="shared" si="12"/>
        <v>10.33690273000002</v>
      </c>
    </row>
    <row r="668" spans="2:11" x14ac:dyDescent="0.2">
      <c r="B668" s="37"/>
      <c r="C668" s="38"/>
      <c r="D668" s="37"/>
      <c r="E668" s="58"/>
      <c r="F668" s="58"/>
      <c r="G668" s="57">
        <v>510</v>
      </c>
      <c r="H668" s="64" t="s">
        <v>2190</v>
      </c>
      <c r="I668" s="61">
        <v>17.450887999999999</v>
      </c>
      <c r="J668" s="61">
        <v>74.127060909999997</v>
      </c>
      <c r="K668" s="61">
        <f t="shared" si="12"/>
        <v>56.676172909999998</v>
      </c>
    </row>
    <row r="669" spans="2:11" x14ac:dyDescent="0.2">
      <c r="B669" s="37"/>
      <c r="C669" s="38"/>
      <c r="D669" s="37"/>
      <c r="E669" s="58"/>
      <c r="F669" s="58"/>
      <c r="G669" s="57">
        <v>511</v>
      </c>
      <c r="H669" s="64" t="s">
        <v>2191</v>
      </c>
      <c r="I669" s="61">
        <v>44.209811000000002</v>
      </c>
      <c r="J669" s="61">
        <v>41.664085080000007</v>
      </c>
      <c r="K669" s="61">
        <f t="shared" si="12"/>
        <v>-2.5457259199999953</v>
      </c>
    </row>
    <row r="670" spans="2:11" x14ac:dyDescent="0.2">
      <c r="B670" s="37"/>
      <c r="C670" s="38"/>
      <c r="D670" s="37"/>
      <c r="E670" s="58"/>
      <c r="F670" s="58"/>
      <c r="G670" s="57">
        <v>514</v>
      </c>
      <c r="H670" s="64" t="s">
        <v>1950</v>
      </c>
      <c r="I670" s="61">
        <v>20.211545999999998</v>
      </c>
      <c r="J670" s="61">
        <v>17.321996950000003</v>
      </c>
      <c r="K670" s="61">
        <f t="shared" si="12"/>
        <v>-2.8895490499999958</v>
      </c>
    </row>
    <row r="671" spans="2:11" x14ac:dyDescent="0.2">
      <c r="B671" s="37"/>
      <c r="C671" s="38"/>
      <c r="D671" s="37"/>
      <c r="E671" s="58"/>
      <c r="F671" s="58"/>
      <c r="G671" s="57">
        <v>515</v>
      </c>
      <c r="H671" s="64" t="s">
        <v>2192</v>
      </c>
      <c r="I671" s="61">
        <v>15.021160999999999</v>
      </c>
      <c r="J671" s="61">
        <v>15.566994609999998</v>
      </c>
      <c r="K671" s="61">
        <f t="shared" si="12"/>
        <v>0.54583360999999897</v>
      </c>
    </row>
    <row r="672" spans="2:11" x14ac:dyDescent="0.2">
      <c r="B672" s="37"/>
      <c r="C672" s="38"/>
      <c r="D672" s="37"/>
      <c r="E672" s="58"/>
      <c r="F672" s="58"/>
      <c r="G672" s="57">
        <v>520</v>
      </c>
      <c r="H672" s="64" t="s">
        <v>2193</v>
      </c>
      <c r="I672" s="61">
        <v>24.390134</v>
      </c>
      <c r="J672" s="61">
        <v>26.283556949999994</v>
      </c>
      <c r="K672" s="61">
        <f t="shared" si="12"/>
        <v>1.8934229499999944</v>
      </c>
    </row>
    <row r="673" spans="2:11" x14ac:dyDescent="0.2">
      <c r="B673" s="37"/>
      <c r="C673" s="38"/>
      <c r="D673" s="37"/>
      <c r="E673" s="58"/>
      <c r="F673" s="58"/>
      <c r="G673" s="57">
        <v>521</v>
      </c>
      <c r="H673" s="64" t="s">
        <v>2194</v>
      </c>
      <c r="I673" s="61">
        <v>5.8566190000000002</v>
      </c>
      <c r="J673" s="61">
        <v>4.3759344999999996</v>
      </c>
      <c r="K673" s="61">
        <f t="shared" si="12"/>
        <v>-1.4806845000000006</v>
      </c>
    </row>
    <row r="674" spans="2:11" x14ac:dyDescent="0.2">
      <c r="B674" s="37"/>
      <c r="C674" s="38"/>
      <c r="D674" s="37"/>
      <c r="E674" s="58"/>
      <c r="F674" s="58"/>
      <c r="G674" s="57">
        <v>522</v>
      </c>
      <c r="H674" s="64" t="s">
        <v>2195</v>
      </c>
      <c r="I674" s="61">
        <v>4.4286479999999999</v>
      </c>
      <c r="J674" s="61">
        <v>4.2221522599999997</v>
      </c>
      <c r="K674" s="61">
        <f t="shared" si="12"/>
        <v>-0.20649574000000026</v>
      </c>
    </row>
    <row r="675" spans="2:11" x14ac:dyDescent="0.2">
      <c r="B675" s="37"/>
      <c r="C675" s="38"/>
      <c r="D675" s="37"/>
      <c r="E675" s="58"/>
      <c r="F675" s="58"/>
      <c r="G675" s="57">
        <v>523</v>
      </c>
      <c r="H675" s="64" t="s">
        <v>2196</v>
      </c>
      <c r="I675" s="61">
        <v>6.6627809999999998</v>
      </c>
      <c r="J675" s="61">
        <v>5.1812143900000001</v>
      </c>
      <c r="K675" s="61">
        <f t="shared" si="12"/>
        <v>-1.4815666099999998</v>
      </c>
    </row>
    <row r="676" spans="2:11" x14ac:dyDescent="0.2">
      <c r="B676" s="37"/>
      <c r="C676" s="38"/>
      <c r="D676" s="37"/>
      <c r="E676" s="58"/>
      <c r="F676" s="58"/>
      <c r="G676" s="57">
        <v>700</v>
      </c>
      <c r="H676" s="64" t="s">
        <v>1793</v>
      </c>
      <c r="I676" s="61">
        <v>31.071249999999999</v>
      </c>
      <c r="J676" s="61">
        <v>30.922316039999995</v>
      </c>
      <c r="K676" s="61">
        <f t="shared" si="12"/>
        <v>-0.14893396000000436</v>
      </c>
    </row>
    <row r="677" spans="2:11" x14ac:dyDescent="0.2">
      <c r="B677" s="37"/>
      <c r="C677" s="38"/>
      <c r="D677" s="37"/>
      <c r="E677" s="58"/>
      <c r="F677" s="58"/>
      <c r="G677" s="57">
        <v>710</v>
      </c>
      <c r="H677" s="64" t="s">
        <v>1864</v>
      </c>
      <c r="I677" s="61">
        <v>104.70110099999999</v>
      </c>
      <c r="J677" s="61">
        <v>81.483172500000023</v>
      </c>
      <c r="K677" s="61">
        <f t="shared" si="12"/>
        <v>-23.217928499999971</v>
      </c>
    </row>
    <row r="678" spans="2:11" x14ac:dyDescent="0.2">
      <c r="B678" s="37"/>
      <c r="C678" s="38"/>
      <c r="D678" s="37"/>
      <c r="E678" s="58"/>
      <c r="F678" s="58"/>
      <c r="G678" s="57">
        <v>711</v>
      </c>
      <c r="H678" s="64" t="s">
        <v>1866</v>
      </c>
      <c r="I678" s="61">
        <v>57.734389999999998</v>
      </c>
      <c r="J678" s="61">
        <v>46.984160009999989</v>
      </c>
      <c r="K678" s="61">
        <f t="shared" si="12"/>
        <v>-10.750229990000008</v>
      </c>
    </row>
    <row r="679" spans="2:11" x14ac:dyDescent="0.2">
      <c r="B679" s="37"/>
      <c r="C679" s="38"/>
      <c r="D679" s="37"/>
      <c r="E679" s="58"/>
      <c r="F679" s="58"/>
      <c r="G679" s="57">
        <v>712</v>
      </c>
      <c r="H679" s="64" t="s">
        <v>1865</v>
      </c>
      <c r="I679" s="61">
        <v>32.706034000000002</v>
      </c>
      <c r="J679" s="61">
        <v>38.120483359999994</v>
      </c>
      <c r="K679" s="61">
        <f t="shared" si="12"/>
        <v>5.4144493599999919</v>
      </c>
    </row>
    <row r="680" spans="2:11" x14ac:dyDescent="0.2">
      <c r="B680" s="37"/>
      <c r="C680" s="38"/>
      <c r="D680" s="37"/>
      <c r="E680" s="58"/>
      <c r="F680" s="58"/>
      <c r="G680" s="57">
        <v>713</v>
      </c>
      <c r="H680" s="64" t="s">
        <v>1939</v>
      </c>
      <c r="I680" s="61">
        <v>29.450123999999999</v>
      </c>
      <c r="J680" s="61">
        <v>29.186910109999996</v>
      </c>
      <c r="K680" s="61">
        <f t="shared" si="12"/>
        <v>-0.26321389000000295</v>
      </c>
    </row>
    <row r="681" spans="2:11" ht="14.25" x14ac:dyDescent="0.2">
      <c r="B681" s="37"/>
      <c r="C681" s="38"/>
      <c r="D681" s="41">
        <v>11</v>
      </c>
      <c r="E681" s="42" t="s">
        <v>167</v>
      </c>
      <c r="F681" s="42"/>
      <c r="G681" s="51"/>
      <c r="H681" s="55"/>
      <c r="I681" s="43">
        <v>226915.87577499999</v>
      </c>
      <c r="J681" s="43">
        <v>239854.30906463991</v>
      </c>
      <c r="K681" s="43">
        <f t="shared" si="12"/>
        <v>12938.433289639914</v>
      </c>
    </row>
    <row r="682" spans="2:11" ht="14.25" x14ac:dyDescent="0.2">
      <c r="B682" s="37"/>
      <c r="C682" s="38"/>
      <c r="D682" s="37"/>
      <c r="E682" s="37"/>
      <c r="F682" s="39" t="s">
        <v>53</v>
      </c>
      <c r="G682" s="36"/>
      <c r="H682" s="54"/>
      <c r="I682" s="40">
        <v>52980.911895999998</v>
      </c>
      <c r="J682" s="40">
        <v>52891.096606219995</v>
      </c>
      <c r="K682" s="40">
        <f t="shared" si="12"/>
        <v>-89.815289780002786</v>
      </c>
    </row>
    <row r="683" spans="2:11" x14ac:dyDescent="0.2">
      <c r="B683" s="37"/>
      <c r="C683" s="38"/>
      <c r="D683" s="37"/>
      <c r="E683" s="58"/>
      <c r="F683" s="58"/>
      <c r="G683" s="57" t="s">
        <v>182</v>
      </c>
      <c r="H683" s="64" t="s">
        <v>183</v>
      </c>
      <c r="I683" s="61">
        <v>199.08675299999999</v>
      </c>
      <c r="J683" s="61">
        <v>189.85256100000001</v>
      </c>
      <c r="K683" s="61">
        <f t="shared" si="12"/>
        <v>-9.2341919999999789</v>
      </c>
    </row>
    <row r="684" spans="2:11" x14ac:dyDescent="0.2">
      <c r="B684" s="37"/>
      <c r="C684" s="38"/>
      <c r="D684" s="37"/>
      <c r="E684" s="58"/>
      <c r="F684" s="58"/>
      <c r="G684" s="57" t="s">
        <v>184</v>
      </c>
      <c r="H684" s="64" t="s">
        <v>185</v>
      </c>
      <c r="I684" s="61">
        <v>5218.9793909999999</v>
      </c>
      <c r="J684" s="61">
        <v>5234.0993909999997</v>
      </c>
      <c r="K684" s="61">
        <f t="shared" si="12"/>
        <v>15.119999999999891</v>
      </c>
    </row>
    <row r="685" spans="2:11" x14ac:dyDescent="0.2">
      <c r="B685" s="37"/>
      <c r="C685" s="38"/>
      <c r="D685" s="37"/>
      <c r="E685" s="58"/>
      <c r="F685" s="58"/>
      <c r="G685" s="57" t="s">
        <v>186</v>
      </c>
      <c r="H685" s="64" t="s">
        <v>187</v>
      </c>
      <c r="I685" s="61">
        <v>25994.752130000001</v>
      </c>
      <c r="J685" s="61">
        <v>26242.688080890006</v>
      </c>
      <c r="K685" s="61">
        <f t="shared" si="12"/>
        <v>247.93595089000519</v>
      </c>
    </row>
    <row r="686" spans="2:11" x14ac:dyDescent="0.2">
      <c r="B686" s="37"/>
      <c r="C686" s="38"/>
      <c r="D686" s="37"/>
      <c r="E686" s="58"/>
      <c r="F686" s="58"/>
      <c r="G686" s="57" t="s">
        <v>188</v>
      </c>
      <c r="H686" s="64" t="s">
        <v>189</v>
      </c>
      <c r="I686" s="61">
        <v>38.318143999999997</v>
      </c>
      <c r="J686" s="61">
        <v>33.982951729999996</v>
      </c>
      <c r="K686" s="61">
        <f t="shared" si="12"/>
        <v>-4.3351922700000003</v>
      </c>
    </row>
    <row r="687" spans="2:11" x14ac:dyDescent="0.2">
      <c r="B687" s="37"/>
      <c r="C687" s="38"/>
      <c r="D687" s="37"/>
      <c r="E687" s="58"/>
      <c r="F687" s="58"/>
      <c r="G687" s="57" t="s">
        <v>190</v>
      </c>
      <c r="H687" s="64" t="s">
        <v>191</v>
      </c>
      <c r="I687" s="61">
        <v>224.04647499999999</v>
      </c>
      <c r="J687" s="61">
        <v>196.6091148299999</v>
      </c>
      <c r="K687" s="61">
        <f t="shared" si="12"/>
        <v>-27.43736017000009</v>
      </c>
    </row>
    <row r="688" spans="2:11" ht="25.5" x14ac:dyDescent="0.2">
      <c r="B688" s="37"/>
      <c r="C688" s="38"/>
      <c r="D688" s="37"/>
      <c r="E688" s="58"/>
      <c r="F688" s="58"/>
      <c r="G688" s="57" t="s">
        <v>192</v>
      </c>
      <c r="H688" s="64" t="s">
        <v>193</v>
      </c>
      <c r="I688" s="61">
        <v>1523.6050250000001</v>
      </c>
      <c r="J688" s="61">
        <v>1526.7602705000002</v>
      </c>
      <c r="K688" s="61">
        <f t="shared" si="12"/>
        <v>3.1552455000000919</v>
      </c>
    </row>
    <row r="689" spans="2:11" x14ac:dyDescent="0.2">
      <c r="B689" s="37"/>
      <c r="C689" s="38"/>
      <c r="D689" s="37"/>
      <c r="E689" s="58"/>
      <c r="F689" s="58"/>
      <c r="G689" s="57" t="s">
        <v>194</v>
      </c>
      <c r="H689" s="64" t="s">
        <v>195</v>
      </c>
      <c r="I689" s="61">
        <v>1244.3834979999999</v>
      </c>
      <c r="J689" s="61">
        <v>1165.8785175099995</v>
      </c>
      <c r="K689" s="61">
        <f t="shared" si="12"/>
        <v>-78.504980490000435</v>
      </c>
    </row>
    <row r="690" spans="2:11" x14ac:dyDescent="0.2">
      <c r="B690" s="37"/>
      <c r="C690" s="38"/>
      <c r="D690" s="37"/>
      <c r="E690" s="58"/>
      <c r="F690" s="58"/>
      <c r="G690" s="57" t="s">
        <v>196</v>
      </c>
      <c r="H690" s="64" t="s">
        <v>197</v>
      </c>
      <c r="I690" s="61">
        <v>984.53634899999997</v>
      </c>
      <c r="J690" s="61">
        <v>969.7418076900002</v>
      </c>
      <c r="K690" s="61">
        <f t="shared" si="12"/>
        <v>-14.794541309999772</v>
      </c>
    </row>
    <row r="691" spans="2:11" ht="25.5" x14ac:dyDescent="0.2">
      <c r="B691" s="37"/>
      <c r="C691" s="38"/>
      <c r="D691" s="37"/>
      <c r="E691" s="58"/>
      <c r="F691" s="58"/>
      <c r="G691" s="57" t="s">
        <v>198</v>
      </c>
      <c r="H691" s="64" t="s">
        <v>199</v>
      </c>
      <c r="I691" s="61">
        <v>185.45294899999999</v>
      </c>
      <c r="J691" s="61">
        <v>184.63927631000001</v>
      </c>
      <c r="K691" s="61">
        <f t="shared" si="12"/>
        <v>-0.81367268999997577</v>
      </c>
    </row>
    <row r="692" spans="2:11" x14ac:dyDescent="0.2">
      <c r="B692" s="37"/>
      <c r="C692" s="38"/>
      <c r="D692" s="37"/>
      <c r="E692" s="58"/>
      <c r="F692" s="58"/>
      <c r="G692" s="57" t="s">
        <v>200</v>
      </c>
      <c r="H692" s="64" t="s">
        <v>201</v>
      </c>
      <c r="I692" s="61">
        <v>3089.343476</v>
      </c>
      <c r="J692" s="61">
        <v>2390.1149185500003</v>
      </c>
      <c r="K692" s="61">
        <f t="shared" si="12"/>
        <v>-699.2285574499997</v>
      </c>
    </row>
    <row r="693" spans="2:11" x14ac:dyDescent="0.2">
      <c r="B693" s="37"/>
      <c r="C693" s="38"/>
      <c r="D693" s="37"/>
      <c r="E693" s="58"/>
      <c r="F693" s="58"/>
      <c r="G693" s="57" t="s">
        <v>202</v>
      </c>
      <c r="H693" s="64" t="s">
        <v>203</v>
      </c>
      <c r="I693" s="61">
        <v>2410.0227960000002</v>
      </c>
      <c r="J693" s="61">
        <v>2550.5631338500011</v>
      </c>
      <c r="K693" s="61">
        <f t="shared" si="12"/>
        <v>140.54033785000092</v>
      </c>
    </row>
    <row r="694" spans="2:11" ht="25.5" x14ac:dyDescent="0.2">
      <c r="B694" s="37"/>
      <c r="C694" s="38"/>
      <c r="D694" s="37"/>
      <c r="E694" s="58"/>
      <c r="F694" s="58"/>
      <c r="G694" s="57" t="s">
        <v>204</v>
      </c>
      <c r="H694" s="64" t="s">
        <v>205</v>
      </c>
      <c r="I694" s="61">
        <v>75.031932999999995</v>
      </c>
      <c r="J694" s="61">
        <v>67.448859060000018</v>
      </c>
      <c r="K694" s="61">
        <f t="shared" si="12"/>
        <v>-7.5830739399999771</v>
      </c>
    </row>
    <row r="695" spans="2:11" x14ac:dyDescent="0.2">
      <c r="B695" s="37"/>
      <c r="C695" s="38"/>
      <c r="D695" s="37"/>
      <c r="E695" s="58"/>
      <c r="F695" s="58"/>
      <c r="G695" s="57" t="s">
        <v>206</v>
      </c>
      <c r="H695" s="64" t="s">
        <v>207</v>
      </c>
      <c r="I695" s="61">
        <v>5006.2916189999996</v>
      </c>
      <c r="J695" s="61">
        <v>4641.1171765299996</v>
      </c>
      <c r="K695" s="61">
        <f t="shared" si="12"/>
        <v>-365.17444247000003</v>
      </c>
    </row>
    <row r="696" spans="2:11" x14ac:dyDescent="0.2">
      <c r="B696" s="37"/>
      <c r="C696" s="38"/>
      <c r="D696" s="37"/>
      <c r="E696" s="58"/>
      <c r="F696" s="58"/>
      <c r="G696" s="57" t="s">
        <v>208</v>
      </c>
      <c r="H696" s="64" t="s">
        <v>209</v>
      </c>
      <c r="I696" s="61">
        <v>47.390205000000002</v>
      </c>
      <c r="J696" s="61">
        <v>46.235849949999995</v>
      </c>
      <c r="K696" s="61">
        <f t="shared" si="12"/>
        <v>-1.1543550500000066</v>
      </c>
    </row>
    <row r="697" spans="2:11" x14ac:dyDescent="0.2">
      <c r="B697" s="37"/>
      <c r="C697" s="38"/>
      <c r="D697" s="37"/>
      <c r="E697" s="58"/>
      <c r="F697" s="58"/>
      <c r="G697" s="57" t="s">
        <v>210</v>
      </c>
      <c r="H697" s="64" t="s">
        <v>211</v>
      </c>
      <c r="I697" s="61">
        <v>454.31328400000001</v>
      </c>
      <c r="J697" s="61">
        <v>476.63190800000001</v>
      </c>
      <c r="K697" s="61">
        <f t="shared" si="12"/>
        <v>22.318624</v>
      </c>
    </row>
    <row r="698" spans="2:11" x14ac:dyDescent="0.2">
      <c r="B698" s="37"/>
      <c r="C698" s="38"/>
      <c r="D698" s="37"/>
      <c r="E698" s="58"/>
      <c r="F698" s="58"/>
      <c r="G698" s="57" t="s">
        <v>212</v>
      </c>
      <c r="H698" s="64" t="s">
        <v>213</v>
      </c>
      <c r="I698" s="61">
        <v>61.192050999999999</v>
      </c>
      <c r="J698" s="61">
        <v>47.804819210000005</v>
      </c>
      <c r="K698" s="61">
        <f t="shared" si="12"/>
        <v>-13.387231789999994</v>
      </c>
    </row>
    <row r="699" spans="2:11" ht="25.5" x14ac:dyDescent="0.2">
      <c r="B699" s="37"/>
      <c r="C699" s="38"/>
      <c r="D699" s="37"/>
      <c r="E699" s="58"/>
      <c r="F699" s="58"/>
      <c r="G699" s="57" t="s">
        <v>214</v>
      </c>
      <c r="H699" s="64" t="s">
        <v>215</v>
      </c>
      <c r="I699" s="61">
        <v>84.969857000000005</v>
      </c>
      <c r="J699" s="61">
        <v>69.411703739999965</v>
      </c>
      <c r="K699" s="61">
        <f t="shared" si="12"/>
        <v>-15.55815326000004</v>
      </c>
    </row>
    <row r="700" spans="2:11" x14ac:dyDescent="0.2">
      <c r="B700" s="37"/>
      <c r="C700" s="38"/>
      <c r="D700" s="37"/>
      <c r="E700" s="58"/>
      <c r="F700" s="58"/>
      <c r="G700" s="57" t="s">
        <v>216</v>
      </c>
      <c r="H700" s="64" t="s">
        <v>217</v>
      </c>
      <c r="I700" s="61">
        <v>38.025393000000001</v>
      </c>
      <c r="J700" s="61">
        <v>37.628121419999992</v>
      </c>
      <c r="K700" s="61">
        <f t="shared" si="12"/>
        <v>-0.39727158000000884</v>
      </c>
    </row>
    <row r="701" spans="2:11" x14ac:dyDescent="0.2">
      <c r="B701" s="37"/>
      <c r="C701" s="38"/>
      <c r="D701" s="37"/>
      <c r="E701" s="58"/>
      <c r="F701" s="58"/>
      <c r="G701" s="57" t="s">
        <v>218</v>
      </c>
      <c r="H701" s="64" t="s">
        <v>219</v>
      </c>
      <c r="I701" s="61">
        <v>2485.923847</v>
      </c>
      <c r="J701" s="61">
        <v>2368.0481115600005</v>
      </c>
      <c r="K701" s="61">
        <f t="shared" si="12"/>
        <v>-117.87573543999952</v>
      </c>
    </row>
    <row r="702" spans="2:11" x14ac:dyDescent="0.2">
      <c r="B702" s="37"/>
      <c r="C702" s="38"/>
      <c r="D702" s="37"/>
      <c r="E702" s="58"/>
      <c r="F702" s="58"/>
      <c r="G702" s="57" t="s">
        <v>220</v>
      </c>
      <c r="H702" s="64" t="s">
        <v>221</v>
      </c>
      <c r="I702" s="61">
        <v>91.035184999999998</v>
      </c>
      <c r="J702" s="61">
        <v>78.837391559999972</v>
      </c>
      <c r="K702" s="61">
        <f t="shared" si="12"/>
        <v>-12.197793440000027</v>
      </c>
    </row>
    <row r="703" spans="2:11" x14ac:dyDescent="0.2">
      <c r="B703" s="37"/>
      <c r="C703" s="38"/>
      <c r="D703" s="37"/>
      <c r="E703" s="58"/>
      <c r="F703" s="58"/>
      <c r="G703" s="57" t="s">
        <v>222</v>
      </c>
      <c r="H703" s="64" t="s">
        <v>223</v>
      </c>
      <c r="I703" s="61">
        <v>308.62171000000001</v>
      </c>
      <c r="J703" s="61">
        <v>251.66639299999997</v>
      </c>
      <c r="K703" s="61">
        <f t="shared" si="12"/>
        <v>-56.955317000000036</v>
      </c>
    </row>
    <row r="704" spans="2:11" x14ac:dyDescent="0.2">
      <c r="B704" s="37"/>
      <c r="C704" s="38"/>
      <c r="D704" s="37"/>
      <c r="E704" s="58"/>
      <c r="F704" s="58"/>
      <c r="G704" s="57" t="s">
        <v>224</v>
      </c>
      <c r="H704" s="64" t="s">
        <v>225</v>
      </c>
      <c r="I704" s="61">
        <v>2231.1617299999998</v>
      </c>
      <c r="J704" s="61">
        <v>3141.7551488199997</v>
      </c>
      <c r="K704" s="61">
        <f t="shared" si="12"/>
        <v>910.5934188199999</v>
      </c>
    </row>
    <row r="705" spans="2:11" x14ac:dyDescent="0.2">
      <c r="B705" s="37"/>
      <c r="C705" s="38"/>
      <c r="D705" s="37"/>
      <c r="E705" s="58"/>
      <c r="F705" s="58"/>
      <c r="G705" s="57" t="s">
        <v>226</v>
      </c>
      <c r="H705" s="64" t="s">
        <v>227</v>
      </c>
      <c r="I705" s="61">
        <v>129.63517100000001</v>
      </c>
      <c r="J705" s="61">
        <v>117.14078025000002</v>
      </c>
      <c r="K705" s="61">
        <f t="shared" si="12"/>
        <v>-12.494390749999994</v>
      </c>
    </row>
    <row r="706" spans="2:11" x14ac:dyDescent="0.2">
      <c r="B706" s="37"/>
      <c r="C706" s="38"/>
      <c r="D706" s="37"/>
      <c r="E706" s="58"/>
      <c r="F706" s="58"/>
      <c r="G706" s="57" t="s">
        <v>228</v>
      </c>
      <c r="H706" s="64" t="s">
        <v>229</v>
      </c>
      <c r="I706" s="61">
        <v>26.896993999999999</v>
      </c>
      <c r="J706" s="61">
        <v>26.744586049999992</v>
      </c>
      <c r="K706" s="61">
        <f t="shared" si="12"/>
        <v>-0.15240795000000773</v>
      </c>
    </row>
    <row r="707" spans="2:11" x14ac:dyDescent="0.2">
      <c r="B707" s="37"/>
      <c r="C707" s="38"/>
      <c r="D707" s="37"/>
      <c r="E707" s="58"/>
      <c r="F707" s="58"/>
      <c r="G707" s="57" t="s">
        <v>230</v>
      </c>
      <c r="H707" s="64" t="s">
        <v>231</v>
      </c>
      <c r="I707" s="61">
        <v>665.70912199999998</v>
      </c>
      <c r="J707" s="61">
        <v>689.70912199999998</v>
      </c>
      <c r="K707" s="61">
        <f t="shared" si="12"/>
        <v>24</v>
      </c>
    </row>
    <row r="708" spans="2:11" x14ac:dyDescent="0.2">
      <c r="B708" s="37"/>
      <c r="C708" s="38"/>
      <c r="D708" s="37"/>
      <c r="E708" s="58"/>
      <c r="F708" s="58"/>
      <c r="G708" s="57" t="s">
        <v>232</v>
      </c>
      <c r="H708" s="64" t="s">
        <v>233</v>
      </c>
      <c r="I708" s="61">
        <v>162.18680900000001</v>
      </c>
      <c r="J708" s="61">
        <v>145.98661121000001</v>
      </c>
      <c r="K708" s="61">
        <f t="shared" si="12"/>
        <v>-16.200197790000004</v>
      </c>
    </row>
    <row r="709" spans="2:11" ht="14.25" x14ac:dyDescent="0.2">
      <c r="B709" s="37"/>
      <c r="C709" s="38"/>
      <c r="D709" s="37"/>
      <c r="E709" s="37"/>
      <c r="F709" s="39" t="s">
        <v>16</v>
      </c>
      <c r="G709" s="36"/>
      <c r="H709" s="54"/>
      <c r="I709" s="40">
        <v>34469.027866999997</v>
      </c>
      <c r="J709" s="40">
        <v>37562.520615809997</v>
      </c>
      <c r="K709" s="40">
        <f t="shared" si="12"/>
        <v>3093.4927488100002</v>
      </c>
    </row>
    <row r="710" spans="2:11" x14ac:dyDescent="0.2">
      <c r="B710" s="37"/>
      <c r="C710" s="38"/>
      <c r="D710" s="37"/>
      <c r="E710" s="58"/>
      <c r="F710" s="58"/>
      <c r="G710" s="57" t="s">
        <v>17</v>
      </c>
      <c r="H710" s="64" t="s">
        <v>168</v>
      </c>
      <c r="I710" s="61">
        <v>622.69840899999997</v>
      </c>
      <c r="J710" s="61">
        <v>573.4641010299996</v>
      </c>
      <c r="K710" s="61">
        <f t="shared" si="12"/>
        <v>-49.234307970000373</v>
      </c>
    </row>
    <row r="711" spans="2:11" x14ac:dyDescent="0.2">
      <c r="B711" s="37"/>
      <c r="C711" s="38"/>
      <c r="D711" s="37"/>
      <c r="E711" s="58"/>
      <c r="F711" s="58"/>
      <c r="G711" s="57" t="s">
        <v>61</v>
      </c>
      <c r="H711" s="64" t="s">
        <v>169</v>
      </c>
      <c r="I711" s="61">
        <v>11185.731979</v>
      </c>
      <c r="J711" s="61">
        <v>11177.518286699997</v>
      </c>
      <c r="K711" s="61">
        <f t="shared" si="12"/>
        <v>-8.2136923000034585</v>
      </c>
    </row>
    <row r="712" spans="2:11" x14ac:dyDescent="0.2">
      <c r="B712" s="37"/>
      <c r="C712" s="38"/>
      <c r="D712" s="37"/>
      <c r="E712" s="58"/>
      <c r="F712" s="58"/>
      <c r="G712" s="57" t="s">
        <v>170</v>
      </c>
      <c r="H712" s="64" t="s">
        <v>171</v>
      </c>
      <c r="I712" s="61">
        <v>435.35933399999999</v>
      </c>
      <c r="J712" s="61">
        <v>371.6542706900002</v>
      </c>
      <c r="K712" s="61">
        <f t="shared" si="12"/>
        <v>-63.705063309999787</v>
      </c>
    </row>
    <row r="713" spans="2:11" x14ac:dyDescent="0.2">
      <c r="B713" s="37"/>
      <c r="C713" s="38"/>
      <c r="D713" s="37"/>
      <c r="E713" s="58"/>
      <c r="F713" s="58"/>
      <c r="G713" s="57" t="s">
        <v>19</v>
      </c>
      <c r="H713" s="64" t="s">
        <v>172</v>
      </c>
      <c r="I713" s="61">
        <v>2534.1406740000002</v>
      </c>
      <c r="J713" s="61">
        <v>3262.5685087000033</v>
      </c>
      <c r="K713" s="61">
        <f t="shared" si="12"/>
        <v>728.42783470000313</v>
      </c>
    </row>
    <row r="714" spans="2:11" x14ac:dyDescent="0.2">
      <c r="B714" s="37"/>
      <c r="C714" s="38"/>
      <c r="D714" s="37"/>
      <c r="E714" s="58"/>
      <c r="F714" s="58"/>
      <c r="G714" s="57" t="s">
        <v>70</v>
      </c>
      <c r="H714" s="64" t="s">
        <v>173</v>
      </c>
      <c r="I714" s="61">
        <v>2425.5823759999998</v>
      </c>
      <c r="J714" s="61">
        <v>2279.0082821300011</v>
      </c>
      <c r="K714" s="61">
        <f t="shared" ref="K714:K777" si="13">+J714-I714</f>
        <v>-146.57409386999871</v>
      </c>
    </row>
    <row r="715" spans="2:11" x14ac:dyDescent="0.2">
      <c r="B715" s="37"/>
      <c r="C715" s="38"/>
      <c r="D715" s="37"/>
      <c r="E715" s="58"/>
      <c r="F715" s="58"/>
      <c r="G715" s="57" t="s">
        <v>21</v>
      </c>
      <c r="H715" s="64" t="s">
        <v>174</v>
      </c>
      <c r="I715" s="61">
        <v>59.658684999999998</v>
      </c>
      <c r="J715" s="61">
        <v>61.48203275999996</v>
      </c>
      <c r="K715" s="61">
        <f t="shared" si="13"/>
        <v>1.8233477599999617</v>
      </c>
    </row>
    <row r="716" spans="2:11" x14ac:dyDescent="0.2">
      <c r="B716" s="37"/>
      <c r="C716" s="38"/>
      <c r="D716" s="37"/>
      <c r="E716" s="58"/>
      <c r="F716" s="58"/>
      <c r="G716" s="57" t="s">
        <v>23</v>
      </c>
      <c r="H716" s="64" t="s">
        <v>175</v>
      </c>
      <c r="I716" s="61">
        <v>7.4198560000000002</v>
      </c>
      <c r="J716" s="61">
        <v>6.4551706500000003</v>
      </c>
      <c r="K716" s="61">
        <f t="shared" si="13"/>
        <v>-0.96468534999999989</v>
      </c>
    </row>
    <row r="717" spans="2:11" x14ac:dyDescent="0.2">
      <c r="B717" s="37"/>
      <c r="C717" s="38"/>
      <c r="D717" s="37"/>
      <c r="E717" s="58"/>
      <c r="F717" s="58"/>
      <c r="G717" s="57" t="s">
        <v>25</v>
      </c>
      <c r="H717" s="64" t="s">
        <v>176</v>
      </c>
      <c r="I717" s="61">
        <v>6014.0870169999998</v>
      </c>
      <c r="J717" s="61">
        <v>4977.0492201199995</v>
      </c>
      <c r="K717" s="61">
        <f t="shared" si="13"/>
        <v>-1037.0377968800003</v>
      </c>
    </row>
    <row r="718" spans="2:11" x14ac:dyDescent="0.2">
      <c r="B718" s="37"/>
      <c r="C718" s="38"/>
      <c r="D718" s="37"/>
      <c r="E718" s="58"/>
      <c r="F718" s="58"/>
      <c r="G718" s="57" t="s">
        <v>27</v>
      </c>
      <c r="H718" s="64" t="s">
        <v>177</v>
      </c>
      <c r="I718" s="61">
        <v>49.342728000000001</v>
      </c>
      <c r="J718" s="61">
        <v>39.617782130000002</v>
      </c>
      <c r="K718" s="61">
        <f t="shared" si="13"/>
        <v>-9.7249458699999991</v>
      </c>
    </row>
    <row r="719" spans="2:11" x14ac:dyDescent="0.2">
      <c r="B719" s="37"/>
      <c r="C719" s="38"/>
      <c r="D719" s="37"/>
      <c r="E719" s="58"/>
      <c r="F719" s="58"/>
      <c r="G719" s="57" t="s">
        <v>29</v>
      </c>
      <c r="H719" s="64" t="s">
        <v>178</v>
      </c>
      <c r="I719" s="61">
        <v>26.615192</v>
      </c>
      <c r="J719" s="61">
        <v>27.066715139999999</v>
      </c>
      <c r="K719" s="61">
        <f t="shared" si="13"/>
        <v>0.45152313999999905</v>
      </c>
    </row>
    <row r="720" spans="2:11" x14ac:dyDescent="0.2">
      <c r="B720" s="37"/>
      <c r="C720" s="38"/>
      <c r="D720" s="37"/>
      <c r="E720" s="58"/>
      <c r="F720" s="58"/>
      <c r="G720" s="57" t="s">
        <v>31</v>
      </c>
      <c r="H720" s="64" t="s">
        <v>179</v>
      </c>
      <c r="I720" s="61">
        <v>280.62860499999999</v>
      </c>
      <c r="J720" s="61">
        <v>154.49602690000003</v>
      </c>
      <c r="K720" s="61">
        <f t="shared" si="13"/>
        <v>-126.13257809999996</v>
      </c>
    </row>
    <row r="721" spans="2:11" x14ac:dyDescent="0.2">
      <c r="B721" s="37"/>
      <c r="C721" s="38"/>
      <c r="D721" s="37"/>
      <c r="E721" s="58"/>
      <c r="F721" s="58"/>
      <c r="G721" s="57" t="s">
        <v>33</v>
      </c>
      <c r="H721" s="64" t="s">
        <v>180</v>
      </c>
      <c r="I721" s="61">
        <v>543.78963999999996</v>
      </c>
      <c r="J721" s="61">
        <v>266.4279871600001</v>
      </c>
      <c r="K721" s="61">
        <f t="shared" si="13"/>
        <v>-277.36165283999986</v>
      </c>
    </row>
    <row r="722" spans="2:11" x14ac:dyDescent="0.2">
      <c r="B722" s="37"/>
      <c r="C722" s="38"/>
      <c r="D722" s="37"/>
      <c r="E722" s="58"/>
      <c r="F722" s="58"/>
      <c r="G722" s="57" t="s">
        <v>35</v>
      </c>
      <c r="H722" s="64" t="s">
        <v>181</v>
      </c>
      <c r="I722" s="61">
        <v>10283.973372</v>
      </c>
      <c r="J722" s="61">
        <v>12077.502044209998</v>
      </c>
      <c r="K722" s="61">
        <f t="shared" si="13"/>
        <v>1793.5286722099972</v>
      </c>
    </row>
    <row r="723" spans="2:11" x14ac:dyDescent="0.2">
      <c r="B723" s="37"/>
      <c r="C723" s="38"/>
      <c r="D723" s="37"/>
      <c r="E723" s="58"/>
      <c r="F723" s="58"/>
      <c r="G723" s="57" t="s">
        <v>37</v>
      </c>
      <c r="H723" s="64" t="s">
        <v>1701</v>
      </c>
      <c r="I723" s="61">
        <v>0</v>
      </c>
      <c r="J723" s="61">
        <v>2288.2101874900004</v>
      </c>
      <c r="K723" s="61">
        <f t="shared" si="13"/>
        <v>2288.2101874900004</v>
      </c>
    </row>
    <row r="724" spans="2:11" ht="14.25" x14ac:dyDescent="0.2">
      <c r="B724" s="37"/>
      <c r="C724" s="38"/>
      <c r="D724" s="37"/>
      <c r="E724" s="37"/>
      <c r="F724" s="39" t="s">
        <v>2</v>
      </c>
      <c r="G724" s="36"/>
      <c r="H724" s="54"/>
      <c r="I724" s="40">
        <v>139465.93601199999</v>
      </c>
      <c r="J724" s="40">
        <v>149400.69184260999</v>
      </c>
      <c r="K724" s="40">
        <f t="shared" si="13"/>
        <v>9934.7558306099963</v>
      </c>
    </row>
    <row r="725" spans="2:11" x14ac:dyDescent="0.2">
      <c r="B725" s="37"/>
      <c r="C725" s="38"/>
      <c r="D725" s="37"/>
      <c r="E725" s="58"/>
      <c r="F725" s="58"/>
      <c r="G725" s="57">
        <v>100</v>
      </c>
      <c r="H725" s="60" t="s">
        <v>1884</v>
      </c>
      <c r="I725" s="61">
        <v>49.310018999999997</v>
      </c>
      <c r="J725" s="61">
        <v>72.782871049999983</v>
      </c>
      <c r="K725" s="61">
        <f t="shared" si="13"/>
        <v>23.472852049999986</v>
      </c>
    </row>
    <row r="726" spans="2:11" x14ac:dyDescent="0.2">
      <c r="B726" s="37"/>
      <c r="C726" s="38"/>
      <c r="D726" s="37"/>
      <c r="E726" s="58"/>
      <c r="F726" s="58"/>
      <c r="G726" s="57">
        <v>110</v>
      </c>
      <c r="H726" s="64" t="s">
        <v>1886</v>
      </c>
      <c r="I726" s="61">
        <v>69.532577000000003</v>
      </c>
      <c r="J726" s="61">
        <v>213.85518602000002</v>
      </c>
      <c r="K726" s="61">
        <f t="shared" si="13"/>
        <v>144.32260902000002</v>
      </c>
    </row>
    <row r="727" spans="2:11" x14ac:dyDescent="0.2">
      <c r="B727" s="37"/>
      <c r="C727" s="38"/>
      <c r="D727" s="37"/>
      <c r="E727" s="58"/>
      <c r="F727" s="58"/>
      <c r="G727" s="57">
        <v>111</v>
      </c>
      <c r="H727" s="64" t="s">
        <v>1821</v>
      </c>
      <c r="I727" s="61">
        <v>28.061596999999999</v>
      </c>
      <c r="J727" s="61">
        <v>37.444582639999993</v>
      </c>
      <c r="K727" s="61">
        <f t="shared" si="13"/>
        <v>9.382985639999994</v>
      </c>
    </row>
    <row r="728" spans="2:11" x14ac:dyDescent="0.2">
      <c r="B728" s="37"/>
      <c r="C728" s="38"/>
      <c r="D728" s="37"/>
      <c r="E728" s="58"/>
      <c r="F728" s="58"/>
      <c r="G728" s="57">
        <v>112</v>
      </c>
      <c r="H728" s="64" t="s">
        <v>2197</v>
      </c>
      <c r="I728" s="61">
        <v>499.94727599999999</v>
      </c>
      <c r="J728" s="61">
        <v>302.80412022000002</v>
      </c>
      <c r="K728" s="61">
        <f t="shared" si="13"/>
        <v>-197.14315577999997</v>
      </c>
    </row>
    <row r="729" spans="2:11" ht="25.5" x14ac:dyDescent="0.2">
      <c r="B729" s="37"/>
      <c r="C729" s="38"/>
      <c r="D729" s="37"/>
      <c r="E729" s="58"/>
      <c r="F729" s="58"/>
      <c r="G729" s="57">
        <v>114</v>
      </c>
      <c r="H729" s="64" t="s">
        <v>2198</v>
      </c>
      <c r="I729" s="61">
        <v>28.872616000000001</v>
      </c>
      <c r="J729" s="61">
        <v>33.800500890000002</v>
      </c>
      <c r="K729" s="61">
        <f t="shared" si="13"/>
        <v>4.9278848900000014</v>
      </c>
    </row>
    <row r="730" spans="2:11" x14ac:dyDescent="0.2">
      <c r="B730" s="37"/>
      <c r="C730" s="38"/>
      <c r="D730" s="37"/>
      <c r="E730" s="58"/>
      <c r="F730" s="58"/>
      <c r="G730" s="57">
        <v>115</v>
      </c>
      <c r="H730" s="64" t="s">
        <v>2199</v>
      </c>
      <c r="I730" s="61">
        <v>27.023264000000001</v>
      </c>
      <c r="J730" s="61">
        <v>18.181459640000003</v>
      </c>
      <c r="K730" s="61">
        <f t="shared" si="13"/>
        <v>-8.8418043599999976</v>
      </c>
    </row>
    <row r="731" spans="2:11" x14ac:dyDescent="0.2">
      <c r="B731" s="37"/>
      <c r="C731" s="38"/>
      <c r="D731" s="37"/>
      <c r="E731" s="58"/>
      <c r="F731" s="58"/>
      <c r="G731" s="57">
        <v>116</v>
      </c>
      <c r="H731" s="64" t="s">
        <v>1794</v>
      </c>
      <c r="I731" s="61">
        <v>70.053325000000001</v>
      </c>
      <c r="J731" s="61">
        <v>76.166614609999996</v>
      </c>
      <c r="K731" s="61">
        <f t="shared" si="13"/>
        <v>6.1132896099999954</v>
      </c>
    </row>
    <row r="732" spans="2:11" ht="25.5" x14ac:dyDescent="0.2">
      <c r="B732" s="37"/>
      <c r="C732" s="38"/>
      <c r="D732" s="37"/>
      <c r="E732" s="58"/>
      <c r="F732" s="58"/>
      <c r="G732" s="57">
        <v>117</v>
      </c>
      <c r="H732" s="64" t="s">
        <v>2200</v>
      </c>
      <c r="I732" s="61">
        <v>0</v>
      </c>
      <c r="J732" s="61">
        <v>5.0432308599999986</v>
      </c>
      <c r="K732" s="61">
        <f t="shared" si="13"/>
        <v>5.0432308599999986</v>
      </c>
    </row>
    <row r="733" spans="2:11" x14ac:dyDescent="0.2">
      <c r="B733" s="37"/>
      <c r="C733" s="38"/>
      <c r="D733" s="37"/>
      <c r="E733" s="58"/>
      <c r="F733" s="58"/>
      <c r="G733" s="57">
        <v>120</v>
      </c>
      <c r="H733" s="64" t="s">
        <v>2201</v>
      </c>
      <c r="I733" s="61">
        <v>107.882414</v>
      </c>
      <c r="J733" s="61">
        <v>44.264637900000004</v>
      </c>
      <c r="K733" s="61">
        <f t="shared" si="13"/>
        <v>-63.617776099999993</v>
      </c>
    </row>
    <row r="734" spans="2:11" ht="25.5" x14ac:dyDescent="0.2">
      <c r="B734" s="37"/>
      <c r="C734" s="38"/>
      <c r="D734" s="37"/>
      <c r="E734" s="58"/>
      <c r="F734" s="58"/>
      <c r="G734" s="57">
        <v>121</v>
      </c>
      <c r="H734" s="64" t="s">
        <v>2202</v>
      </c>
      <c r="I734" s="61">
        <v>3.291255</v>
      </c>
      <c r="J734" s="61">
        <v>3.5666498899999985</v>
      </c>
      <c r="K734" s="61">
        <f t="shared" si="13"/>
        <v>0.2753948899999985</v>
      </c>
    </row>
    <row r="735" spans="2:11" ht="25.5" x14ac:dyDescent="0.2">
      <c r="B735" s="37"/>
      <c r="C735" s="38"/>
      <c r="D735" s="37"/>
      <c r="E735" s="58"/>
      <c r="F735" s="58"/>
      <c r="G735" s="57">
        <v>122</v>
      </c>
      <c r="H735" s="64" t="s">
        <v>2203</v>
      </c>
      <c r="I735" s="61">
        <v>3.6190790000000002</v>
      </c>
      <c r="J735" s="61">
        <v>3.7512309000000004</v>
      </c>
      <c r="K735" s="61">
        <f t="shared" si="13"/>
        <v>0.13215190000000021</v>
      </c>
    </row>
    <row r="736" spans="2:11" ht="25.5" x14ac:dyDescent="0.2">
      <c r="B736" s="37"/>
      <c r="C736" s="38"/>
      <c r="D736" s="37"/>
      <c r="E736" s="58"/>
      <c r="F736" s="58"/>
      <c r="G736" s="57">
        <v>123</v>
      </c>
      <c r="H736" s="64" t="s">
        <v>2204</v>
      </c>
      <c r="I736" s="61">
        <v>2.9994770000000002</v>
      </c>
      <c r="J736" s="61">
        <v>3.4177948799999989</v>
      </c>
      <c r="K736" s="61">
        <f t="shared" si="13"/>
        <v>0.4183178799999987</v>
      </c>
    </row>
    <row r="737" spans="2:11" ht="25.5" x14ac:dyDescent="0.2">
      <c r="B737" s="37"/>
      <c r="C737" s="38"/>
      <c r="D737" s="37"/>
      <c r="E737" s="58"/>
      <c r="F737" s="58"/>
      <c r="G737" s="57">
        <v>124</v>
      </c>
      <c r="H737" s="64" t="s">
        <v>2205</v>
      </c>
      <c r="I737" s="61">
        <v>3.2620939999999998</v>
      </c>
      <c r="J737" s="61">
        <v>3.4969778899999997</v>
      </c>
      <c r="K737" s="61">
        <f t="shared" si="13"/>
        <v>0.23488388999999987</v>
      </c>
    </row>
    <row r="738" spans="2:11" ht="25.5" x14ac:dyDescent="0.2">
      <c r="B738" s="37"/>
      <c r="C738" s="38"/>
      <c r="D738" s="37"/>
      <c r="E738" s="58"/>
      <c r="F738" s="58"/>
      <c r="G738" s="57">
        <v>125</v>
      </c>
      <c r="H738" s="64" t="s">
        <v>2206</v>
      </c>
      <c r="I738" s="61">
        <v>3.1845819999999998</v>
      </c>
      <c r="J738" s="61">
        <v>3.1242669099999998</v>
      </c>
      <c r="K738" s="61">
        <f t="shared" si="13"/>
        <v>-6.0315090000000016E-2</v>
      </c>
    </row>
    <row r="739" spans="2:11" ht="25.5" x14ac:dyDescent="0.2">
      <c r="B739" s="37"/>
      <c r="C739" s="38"/>
      <c r="D739" s="37"/>
      <c r="E739" s="58"/>
      <c r="F739" s="58"/>
      <c r="G739" s="57">
        <v>126</v>
      </c>
      <c r="H739" s="64" t="s">
        <v>2207</v>
      </c>
      <c r="I739" s="61">
        <v>3.4297909999999998</v>
      </c>
      <c r="J739" s="61">
        <v>3.727208979999999</v>
      </c>
      <c r="K739" s="61">
        <f t="shared" si="13"/>
        <v>0.29741797999999919</v>
      </c>
    </row>
    <row r="740" spans="2:11" ht="25.5" x14ac:dyDescent="0.2">
      <c r="B740" s="37"/>
      <c r="C740" s="38"/>
      <c r="D740" s="37"/>
      <c r="E740" s="58"/>
      <c r="F740" s="58"/>
      <c r="G740" s="57">
        <v>127</v>
      </c>
      <c r="H740" s="64" t="s">
        <v>2208</v>
      </c>
      <c r="I740" s="61">
        <v>3.8420429999999999</v>
      </c>
      <c r="J740" s="61">
        <v>4.4810260899999985</v>
      </c>
      <c r="K740" s="61">
        <f t="shared" si="13"/>
        <v>0.63898308999999864</v>
      </c>
    </row>
    <row r="741" spans="2:11" ht="25.5" x14ac:dyDescent="0.2">
      <c r="B741" s="37"/>
      <c r="C741" s="38"/>
      <c r="D741" s="37"/>
      <c r="E741" s="58"/>
      <c r="F741" s="58"/>
      <c r="G741" s="57">
        <v>128</v>
      </c>
      <c r="H741" s="64" t="s">
        <v>2209</v>
      </c>
      <c r="I741" s="61">
        <v>3.1037210000000002</v>
      </c>
      <c r="J741" s="61">
        <v>3.1646215100000004</v>
      </c>
      <c r="K741" s="61">
        <f t="shared" si="13"/>
        <v>6.0900510000000185E-2</v>
      </c>
    </row>
    <row r="742" spans="2:11" ht="25.5" x14ac:dyDescent="0.2">
      <c r="B742" s="37"/>
      <c r="C742" s="38"/>
      <c r="D742" s="37"/>
      <c r="E742" s="58"/>
      <c r="F742" s="58"/>
      <c r="G742" s="57">
        <v>130</v>
      </c>
      <c r="H742" s="64" t="s">
        <v>2210</v>
      </c>
      <c r="I742" s="61">
        <v>3.3949859999999998</v>
      </c>
      <c r="J742" s="61">
        <v>3.6169779300000009</v>
      </c>
      <c r="K742" s="61">
        <f t="shared" si="13"/>
        <v>0.22199193000000106</v>
      </c>
    </row>
    <row r="743" spans="2:11" ht="25.5" x14ac:dyDescent="0.2">
      <c r="B743" s="37"/>
      <c r="C743" s="38"/>
      <c r="D743" s="37"/>
      <c r="E743" s="58"/>
      <c r="F743" s="58"/>
      <c r="G743" s="57">
        <v>131</v>
      </c>
      <c r="H743" s="64" t="s">
        <v>2211</v>
      </c>
      <c r="I743" s="61">
        <v>2.836001</v>
      </c>
      <c r="J743" s="61">
        <v>2.6727495100000005</v>
      </c>
      <c r="K743" s="61">
        <f t="shared" si="13"/>
        <v>-0.1632514899999995</v>
      </c>
    </row>
    <row r="744" spans="2:11" ht="25.5" x14ac:dyDescent="0.2">
      <c r="B744" s="37"/>
      <c r="C744" s="38"/>
      <c r="D744" s="37"/>
      <c r="E744" s="58"/>
      <c r="F744" s="58"/>
      <c r="G744" s="57">
        <v>132</v>
      </c>
      <c r="H744" s="64" t="s">
        <v>2212</v>
      </c>
      <c r="I744" s="61">
        <v>3.6767759999999998</v>
      </c>
      <c r="J744" s="61">
        <v>3.8115175100000007</v>
      </c>
      <c r="K744" s="61">
        <f t="shared" si="13"/>
        <v>0.1347415100000009</v>
      </c>
    </row>
    <row r="745" spans="2:11" ht="25.5" x14ac:dyDescent="0.2">
      <c r="B745" s="37"/>
      <c r="C745" s="38"/>
      <c r="D745" s="37"/>
      <c r="E745" s="58"/>
      <c r="F745" s="58"/>
      <c r="G745" s="57">
        <v>133</v>
      </c>
      <c r="H745" s="64" t="s">
        <v>2213</v>
      </c>
      <c r="I745" s="61">
        <v>3.671278</v>
      </c>
      <c r="J745" s="61">
        <v>4.1628374800000003</v>
      </c>
      <c r="K745" s="61">
        <f t="shared" si="13"/>
        <v>0.49155948000000027</v>
      </c>
    </row>
    <row r="746" spans="2:11" ht="25.5" x14ac:dyDescent="0.2">
      <c r="B746" s="37"/>
      <c r="C746" s="38"/>
      <c r="D746" s="37"/>
      <c r="E746" s="58"/>
      <c r="F746" s="58"/>
      <c r="G746" s="57">
        <v>134</v>
      </c>
      <c r="H746" s="64" t="s">
        <v>2214</v>
      </c>
      <c r="I746" s="61">
        <v>3.429198</v>
      </c>
      <c r="J746" s="61">
        <v>4.0497082299999994</v>
      </c>
      <c r="K746" s="61">
        <f t="shared" si="13"/>
        <v>0.62051022999999939</v>
      </c>
    </row>
    <row r="747" spans="2:11" ht="25.5" x14ac:dyDescent="0.2">
      <c r="B747" s="37"/>
      <c r="C747" s="38"/>
      <c r="D747" s="37"/>
      <c r="E747" s="58"/>
      <c r="F747" s="58"/>
      <c r="G747" s="57">
        <v>135</v>
      </c>
      <c r="H747" s="64" t="s">
        <v>2215</v>
      </c>
      <c r="I747" s="61">
        <v>3.0334970000000001</v>
      </c>
      <c r="J747" s="61">
        <v>3.1764462100000004</v>
      </c>
      <c r="K747" s="61">
        <f t="shared" si="13"/>
        <v>0.14294921000000027</v>
      </c>
    </row>
    <row r="748" spans="2:11" ht="25.5" x14ac:dyDescent="0.2">
      <c r="B748" s="37"/>
      <c r="C748" s="38"/>
      <c r="D748" s="37"/>
      <c r="E748" s="58"/>
      <c r="F748" s="58"/>
      <c r="G748" s="57">
        <v>136</v>
      </c>
      <c r="H748" s="64" t="s">
        <v>2216</v>
      </c>
      <c r="I748" s="61">
        <v>3.2364579999999998</v>
      </c>
      <c r="J748" s="61">
        <v>3.5625249300000008</v>
      </c>
      <c r="K748" s="61">
        <f t="shared" si="13"/>
        <v>0.32606693000000098</v>
      </c>
    </row>
    <row r="749" spans="2:11" ht="25.5" x14ac:dyDescent="0.2">
      <c r="B749" s="37"/>
      <c r="C749" s="38"/>
      <c r="D749" s="37"/>
      <c r="E749" s="58"/>
      <c r="F749" s="58"/>
      <c r="G749" s="57">
        <v>137</v>
      </c>
      <c r="H749" s="64" t="s">
        <v>2217</v>
      </c>
      <c r="I749" s="61">
        <v>3.407025</v>
      </c>
      <c r="J749" s="61">
        <v>3.6644208800000002</v>
      </c>
      <c r="K749" s="61">
        <f t="shared" si="13"/>
        <v>0.25739588000000024</v>
      </c>
    </row>
    <row r="750" spans="2:11" ht="25.5" x14ac:dyDescent="0.2">
      <c r="B750" s="37"/>
      <c r="C750" s="38"/>
      <c r="D750" s="37"/>
      <c r="E750" s="58"/>
      <c r="F750" s="58"/>
      <c r="G750" s="57">
        <v>138</v>
      </c>
      <c r="H750" s="64" t="s">
        <v>2218</v>
      </c>
      <c r="I750" s="61">
        <v>3.2960229999999999</v>
      </c>
      <c r="J750" s="61">
        <v>3.4470019500000002</v>
      </c>
      <c r="K750" s="61">
        <f t="shared" si="13"/>
        <v>0.15097895000000028</v>
      </c>
    </row>
    <row r="751" spans="2:11" ht="25.5" x14ac:dyDescent="0.2">
      <c r="B751" s="37"/>
      <c r="C751" s="38"/>
      <c r="D751" s="37"/>
      <c r="E751" s="58"/>
      <c r="F751" s="58"/>
      <c r="G751" s="57">
        <v>139</v>
      </c>
      <c r="H751" s="64" t="s">
        <v>2219</v>
      </c>
      <c r="I751" s="61">
        <v>3.1418599999999999</v>
      </c>
      <c r="J751" s="61">
        <v>3.2892558599999999</v>
      </c>
      <c r="K751" s="61">
        <f t="shared" si="13"/>
        <v>0.14739586000000005</v>
      </c>
    </row>
    <row r="752" spans="2:11" ht="25.5" x14ac:dyDescent="0.2">
      <c r="B752" s="37"/>
      <c r="C752" s="38"/>
      <c r="D752" s="37"/>
      <c r="E752" s="58"/>
      <c r="F752" s="58"/>
      <c r="G752" s="57">
        <v>140</v>
      </c>
      <c r="H752" s="64" t="s">
        <v>2220</v>
      </c>
      <c r="I752" s="61">
        <v>4.0030770000000002</v>
      </c>
      <c r="J752" s="61">
        <v>4.7063555200000007</v>
      </c>
      <c r="K752" s="61">
        <f t="shared" si="13"/>
        <v>0.70327852000000046</v>
      </c>
    </row>
    <row r="753" spans="2:11" ht="25.5" x14ac:dyDescent="0.2">
      <c r="B753" s="37"/>
      <c r="C753" s="38"/>
      <c r="D753" s="37"/>
      <c r="E753" s="58"/>
      <c r="F753" s="58"/>
      <c r="G753" s="57">
        <v>141</v>
      </c>
      <c r="H753" s="64" t="s">
        <v>2221</v>
      </c>
      <c r="I753" s="61">
        <v>3.182239</v>
      </c>
      <c r="J753" s="61">
        <v>3.654835750000001</v>
      </c>
      <c r="K753" s="61">
        <f t="shared" si="13"/>
        <v>0.47259675000000101</v>
      </c>
    </row>
    <row r="754" spans="2:11" ht="25.5" x14ac:dyDescent="0.2">
      <c r="B754" s="37"/>
      <c r="C754" s="38"/>
      <c r="D754" s="37"/>
      <c r="E754" s="58"/>
      <c r="F754" s="58"/>
      <c r="G754" s="57">
        <v>142</v>
      </c>
      <c r="H754" s="64" t="s">
        <v>2222</v>
      </c>
      <c r="I754" s="61">
        <v>3.6884890000000001</v>
      </c>
      <c r="J754" s="61">
        <v>3.7188989400000003</v>
      </c>
      <c r="K754" s="61">
        <f t="shared" si="13"/>
        <v>3.0409940000000191E-2</v>
      </c>
    </row>
    <row r="755" spans="2:11" ht="25.5" x14ac:dyDescent="0.2">
      <c r="B755" s="37"/>
      <c r="C755" s="38"/>
      <c r="D755" s="37"/>
      <c r="E755" s="58"/>
      <c r="F755" s="58"/>
      <c r="G755" s="57">
        <v>143</v>
      </c>
      <c r="H755" s="64" t="s">
        <v>2223</v>
      </c>
      <c r="I755" s="61">
        <v>2.9610050000000001</v>
      </c>
      <c r="J755" s="61">
        <v>3.1945002999999996</v>
      </c>
      <c r="K755" s="61">
        <f t="shared" si="13"/>
        <v>0.23349529999999952</v>
      </c>
    </row>
    <row r="756" spans="2:11" ht="25.5" x14ac:dyDescent="0.2">
      <c r="B756" s="37"/>
      <c r="C756" s="38"/>
      <c r="D756" s="37"/>
      <c r="E756" s="58"/>
      <c r="F756" s="58"/>
      <c r="G756" s="57">
        <v>144</v>
      </c>
      <c r="H756" s="64" t="s">
        <v>2224</v>
      </c>
      <c r="I756" s="61">
        <v>3.0424349999999998</v>
      </c>
      <c r="J756" s="61">
        <v>3.5922688000000011</v>
      </c>
      <c r="K756" s="61">
        <f t="shared" si="13"/>
        <v>0.54983380000000137</v>
      </c>
    </row>
    <row r="757" spans="2:11" ht="25.5" x14ac:dyDescent="0.2">
      <c r="B757" s="37"/>
      <c r="C757" s="38"/>
      <c r="D757" s="37"/>
      <c r="E757" s="58"/>
      <c r="F757" s="58"/>
      <c r="G757" s="57">
        <v>145</v>
      </c>
      <c r="H757" s="64" t="s">
        <v>2225</v>
      </c>
      <c r="I757" s="61">
        <v>3.177546</v>
      </c>
      <c r="J757" s="61">
        <v>3.5277054700000003</v>
      </c>
      <c r="K757" s="61">
        <f t="shared" si="13"/>
        <v>0.35015947000000036</v>
      </c>
    </row>
    <row r="758" spans="2:11" ht="25.5" x14ac:dyDescent="0.2">
      <c r="B758" s="37"/>
      <c r="C758" s="38"/>
      <c r="D758" s="37"/>
      <c r="E758" s="58"/>
      <c r="F758" s="58"/>
      <c r="G758" s="57">
        <v>146</v>
      </c>
      <c r="H758" s="64" t="s">
        <v>2226</v>
      </c>
      <c r="I758" s="61">
        <v>3.3423370000000001</v>
      </c>
      <c r="J758" s="61">
        <v>3.4156649699999999</v>
      </c>
      <c r="K758" s="61">
        <f t="shared" si="13"/>
        <v>7.3327969999999798E-2</v>
      </c>
    </row>
    <row r="759" spans="2:11" ht="25.5" x14ac:dyDescent="0.2">
      <c r="B759" s="37"/>
      <c r="C759" s="38"/>
      <c r="D759" s="37"/>
      <c r="E759" s="58"/>
      <c r="F759" s="58"/>
      <c r="G759" s="57">
        <v>147</v>
      </c>
      <c r="H759" s="64" t="s">
        <v>2227</v>
      </c>
      <c r="I759" s="61">
        <v>3.4271250000000002</v>
      </c>
      <c r="J759" s="61">
        <v>4.168070150000001</v>
      </c>
      <c r="K759" s="61">
        <f t="shared" si="13"/>
        <v>0.74094515000000083</v>
      </c>
    </row>
    <row r="760" spans="2:11" ht="25.5" x14ac:dyDescent="0.2">
      <c r="B760" s="37"/>
      <c r="C760" s="38"/>
      <c r="D760" s="37"/>
      <c r="E760" s="58"/>
      <c r="F760" s="58"/>
      <c r="G760" s="57">
        <v>148</v>
      </c>
      <c r="H760" s="64" t="s">
        <v>2228</v>
      </c>
      <c r="I760" s="61">
        <v>3.253422</v>
      </c>
      <c r="J760" s="61">
        <v>3.5293109699999996</v>
      </c>
      <c r="K760" s="61">
        <f t="shared" si="13"/>
        <v>0.27588896999999957</v>
      </c>
    </row>
    <row r="761" spans="2:11" ht="25.5" x14ac:dyDescent="0.2">
      <c r="B761" s="37"/>
      <c r="C761" s="38"/>
      <c r="D761" s="37"/>
      <c r="E761" s="58"/>
      <c r="F761" s="58"/>
      <c r="G761" s="57">
        <v>149</v>
      </c>
      <c r="H761" s="64" t="s">
        <v>2229</v>
      </c>
      <c r="I761" s="61">
        <v>3.342892</v>
      </c>
      <c r="J761" s="61">
        <v>3.7731560200000001</v>
      </c>
      <c r="K761" s="61">
        <f t="shared" si="13"/>
        <v>0.43026402000000008</v>
      </c>
    </row>
    <row r="762" spans="2:11" ht="25.5" x14ac:dyDescent="0.2">
      <c r="B762" s="37"/>
      <c r="C762" s="38"/>
      <c r="D762" s="37"/>
      <c r="E762" s="58"/>
      <c r="F762" s="58"/>
      <c r="G762" s="57">
        <v>150</v>
      </c>
      <c r="H762" s="64" t="s">
        <v>2230</v>
      </c>
      <c r="I762" s="61">
        <v>4.7065770000000002</v>
      </c>
      <c r="J762" s="61">
        <v>4.6939431399999991</v>
      </c>
      <c r="K762" s="61">
        <f t="shared" si="13"/>
        <v>-1.2633860000001107E-2</v>
      </c>
    </row>
    <row r="763" spans="2:11" ht="25.5" x14ac:dyDescent="0.2">
      <c r="B763" s="37"/>
      <c r="C763" s="38"/>
      <c r="D763" s="37"/>
      <c r="E763" s="58"/>
      <c r="F763" s="58"/>
      <c r="G763" s="57">
        <v>151</v>
      </c>
      <c r="H763" s="64" t="s">
        <v>2231</v>
      </c>
      <c r="I763" s="61">
        <v>3.9806210000000002</v>
      </c>
      <c r="J763" s="61">
        <v>4.3131997000000011</v>
      </c>
      <c r="K763" s="61">
        <f t="shared" si="13"/>
        <v>0.33257870000000089</v>
      </c>
    </row>
    <row r="764" spans="2:11" ht="25.5" x14ac:dyDescent="0.2">
      <c r="B764" s="37"/>
      <c r="C764" s="38"/>
      <c r="D764" s="37"/>
      <c r="E764" s="58"/>
      <c r="F764" s="58"/>
      <c r="G764" s="57">
        <v>152</v>
      </c>
      <c r="H764" s="64" t="s">
        <v>2232</v>
      </c>
      <c r="I764" s="61">
        <v>3.318603</v>
      </c>
      <c r="J764" s="61">
        <v>3.6715267900000002</v>
      </c>
      <c r="K764" s="61">
        <f t="shared" si="13"/>
        <v>0.35292379000000018</v>
      </c>
    </row>
    <row r="765" spans="2:11" x14ac:dyDescent="0.2">
      <c r="B765" s="37"/>
      <c r="C765" s="38"/>
      <c r="D765" s="37"/>
      <c r="E765" s="58"/>
      <c r="F765" s="58"/>
      <c r="G765" s="57">
        <v>153</v>
      </c>
      <c r="H765" s="64" t="s">
        <v>2233</v>
      </c>
      <c r="I765" s="61">
        <v>8.6531029999999998</v>
      </c>
      <c r="J765" s="61">
        <v>10.49434754</v>
      </c>
      <c r="K765" s="61">
        <f t="shared" si="13"/>
        <v>1.8412445399999999</v>
      </c>
    </row>
    <row r="766" spans="2:11" x14ac:dyDescent="0.2">
      <c r="B766" s="37"/>
      <c r="C766" s="38"/>
      <c r="D766" s="37"/>
      <c r="E766" s="58"/>
      <c r="F766" s="58"/>
      <c r="G766" s="57">
        <v>200</v>
      </c>
      <c r="H766" s="64" t="s">
        <v>2234</v>
      </c>
      <c r="I766" s="61">
        <v>316.66337099999998</v>
      </c>
      <c r="J766" s="61">
        <v>162.66717360999999</v>
      </c>
      <c r="K766" s="61">
        <f t="shared" si="13"/>
        <v>-153.99619738999999</v>
      </c>
    </row>
    <row r="767" spans="2:11" x14ac:dyDescent="0.2">
      <c r="B767" s="37"/>
      <c r="C767" s="38"/>
      <c r="D767" s="37"/>
      <c r="E767" s="58"/>
      <c r="F767" s="58"/>
      <c r="G767" s="57">
        <v>210</v>
      </c>
      <c r="H767" s="64" t="s">
        <v>2235</v>
      </c>
      <c r="I767" s="61">
        <v>46.576689999999999</v>
      </c>
      <c r="J767" s="61">
        <v>45.941011290000027</v>
      </c>
      <c r="K767" s="61">
        <f t="shared" si="13"/>
        <v>-0.63567870999997211</v>
      </c>
    </row>
    <row r="768" spans="2:11" x14ac:dyDescent="0.2">
      <c r="B768" s="37"/>
      <c r="C768" s="38"/>
      <c r="D768" s="37"/>
      <c r="E768" s="58"/>
      <c r="F768" s="58"/>
      <c r="G768" s="57">
        <v>211</v>
      </c>
      <c r="H768" s="64" t="s">
        <v>2236</v>
      </c>
      <c r="I768" s="61">
        <v>28.074168</v>
      </c>
      <c r="J768" s="61">
        <v>28.670398479999989</v>
      </c>
      <c r="K768" s="61">
        <f t="shared" si="13"/>
        <v>0.59623047999998846</v>
      </c>
    </row>
    <row r="769" spans="2:11" x14ac:dyDescent="0.2">
      <c r="B769" s="37"/>
      <c r="C769" s="38"/>
      <c r="D769" s="37"/>
      <c r="E769" s="58"/>
      <c r="F769" s="58"/>
      <c r="G769" s="57">
        <v>212</v>
      </c>
      <c r="H769" s="64" t="s">
        <v>2237</v>
      </c>
      <c r="I769" s="61">
        <v>332.26904200000001</v>
      </c>
      <c r="J769" s="61">
        <v>302.35738137999999</v>
      </c>
      <c r="K769" s="61">
        <f t="shared" si="13"/>
        <v>-29.911660620000021</v>
      </c>
    </row>
    <row r="770" spans="2:11" x14ac:dyDescent="0.2">
      <c r="B770" s="37"/>
      <c r="C770" s="38"/>
      <c r="D770" s="37"/>
      <c r="E770" s="58"/>
      <c r="F770" s="58"/>
      <c r="G770" s="57">
        <v>216</v>
      </c>
      <c r="H770" s="64" t="s">
        <v>2238</v>
      </c>
      <c r="I770" s="61">
        <v>251.27827600000001</v>
      </c>
      <c r="J770" s="61">
        <v>217.24988502000011</v>
      </c>
      <c r="K770" s="61">
        <f t="shared" si="13"/>
        <v>-34.028390979999898</v>
      </c>
    </row>
    <row r="771" spans="2:11" x14ac:dyDescent="0.2">
      <c r="B771" s="37"/>
      <c r="C771" s="38"/>
      <c r="D771" s="37"/>
      <c r="E771" s="58"/>
      <c r="F771" s="58"/>
      <c r="G771" s="57">
        <v>217</v>
      </c>
      <c r="H771" s="64" t="s">
        <v>2197</v>
      </c>
      <c r="I771" s="61">
        <v>0</v>
      </c>
      <c r="J771" s="61">
        <v>225.48420087</v>
      </c>
      <c r="K771" s="61">
        <f t="shared" si="13"/>
        <v>225.48420087</v>
      </c>
    </row>
    <row r="772" spans="2:11" x14ac:dyDescent="0.2">
      <c r="B772" s="37"/>
      <c r="C772" s="38"/>
      <c r="D772" s="37"/>
      <c r="E772" s="58"/>
      <c r="F772" s="58"/>
      <c r="G772" s="57">
        <v>300</v>
      </c>
      <c r="H772" s="64" t="s">
        <v>2239</v>
      </c>
      <c r="I772" s="61">
        <v>1248.891967</v>
      </c>
      <c r="J772" s="61">
        <v>62.547183900000007</v>
      </c>
      <c r="K772" s="61">
        <f t="shared" si="13"/>
        <v>-1186.3447831000001</v>
      </c>
    </row>
    <row r="773" spans="2:11" x14ac:dyDescent="0.2">
      <c r="B773" s="37"/>
      <c r="C773" s="38"/>
      <c r="D773" s="37"/>
      <c r="E773" s="58"/>
      <c r="F773" s="58"/>
      <c r="G773" s="57">
        <v>310</v>
      </c>
      <c r="H773" s="64" t="s">
        <v>2240</v>
      </c>
      <c r="I773" s="61">
        <v>21786.515286999998</v>
      </c>
      <c r="J773" s="61">
        <v>15085.820252259991</v>
      </c>
      <c r="K773" s="61">
        <f t="shared" si="13"/>
        <v>-6700.695034740007</v>
      </c>
    </row>
    <row r="774" spans="2:11" x14ac:dyDescent="0.2">
      <c r="B774" s="37"/>
      <c r="C774" s="38"/>
      <c r="D774" s="37"/>
      <c r="E774" s="58"/>
      <c r="F774" s="58"/>
      <c r="G774" s="57">
        <v>311</v>
      </c>
      <c r="H774" s="64" t="s">
        <v>2241</v>
      </c>
      <c r="I774" s="61">
        <v>1650.6264630000001</v>
      </c>
      <c r="J774" s="61">
        <v>86.965463029999995</v>
      </c>
      <c r="K774" s="61">
        <f t="shared" si="13"/>
        <v>-1563.6609999700001</v>
      </c>
    </row>
    <row r="775" spans="2:11" x14ac:dyDescent="0.2">
      <c r="B775" s="37"/>
      <c r="C775" s="38"/>
      <c r="D775" s="37"/>
      <c r="E775" s="58"/>
      <c r="F775" s="58"/>
      <c r="G775" s="57">
        <v>312</v>
      </c>
      <c r="H775" s="64" t="s">
        <v>2242</v>
      </c>
      <c r="I775" s="61">
        <v>49.547606999999999</v>
      </c>
      <c r="J775" s="61">
        <v>669.48626924999985</v>
      </c>
      <c r="K775" s="61">
        <f t="shared" si="13"/>
        <v>619.93866224999988</v>
      </c>
    </row>
    <row r="776" spans="2:11" x14ac:dyDescent="0.2">
      <c r="B776" s="37"/>
      <c r="C776" s="38"/>
      <c r="D776" s="37"/>
      <c r="E776" s="58"/>
      <c r="F776" s="58"/>
      <c r="G776" s="57">
        <v>313</v>
      </c>
      <c r="H776" s="64" t="s">
        <v>2243</v>
      </c>
      <c r="I776" s="61">
        <v>194.73918800000001</v>
      </c>
      <c r="J776" s="61">
        <v>469.88267401000019</v>
      </c>
      <c r="K776" s="61">
        <f t="shared" si="13"/>
        <v>275.14348601000017</v>
      </c>
    </row>
    <row r="777" spans="2:11" x14ac:dyDescent="0.2">
      <c r="B777" s="37"/>
      <c r="C777" s="38"/>
      <c r="D777" s="37"/>
      <c r="E777" s="58"/>
      <c r="F777" s="58"/>
      <c r="G777" s="57">
        <v>500</v>
      </c>
      <c r="H777" s="64" t="s">
        <v>2244</v>
      </c>
      <c r="I777" s="61">
        <v>3363.4189780000002</v>
      </c>
      <c r="J777" s="61">
        <v>2824.7618158599998</v>
      </c>
      <c r="K777" s="61">
        <f t="shared" si="13"/>
        <v>-538.65716214000031</v>
      </c>
    </row>
    <row r="778" spans="2:11" x14ac:dyDescent="0.2">
      <c r="B778" s="37"/>
      <c r="C778" s="38"/>
      <c r="D778" s="37"/>
      <c r="E778" s="58"/>
      <c r="F778" s="58"/>
      <c r="G778" s="57">
        <v>511</v>
      </c>
      <c r="H778" s="64" t="s">
        <v>2245</v>
      </c>
      <c r="I778" s="61">
        <v>45728.597143999999</v>
      </c>
      <c r="J778" s="61">
        <v>44066.931323390003</v>
      </c>
      <c r="K778" s="61">
        <f t="shared" ref="K778:K841" si="14">+J778-I778</f>
        <v>-1661.6658206099964</v>
      </c>
    </row>
    <row r="779" spans="2:11" x14ac:dyDescent="0.2">
      <c r="B779" s="37"/>
      <c r="C779" s="38"/>
      <c r="D779" s="37"/>
      <c r="E779" s="58"/>
      <c r="F779" s="58"/>
      <c r="G779" s="57">
        <v>512</v>
      </c>
      <c r="H779" s="64" t="s">
        <v>2246</v>
      </c>
      <c r="I779" s="61">
        <v>49.405808999999998</v>
      </c>
      <c r="J779" s="61">
        <v>47.731389580000013</v>
      </c>
      <c r="K779" s="61">
        <f t="shared" si="14"/>
        <v>-1.6744194199999853</v>
      </c>
    </row>
    <row r="780" spans="2:11" x14ac:dyDescent="0.2">
      <c r="B780" s="37"/>
      <c r="C780" s="38"/>
      <c r="D780" s="37"/>
      <c r="E780" s="58"/>
      <c r="F780" s="58"/>
      <c r="G780" s="57">
        <v>514</v>
      </c>
      <c r="H780" s="64" t="s">
        <v>2247</v>
      </c>
      <c r="I780" s="61">
        <v>3352.7780600000001</v>
      </c>
      <c r="J780" s="61">
        <v>2977.2589634299998</v>
      </c>
      <c r="K780" s="61">
        <f t="shared" si="14"/>
        <v>-375.51909657000033</v>
      </c>
    </row>
    <row r="781" spans="2:11" ht="25.5" x14ac:dyDescent="0.2">
      <c r="B781" s="37"/>
      <c r="C781" s="38"/>
      <c r="D781" s="37"/>
      <c r="E781" s="58"/>
      <c r="F781" s="58"/>
      <c r="G781" s="57">
        <v>515</v>
      </c>
      <c r="H781" s="64" t="s">
        <v>2248</v>
      </c>
      <c r="I781" s="61">
        <v>175.00144700000001</v>
      </c>
      <c r="J781" s="61">
        <v>348.47511505999995</v>
      </c>
      <c r="K781" s="61">
        <f t="shared" si="14"/>
        <v>173.47366805999994</v>
      </c>
    </row>
    <row r="782" spans="2:11" x14ac:dyDescent="0.2">
      <c r="B782" s="37"/>
      <c r="C782" s="38"/>
      <c r="D782" s="37"/>
      <c r="E782" s="58"/>
      <c r="F782" s="58"/>
      <c r="G782" s="57">
        <v>600</v>
      </c>
      <c r="H782" s="64" t="s">
        <v>2249</v>
      </c>
      <c r="I782" s="61">
        <v>20381.207978999999</v>
      </c>
      <c r="J782" s="61">
        <v>21584.279530759995</v>
      </c>
      <c r="K782" s="61">
        <f t="shared" si="14"/>
        <v>1203.0715517599965</v>
      </c>
    </row>
    <row r="783" spans="2:11" x14ac:dyDescent="0.2">
      <c r="B783" s="37"/>
      <c r="C783" s="38"/>
      <c r="D783" s="37"/>
      <c r="E783" s="58"/>
      <c r="F783" s="58"/>
      <c r="G783" s="57">
        <v>610</v>
      </c>
      <c r="H783" s="64" t="s">
        <v>2250</v>
      </c>
      <c r="I783" s="61">
        <v>3931.4124969999998</v>
      </c>
      <c r="J783" s="61">
        <v>5608.4443447000031</v>
      </c>
      <c r="K783" s="61">
        <f t="shared" si="14"/>
        <v>1677.0318477000033</v>
      </c>
    </row>
    <row r="784" spans="2:11" x14ac:dyDescent="0.2">
      <c r="B784" s="37"/>
      <c r="C784" s="38"/>
      <c r="D784" s="37"/>
      <c r="E784" s="58"/>
      <c r="F784" s="58"/>
      <c r="G784" s="57">
        <v>611</v>
      </c>
      <c r="H784" s="64" t="s">
        <v>2251</v>
      </c>
      <c r="I784" s="61">
        <v>9680.4500009999992</v>
      </c>
      <c r="J784" s="61">
        <v>12734.52553843</v>
      </c>
      <c r="K784" s="61">
        <f t="shared" si="14"/>
        <v>3054.0755374300006</v>
      </c>
    </row>
    <row r="785" spans="2:11" x14ac:dyDescent="0.2">
      <c r="B785" s="37"/>
      <c r="C785" s="38"/>
      <c r="D785" s="37"/>
      <c r="E785" s="58"/>
      <c r="F785" s="58"/>
      <c r="G785" s="57">
        <v>613</v>
      </c>
      <c r="H785" s="64" t="s">
        <v>2252</v>
      </c>
      <c r="I785" s="61">
        <v>1629.948707</v>
      </c>
      <c r="J785" s="61">
        <v>1893.5091701700003</v>
      </c>
      <c r="K785" s="61">
        <f t="shared" si="14"/>
        <v>263.56046317000028</v>
      </c>
    </row>
    <row r="786" spans="2:11" x14ac:dyDescent="0.2">
      <c r="B786" s="37"/>
      <c r="C786" s="38"/>
      <c r="D786" s="37"/>
      <c r="E786" s="58"/>
      <c r="F786" s="58"/>
      <c r="G786" s="57">
        <v>615</v>
      </c>
      <c r="H786" s="64" t="s">
        <v>2253</v>
      </c>
      <c r="I786" s="61">
        <v>724.61980400000004</v>
      </c>
      <c r="J786" s="61">
        <v>891.54722222000009</v>
      </c>
      <c r="K786" s="61">
        <f t="shared" si="14"/>
        <v>166.92741822000005</v>
      </c>
    </row>
    <row r="787" spans="2:11" x14ac:dyDescent="0.2">
      <c r="B787" s="37"/>
      <c r="C787" s="38"/>
      <c r="D787" s="37"/>
      <c r="E787" s="58"/>
      <c r="F787" s="58"/>
      <c r="G787" s="57">
        <v>616</v>
      </c>
      <c r="H787" s="64" t="s">
        <v>2254</v>
      </c>
      <c r="I787" s="61">
        <v>424.37959499999999</v>
      </c>
      <c r="J787" s="61">
        <v>526.51254361000019</v>
      </c>
      <c r="K787" s="61">
        <f t="shared" si="14"/>
        <v>102.1329486100002</v>
      </c>
    </row>
    <row r="788" spans="2:11" x14ac:dyDescent="0.2">
      <c r="B788" s="37"/>
      <c r="C788" s="38"/>
      <c r="D788" s="37"/>
      <c r="E788" s="58"/>
      <c r="F788" s="58"/>
      <c r="G788" s="57">
        <v>700</v>
      </c>
      <c r="H788" s="64" t="s">
        <v>1793</v>
      </c>
      <c r="I788" s="61">
        <v>21461.88838</v>
      </c>
      <c r="J788" s="61">
        <v>34437.802469579976</v>
      </c>
      <c r="K788" s="61">
        <f t="shared" si="14"/>
        <v>12975.914089579976</v>
      </c>
    </row>
    <row r="789" spans="2:11" x14ac:dyDescent="0.2">
      <c r="B789" s="37"/>
      <c r="C789" s="38"/>
      <c r="D789" s="37"/>
      <c r="E789" s="58"/>
      <c r="F789" s="58"/>
      <c r="G789" s="57">
        <v>710</v>
      </c>
      <c r="H789" s="64" t="s">
        <v>2255</v>
      </c>
      <c r="I789" s="61">
        <v>96.059043000000003</v>
      </c>
      <c r="J789" s="61">
        <v>158.56091501000003</v>
      </c>
      <c r="K789" s="61">
        <f t="shared" si="14"/>
        <v>62.501872010000028</v>
      </c>
    </row>
    <row r="790" spans="2:11" x14ac:dyDescent="0.2">
      <c r="B790" s="37"/>
      <c r="C790" s="38"/>
      <c r="D790" s="37"/>
      <c r="E790" s="58"/>
      <c r="F790" s="58"/>
      <c r="G790" s="57">
        <v>711</v>
      </c>
      <c r="H790" s="64" t="s">
        <v>2256</v>
      </c>
      <c r="I790" s="61">
        <v>80.004715000000004</v>
      </c>
      <c r="J790" s="61">
        <v>1559.9795939599996</v>
      </c>
      <c r="K790" s="61">
        <f t="shared" si="14"/>
        <v>1479.9748789599996</v>
      </c>
    </row>
    <row r="791" spans="2:11" x14ac:dyDescent="0.2">
      <c r="B791" s="37"/>
      <c r="C791" s="38"/>
      <c r="D791" s="37"/>
      <c r="E791" s="58"/>
      <c r="F791" s="58"/>
      <c r="G791" s="57">
        <v>712</v>
      </c>
      <c r="H791" s="64" t="s">
        <v>2257</v>
      </c>
      <c r="I791" s="61">
        <v>1414.0340759999999</v>
      </c>
      <c r="J791" s="61">
        <v>1364.8292884300004</v>
      </c>
      <c r="K791" s="61">
        <f t="shared" si="14"/>
        <v>-49.204787569999553</v>
      </c>
    </row>
    <row r="792" spans="2:11" x14ac:dyDescent="0.2">
      <c r="B792" s="37"/>
      <c r="C792" s="38"/>
      <c r="D792" s="37"/>
      <c r="E792" s="58"/>
      <c r="F792" s="58"/>
      <c r="G792" s="57">
        <v>713</v>
      </c>
      <c r="H792" s="64" t="s">
        <v>1939</v>
      </c>
      <c r="I792" s="61">
        <v>58.488016999999999</v>
      </c>
      <c r="J792" s="61">
        <v>66.780162999999988</v>
      </c>
      <c r="K792" s="61">
        <f t="shared" si="14"/>
        <v>8.2921459999999882</v>
      </c>
    </row>
    <row r="793" spans="2:11" x14ac:dyDescent="0.2">
      <c r="B793" s="37"/>
      <c r="C793" s="38"/>
      <c r="D793" s="37"/>
      <c r="E793" s="58"/>
      <c r="F793" s="58"/>
      <c r="G793" s="57">
        <v>714</v>
      </c>
      <c r="H793" s="64" t="s">
        <v>2258</v>
      </c>
      <c r="I793" s="61">
        <v>14.441998</v>
      </c>
      <c r="J793" s="61">
        <v>22.71035689</v>
      </c>
      <c r="K793" s="61">
        <f t="shared" si="14"/>
        <v>8.26835889</v>
      </c>
    </row>
    <row r="794" spans="2:11" ht="14.25" x14ac:dyDescent="0.2">
      <c r="B794" s="37"/>
      <c r="C794" s="38"/>
      <c r="D794" s="41">
        <v>12</v>
      </c>
      <c r="E794" s="42" t="s">
        <v>234</v>
      </c>
      <c r="F794" s="42"/>
      <c r="G794" s="51"/>
      <c r="H794" s="55"/>
      <c r="I794" s="43">
        <v>93700.668923000005</v>
      </c>
      <c r="J794" s="43">
        <v>95257.695253879996</v>
      </c>
      <c r="K794" s="43">
        <f t="shared" si="14"/>
        <v>1557.0263308799913</v>
      </c>
    </row>
    <row r="795" spans="2:11" ht="14.25" x14ac:dyDescent="0.2">
      <c r="B795" s="37"/>
      <c r="C795" s="38"/>
      <c r="D795" s="37"/>
      <c r="E795" s="37"/>
      <c r="F795" s="39" t="s">
        <v>53</v>
      </c>
      <c r="G795" s="36"/>
      <c r="H795" s="54"/>
      <c r="I795" s="40">
        <v>16048.628051</v>
      </c>
      <c r="J795" s="40">
        <v>16216.404277010002</v>
      </c>
      <c r="K795" s="40">
        <f t="shared" si="14"/>
        <v>167.77622601000257</v>
      </c>
    </row>
    <row r="796" spans="2:11" x14ac:dyDescent="0.2">
      <c r="B796" s="37"/>
      <c r="C796" s="38"/>
      <c r="D796" s="37"/>
      <c r="E796" s="58"/>
      <c r="F796" s="58"/>
      <c r="G796" s="57" t="s">
        <v>251</v>
      </c>
      <c r="H796" s="64" t="s">
        <v>252</v>
      </c>
      <c r="I796" s="61">
        <v>734.01902099999995</v>
      </c>
      <c r="J796" s="61">
        <v>747.93382623000002</v>
      </c>
      <c r="K796" s="61">
        <f t="shared" si="14"/>
        <v>13.91480523000007</v>
      </c>
    </row>
    <row r="797" spans="2:11" x14ac:dyDescent="0.2">
      <c r="B797" s="37"/>
      <c r="C797" s="38"/>
      <c r="D797" s="37"/>
      <c r="E797" s="58"/>
      <c r="F797" s="58"/>
      <c r="G797" s="57" t="s">
        <v>253</v>
      </c>
      <c r="H797" s="64" t="s">
        <v>254</v>
      </c>
      <c r="I797" s="61">
        <v>195.50652099999999</v>
      </c>
      <c r="J797" s="61">
        <v>238.72632856999991</v>
      </c>
      <c r="K797" s="61">
        <f t="shared" si="14"/>
        <v>43.219807569999915</v>
      </c>
    </row>
    <row r="798" spans="2:11" x14ac:dyDescent="0.2">
      <c r="B798" s="37"/>
      <c r="C798" s="38"/>
      <c r="D798" s="37"/>
      <c r="E798" s="58"/>
      <c r="F798" s="58"/>
      <c r="G798" s="57" t="s">
        <v>255</v>
      </c>
      <c r="H798" s="64" t="s">
        <v>256</v>
      </c>
      <c r="I798" s="61">
        <v>394.54021699999998</v>
      </c>
      <c r="J798" s="61">
        <v>406.44689941000053</v>
      </c>
      <c r="K798" s="61">
        <f t="shared" si="14"/>
        <v>11.906682410000542</v>
      </c>
    </row>
    <row r="799" spans="2:11" x14ac:dyDescent="0.2">
      <c r="B799" s="37"/>
      <c r="C799" s="38"/>
      <c r="D799" s="37"/>
      <c r="E799" s="58"/>
      <c r="F799" s="58"/>
      <c r="G799" s="57" t="s">
        <v>257</v>
      </c>
      <c r="H799" s="64" t="s">
        <v>258</v>
      </c>
      <c r="I799" s="61">
        <v>785.71606999999995</v>
      </c>
      <c r="J799" s="61">
        <v>780.72684431000027</v>
      </c>
      <c r="K799" s="61">
        <f t="shared" si="14"/>
        <v>-4.989225689999671</v>
      </c>
    </row>
    <row r="800" spans="2:11" x14ac:dyDescent="0.2">
      <c r="B800" s="37"/>
      <c r="C800" s="38"/>
      <c r="D800" s="37"/>
      <c r="E800" s="58"/>
      <c r="F800" s="58"/>
      <c r="G800" s="57" t="s">
        <v>259</v>
      </c>
      <c r="H800" s="64" t="s">
        <v>260</v>
      </c>
      <c r="I800" s="61">
        <v>642.90148399999998</v>
      </c>
      <c r="J800" s="61">
        <v>728.72141950000014</v>
      </c>
      <c r="K800" s="61">
        <f t="shared" si="14"/>
        <v>85.819935500000156</v>
      </c>
    </row>
    <row r="801" spans="2:11" x14ac:dyDescent="0.2">
      <c r="B801" s="37"/>
      <c r="C801" s="38"/>
      <c r="D801" s="37"/>
      <c r="E801" s="58"/>
      <c r="F801" s="58"/>
      <c r="G801" s="57" t="s">
        <v>261</v>
      </c>
      <c r="H801" s="64" t="s">
        <v>262</v>
      </c>
      <c r="I801" s="61">
        <v>1931.9494769999999</v>
      </c>
      <c r="J801" s="61">
        <v>1928.6782639900007</v>
      </c>
      <c r="K801" s="61">
        <f t="shared" si="14"/>
        <v>-3.2712130099992009</v>
      </c>
    </row>
    <row r="802" spans="2:11" x14ac:dyDescent="0.2">
      <c r="B802" s="37"/>
      <c r="C802" s="38"/>
      <c r="D802" s="37"/>
      <c r="E802" s="58"/>
      <c r="F802" s="58"/>
      <c r="G802" s="57" t="s">
        <v>263</v>
      </c>
      <c r="H802" s="64" t="s">
        <v>264</v>
      </c>
      <c r="I802" s="61">
        <v>873.28468699999996</v>
      </c>
      <c r="J802" s="61">
        <v>954.11907069000074</v>
      </c>
      <c r="K802" s="61">
        <f t="shared" si="14"/>
        <v>80.834383690000777</v>
      </c>
    </row>
    <row r="803" spans="2:11" x14ac:dyDescent="0.2">
      <c r="B803" s="37"/>
      <c r="C803" s="38"/>
      <c r="D803" s="37"/>
      <c r="E803" s="58"/>
      <c r="F803" s="58"/>
      <c r="G803" s="57" t="s">
        <v>265</v>
      </c>
      <c r="H803" s="64" t="s">
        <v>266</v>
      </c>
      <c r="I803" s="61">
        <v>744.23979999999995</v>
      </c>
      <c r="J803" s="61">
        <v>683.63835601000017</v>
      </c>
      <c r="K803" s="61">
        <f t="shared" si="14"/>
        <v>-60.60144398999978</v>
      </c>
    </row>
    <row r="804" spans="2:11" x14ac:dyDescent="0.2">
      <c r="B804" s="37"/>
      <c r="C804" s="38"/>
      <c r="D804" s="37"/>
      <c r="E804" s="58"/>
      <c r="F804" s="58"/>
      <c r="G804" s="57" t="s">
        <v>267</v>
      </c>
      <c r="H804" s="64" t="s">
        <v>268</v>
      </c>
      <c r="I804" s="61">
        <v>298.44237700000002</v>
      </c>
      <c r="J804" s="61">
        <v>282.91881099999983</v>
      </c>
      <c r="K804" s="61">
        <f t="shared" si="14"/>
        <v>-15.523566000000187</v>
      </c>
    </row>
    <row r="805" spans="2:11" x14ac:dyDescent="0.2">
      <c r="B805" s="37"/>
      <c r="C805" s="38"/>
      <c r="D805" s="37"/>
      <c r="E805" s="58"/>
      <c r="F805" s="58"/>
      <c r="G805" s="57" t="s">
        <v>269</v>
      </c>
      <c r="H805" s="64" t="s">
        <v>270</v>
      </c>
      <c r="I805" s="61">
        <v>499.913858</v>
      </c>
      <c r="J805" s="61">
        <v>564.85588337000002</v>
      </c>
      <c r="K805" s="61">
        <f t="shared" si="14"/>
        <v>64.94202537000001</v>
      </c>
    </row>
    <row r="806" spans="2:11" ht="25.5" x14ac:dyDescent="0.2">
      <c r="B806" s="37"/>
      <c r="C806" s="38"/>
      <c r="D806" s="37"/>
      <c r="E806" s="58"/>
      <c r="F806" s="58"/>
      <c r="G806" s="57" t="s">
        <v>271</v>
      </c>
      <c r="H806" s="64" t="s">
        <v>272</v>
      </c>
      <c r="I806" s="61">
        <v>478.69107600000001</v>
      </c>
      <c r="J806" s="61">
        <v>449.36927666000014</v>
      </c>
      <c r="K806" s="61">
        <f t="shared" si="14"/>
        <v>-29.32179933999987</v>
      </c>
    </row>
    <row r="807" spans="2:11" x14ac:dyDescent="0.2">
      <c r="B807" s="37"/>
      <c r="C807" s="38"/>
      <c r="D807" s="37"/>
      <c r="E807" s="58"/>
      <c r="F807" s="58"/>
      <c r="G807" s="57" t="s">
        <v>273</v>
      </c>
      <c r="H807" s="64" t="s">
        <v>274</v>
      </c>
      <c r="I807" s="61">
        <v>640.94950400000005</v>
      </c>
      <c r="J807" s="61">
        <v>732.1705546799999</v>
      </c>
      <c r="K807" s="61">
        <f t="shared" si="14"/>
        <v>91.221050679999848</v>
      </c>
    </row>
    <row r="808" spans="2:11" x14ac:dyDescent="0.2">
      <c r="B808" s="37"/>
      <c r="C808" s="38"/>
      <c r="D808" s="37"/>
      <c r="E808" s="58"/>
      <c r="F808" s="58"/>
      <c r="G808" s="57" t="s">
        <v>275</v>
      </c>
      <c r="H808" s="64" t="s">
        <v>276</v>
      </c>
      <c r="I808" s="61">
        <v>845.39641800000004</v>
      </c>
      <c r="J808" s="61">
        <v>722.19952328000011</v>
      </c>
      <c r="K808" s="61">
        <f t="shared" si="14"/>
        <v>-123.19689471999993</v>
      </c>
    </row>
    <row r="809" spans="2:11" x14ac:dyDescent="0.2">
      <c r="B809" s="37"/>
      <c r="C809" s="38"/>
      <c r="D809" s="37"/>
      <c r="E809" s="58"/>
      <c r="F809" s="58"/>
      <c r="G809" s="57" t="s">
        <v>277</v>
      </c>
      <c r="H809" s="64" t="s">
        <v>278</v>
      </c>
      <c r="I809" s="61">
        <v>595.54468699999995</v>
      </c>
      <c r="J809" s="61">
        <v>668.24459153999999</v>
      </c>
      <c r="K809" s="61">
        <f t="shared" si="14"/>
        <v>72.699904540000034</v>
      </c>
    </row>
    <row r="810" spans="2:11" x14ac:dyDescent="0.2">
      <c r="B810" s="37"/>
      <c r="C810" s="38"/>
      <c r="D810" s="37"/>
      <c r="E810" s="58"/>
      <c r="F810" s="58"/>
      <c r="G810" s="57" t="s">
        <v>279</v>
      </c>
      <c r="H810" s="64" t="s">
        <v>280</v>
      </c>
      <c r="I810" s="61">
        <v>739.777243</v>
      </c>
      <c r="J810" s="61">
        <v>769.13103067999987</v>
      </c>
      <c r="K810" s="61">
        <f t="shared" si="14"/>
        <v>29.353787679999868</v>
      </c>
    </row>
    <row r="811" spans="2:11" x14ac:dyDescent="0.2">
      <c r="B811" s="37"/>
      <c r="C811" s="38"/>
      <c r="D811" s="37"/>
      <c r="E811" s="58"/>
      <c r="F811" s="58"/>
      <c r="G811" s="57" t="s">
        <v>281</v>
      </c>
      <c r="H811" s="64" t="s">
        <v>282</v>
      </c>
      <c r="I811" s="61">
        <v>124.17038700000001</v>
      </c>
      <c r="J811" s="61">
        <v>37.634688540000006</v>
      </c>
      <c r="K811" s="61">
        <f t="shared" si="14"/>
        <v>-86.535698459999992</v>
      </c>
    </row>
    <row r="812" spans="2:11" x14ac:dyDescent="0.2">
      <c r="B812" s="37"/>
      <c r="C812" s="38"/>
      <c r="D812" s="37"/>
      <c r="E812" s="58"/>
      <c r="F812" s="58"/>
      <c r="G812" s="57" t="s">
        <v>283</v>
      </c>
      <c r="H812" s="64" t="s">
        <v>284</v>
      </c>
      <c r="I812" s="61">
        <v>776.82282699999996</v>
      </c>
      <c r="J812" s="61">
        <v>812.42836363000004</v>
      </c>
      <c r="K812" s="61">
        <f t="shared" si="14"/>
        <v>35.605536630000074</v>
      </c>
    </row>
    <row r="813" spans="2:11" x14ac:dyDescent="0.2">
      <c r="B813" s="37"/>
      <c r="C813" s="38"/>
      <c r="D813" s="37"/>
      <c r="E813" s="58"/>
      <c r="F813" s="58"/>
      <c r="G813" s="57" t="s">
        <v>285</v>
      </c>
      <c r="H813" s="64" t="s">
        <v>286</v>
      </c>
      <c r="I813" s="61">
        <v>106.70528299999999</v>
      </c>
      <c r="J813" s="61">
        <v>114.49388573</v>
      </c>
      <c r="K813" s="61">
        <f t="shared" si="14"/>
        <v>7.788602730000008</v>
      </c>
    </row>
    <row r="814" spans="2:11" x14ac:dyDescent="0.2">
      <c r="B814" s="37"/>
      <c r="C814" s="38"/>
      <c r="D814" s="37"/>
      <c r="E814" s="58"/>
      <c r="F814" s="58"/>
      <c r="G814" s="57" t="s">
        <v>287</v>
      </c>
      <c r="H814" s="64" t="s">
        <v>288</v>
      </c>
      <c r="I814" s="61">
        <v>482.48881299999999</v>
      </c>
      <c r="J814" s="61">
        <v>476.7801422400002</v>
      </c>
      <c r="K814" s="61">
        <f t="shared" si="14"/>
        <v>-5.7086707599997908</v>
      </c>
    </row>
    <row r="815" spans="2:11" x14ac:dyDescent="0.2">
      <c r="B815" s="37"/>
      <c r="C815" s="38"/>
      <c r="D815" s="37"/>
      <c r="E815" s="58"/>
      <c r="F815" s="58"/>
      <c r="G815" s="57" t="s">
        <v>289</v>
      </c>
      <c r="H815" s="64" t="s">
        <v>290</v>
      </c>
      <c r="I815" s="61">
        <v>872.70189500000004</v>
      </c>
      <c r="J815" s="61">
        <v>923.00786021000033</v>
      </c>
      <c r="K815" s="61">
        <f t="shared" si="14"/>
        <v>50.305965210000295</v>
      </c>
    </row>
    <row r="816" spans="2:11" x14ac:dyDescent="0.2">
      <c r="B816" s="37"/>
      <c r="C816" s="38"/>
      <c r="D816" s="37"/>
      <c r="E816" s="58"/>
      <c r="F816" s="58"/>
      <c r="G816" s="57" t="s">
        <v>291</v>
      </c>
      <c r="H816" s="64" t="s">
        <v>292</v>
      </c>
      <c r="I816" s="61">
        <v>537.662958</v>
      </c>
      <c r="J816" s="61">
        <v>535.64076335999982</v>
      </c>
      <c r="K816" s="61">
        <f t="shared" si="14"/>
        <v>-2.0221946400001798</v>
      </c>
    </row>
    <row r="817" spans="2:11" x14ac:dyDescent="0.2">
      <c r="B817" s="37"/>
      <c r="C817" s="38"/>
      <c r="D817" s="37"/>
      <c r="E817" s="58"/>
      <c r="F817" s="58"/>
      <c r="G817" s="57" t="s">
        <v>293</v>
      </c>
      <c r="H817" s="64" t="s">
        <v>2259</v>
      </c>
      <c r="I817" s="61">
        <v>900.22177799999997</v>
      </c>
      <c r="J817" s="61">
        <v>888.99879441000007</v>
      </c>
      <c r="K817" s="61">
        <f t="shared" si="14"/>
        <v>-11.222983589999899</v>
      </c>
    </row>
    <row r="818" spans="2:11" x14ac:dyDescent="0.2">
      <c r="B818" s="37"/>
      <c r="C818" s="38"/>
      <c r="D818" s="37"/>
      <c r="E818" s="58"/>
      <c r="F818" s="58"/>
      <c r="G818" s="57" t="s">
        <v>294</v>
      </c>
      <c r="H818" s="64" t="s">
        <v>295</v>
      </c>
      <c r="I818" s="61">
        <v>268.46200599999997</v>
      </c>
      <c r="J818" s="61">
        <v>272.06494265000003</v>
      </c>
      <c r="K818" s="61">
        <f t="shared" si="14"/>
        <v>3.6029366500000606</v>
      </c>
    </row>
    <row r="819" spans="2:11" x14ac:dyDescent="0.2">
      <c r="B819" s="37"/>
      <c r="C819" s="38"/>
      <c r="D819" s="37"/>
      <c r="E819" s="58"/>
      <c r="F819" s="58"/>
      <c r="G819" s="57" t="s">
        <v>296</v>
      </c>
      <c r="H819" s="64" t="s">
        <v>297</v>
      </c>
      <c r="I819" s="61">
        <v>1578.5196639999999</v>
      </c>
      <c r="J819" s="61">
        <v>1497.4741563200007</v>
      </c>
      <c r="K819" s="61">
        <f t="shared" si="14"/>
        <v>-81.045507679999218</v>
      </c>
    </row>
    <row r="820" spans="2:11" ht="14.25" x14ac:dyDescent="0.2">
      <c r="B820" s="37"/>
      <c r="C820" s="38"/>
      <c r="D820" s="37"/>
      <c r="E820" s="37"/>
      <c r="F820" s="39" t="s">
        <v>16</v>
      </c>
      <c r="G820" s="36"/>
      <c r="H820" s="54"/>
      <c r="I820" s="40">
        <v>69927.237680999999</v>
      </c>
      <c r="J820" s="40">
        <v>73198.548948290016</v>
      </c>
      <c r="K820" s="40">
        <f t="shared" si="14"/>
        <v>3271.311267290017</v>
      </c>
    </row>
    <row r="821" spans="2:11" x14ac:dyDescent="0.2">
      <c r="B821" s="37"/>
      <c r="C821" s="38"/>
      <c r="D821" s="37"/>
      <c r="E821" s="58"/>
      <c r="F821" s="58"/>
      <c r="G821" s="57" t="s">
        <v>70</v>
      </c>
      <c r="H821" s="64" t="s">
        <v>235</v>
      </c>
      <c r="I821" s="61">
        <v>39.550989999999999</v>
      </c>
      <c r="J821" s="61">
        <v>34.103025589999987</v>
      </c>
      <c r="K821" s="61">
        <f t="shared" si="14"/>
        <v>-5.4479644100000115</v>
      </c>
    </row>
    <row r="822" spans="2:11" x14ac:dyDescent="0.2">
      <c r="B822" s="37"/>
      <c r="C822" s="38"/>
      <c r="D822" s="37"/>
      <c r="E822" s="58"/>
      <c r="F822" s="58"/>
      <c r="G822" s="57" t="s">
        <v>27</v>
      </c>
      <c r="H822" s="64" t="s">
        <v>236</v>
      </c>
      <c r="I822" s="61">
        <v>53.322372000000001</v>
      </c>
      <c r="J822" s="61">
        <v>45.564730340000011</v>
      </c>
      <c r="K822" s="61">
        <f t="shared" si="14"/>
        <v>-7.7576416599999902</v>
      </c>
    </row>
    <row r="823" spans="2:11" x14ac:dyDescent="0.2">
      <c r="B823" s="37"/>
      <c r="C823" s="38"/>
      <c r="D823" s="37"/>
      <c r="E823" s="58"/>
      <c r="F823" s="58"/>
      <c r="G823" s="57" t="s">
        <v>31</v>
      </c>
      <c r="H823" s="64" t="s">
        <v>237</v>
      </c>
      <c r="I823" s="61">
        <v>269.07813399999998</v>
      </c>
      <c r="J823" s="61">
        <v>176.09741042000002</v>
      </c>
      <c r="K823" s="61">
        <f t="shared" si="14"/>
        <v>-92.98072357999996</v>
      </c>
    </row>
    <row r="824" spans="2:11" x14ac:dyDescent="0.2">
      <c r="B824" s="37"/>
      <c r="C824" s="38"/>
      <c r="D824" s="37"/>
      <c r="E824" s="58"/>
      <c r="F824" s="58"/>
      <c r="G824" s="57" t="s">
        <v>33</v>
      </c>
      <c r="H824" s="64" t="s">
        <v>238</v>
      </c>
      <c r="I824" s="61">
        <v>918.00384499999996</v>
      </c>
      <c r="J824" s="61">
        <v>1486.0615537300002</v>
      </c>
      <c r="K824" s="61">
        <f t="shared" si="14"/>
        <v>568.05770873000029</v>
      </c>
    </row>
    <row r="825" spans="2:11" x14ac:dyDescent="0.2">
      <c r="B825" s="37"/>
      <c r="C825" s="38"/>
      <c r="D825" s="37"/>
      <c r="E825" s="58"/>
      <c r="F825" s="58"/>
      <c r="G825" s="57" t="s">
        <v>35</v>
      </c>
      <c r="H825" s="64" t="s">
        <v>239</v>
      </c>
      <c r="I825" s="61">
        <v>81.759929</v>
      </c>
      <c r="J825" s="61">
        <v>71.4149417</v>
      </c>
      <c r="K825" s="61">
        <f t="shared" si="14"/>
        <v>-10.3449873</v>
      </c>
    </row>
    <row r="826" spans="2:11" x14ac:dyDescent="0.2">
      <c r="B826" s="37"/>
      <c r="C826" s="38"/>
      <c r="D826" s="37"/>
      <c r="E826" s="58"/>
      <c r="F826" s="58"/>
      <c r="G826" s="57" t="s">
        <v>37</v>
      </c>
      <c r="H826" s="64" t="s">
        <v>240</v>
      </c>
      <c r="I826" s="61">
        <v>580.28245000000004</v>
      </c>
      <c r="J826" s="61">
        <v>559.45043831999999</v>
      </c>
      <c r="K826" s="61">
        <f t="shared" si="14"/>
        <v>-20.832011680000051</v>
      </c>
    </row>
    <row r="827" spans="2:11" x14ac:dyDescent="0.2">
      <c r="B827" s="37"/>
      <c r="C827" s="38"/>
      <c r="D827" s="37"/>
      <c r="E827" s="58"/>
      <c r="F827" s="58"/>
      <c r="G827" s="57" t="s">
        <v>39</v>
      </c>
      <c r="H827" s="64" t="s">
        <v>241</v>
      </c>
      <c r="I827" s="61">
        <v>728.98373000000004</v>
      </c>
      <c r="J827" s="61">
        <v>678.94208488999993</v>
      </c>
      <c r="K827" s="61">
        <f t="shared" si="14"/>
        <v>-50.041645110000104</v>
      </c>
    </row>
    <row r="828" spans="2:11" x14ac:dyDescent="0.2">
      <c r="B828" s="37"/>
      <c r="C828" s="38"/>
      <c r="D828" s="37"/>
      <c r="E828" s="58"/>
      <c r="F828" s="58"/>
      <c r="G828" s="57" t="s">
        <v>41</v>
      </c>
      <c r="H828" s="64" t="s">
        <v>242</v>
      </c>
      <c r="I828" s="61">
        <v>15.312892</v>
      </c>
      <c r="J828" s="61">
        <v>11.423307350000004</v>
      </c>
      <c r="K828" s="61">
        <f t="shared" si="14"/>
        <v>-3.8895846499999962</v>
      </c>
    </row>
    <row r="829" spans="2:11" x14ac:dyDescent="0.2">
      <c r="B829" s="37"/>
      <c r="C829" s="38"/>
      <c r="D829" s="37"/>
      <c r="E829" s="58"/>
      <c r="F829" s="58"/>
      <c r="G829" s="57" t="s">
        <v>43</v>
      </c>
      <c r="H829" s="64" t="s">
        <v>243</v>
      </c>
      <c r="I829" s="61">
        <v>222.473693</v>
      </c>
      <c r="J829" s="61">
        <v>832.71859190999987</v>
      </c>
      <c r="K829" s="61">
        <f t="shared" si="14"/>
        <v>610.24489890999985</v>
      </c>
    </row>
    <row r="830" spans="2:11" x14ac:dyDescent="0.2">
      <c r="B830" s="37"/>
      <c r="C830" s="38"/>
      <c r="D830" s="37"/>
      <c r="E830" s="58"/>
      <c r="F830" s="58"/>
      <c r="G830" s="57" t="s">
        <v>244</v>
      </c>
      <c r="H830" s="64" t="s">
        <v>245</v>
      </c>
      <c r="I830" s="61">
        <v>853.14056600000004</v>
      </c>
      <c r="J830" s="61">
        <v>970.46151034000013</v>
      </c>
      <c r="K830" s="61">
        <f t="shared" si="14"/>
        <v>117.3209443400001</v>
      </c>
    </row>
    <row r="831" spans="2:11" x14ac:dyDescent="0.2">
      <c r="B831" s="37"/>
      <c r="C831" s="38"/>
      <c r="D831" s="37"/>
      <c r="E831" s="58"/>
      <c r="F831" s="58"/>
      <c r="G831" s="57" t="s">
        <v>45</v>
      </c>
      <c r="H831" s="64" t="s">
        <v>246</v>
      </c>
      <c r="I831" s="61">
        <v>27.244021</v>
      </c>
      <c r="J831" s="61">
        <v>26.583272880000003</v>
      </c>
      <c r="K831" s="61">
        <f t="shared" si="14"/>
        <v>-0.66074811999999739</v>
      </c>
    </row>
    <row r="832" spans="2:11" x14ac:dyDescent="0.2">
      <c r="B832" s="37"/>
      <c r="C832" s="38"/>
      <c r="D832" s="37"/>
      <c r="E832" s="58"/>
      <c r="F832" s="58"/>
      <c r="G832" s="57" t="s">
        <v>47</v>
      </c>
      <c r="H832" s="64" t="s">
        <v>247</v>
      </c>
      <c r="I832" s="61">
        <v>65563.112003999995</v>
      </c>
      <c r="J832" s="61">
        <v>67907.170503040004</v>
      </c>
      <c r="K832" s="61">
        <f t="shared" si="14"/>
        <v>2344.0584990400093</v>
      </c>
    </row>
    <row r="833" spans="2:11" x14ac:dyDescent="0.2">
      <c r="B833" s="37"/>
      <c r="C833" s="38"/>
      <c r="D833" s="37"/>
      <c r="E833" s="58"/>
      <c r="F833" s="58"/>
      <c r="G833" s="57" t="s">
        <v>49</v>
      </c>
      <c r="H833" s="64" t="s">
        <v>248</v>
      </c>
      <c r="I833" s="61">
        <v>29.404532</v>
      </c>
      <c r="J833" s="61">
        <v>21.192004530000006</v>
      </c>
      <c r="K833" s="61">
        <f t="shared" si="14"/>
        <v>-8.2125274699999942</v>
      </c>
    </row>
    <row r="834" spans="2:11" x14ac:dyDescent="0.2">
      <c r="B834" s="37"/>
      <c r="C834" s="38"/>
      <c r="D834" s="37"/>
      <c r="E834" s="58"/>
      <c r="F834" s="58"/>
      <c r="G834" s="57" t="s">
        <v>249</v>
      </c>
      <c r="H834" s="64" t="s">
        <v>250</v>
      </c>
      <c r="I834" s="61">
        <v>545.56852300000003</v>
      </c>
      <c r="J834" s="61">
        <v>377.36557325000018</v>
      </c>
      <c r="K834" s="61">
        <f t="shared" si="14"/>
        <v>-168.20294974999985</v>
      </c>
    </row>
    <row r="835" spans="2:11" ht="14.25" x14ac:dyDescent="0.2">
      <c r="B835" s="37"/>
      <c r="C835" s="38"/>
      <c r="D835" s="37"/>
      <c r="E835" s="37"/>
      <c r="F835" s="39" t="s">
        <v>2</v>
      </c>
      <c r="G835" s="36"/>
      <c r="H835" s="54"/>
      <c r="I835" s="40">
        <v>7724.803191</v>
      </c>
      <c r="J835" s="40">
        <v>5842.7420285799999</v>
      </c>
      <c r="K835" s="40">
        <f t="shared" si="14"/>
        <v>-1882.0611624200001</v>
      </c>
    </row>
    <row r="836" spans="2:11" x14ac:dyDescent="0.2">
      <c r="B836" s="37"/>
      <c r="C836" s="38"/>
      <c r="D836" s="37"/>
      <c r="E836" s="58"/>
      <c r="F836" s="58"/>
      <c r="G836" s="57">
        <v>100</v>
      </c>
      <c r="H836" s="60" t="s">
        <v>1884</v>
      </c>
      <c r="I836" s="61">
        <v>75.530778999999995</v>
      </c>
      <c r="J836" s="61">
        <v>78.334647090000004</v>
      </c>
      <c r="K836" s="61">
        <f t="shared" si="14"/>
        <v>2.8038680900000088</v>
      </c>
    </row>
    <row r="837" spans="2:11" x14ac:dyDescent="0.2">
      <c r="B837" s="37"/>
      <c r="C837" s="38"/>
      <c r="D837" s="37"/>
      <c r="E837" s="58"/>
      <c r="F837" s="58"/>
      <c r="G837" s="57">
        <v>111</v>
      </c>
      <c r="H837" s="64" t="s">
        <v>2260</v>
      </c>
      <c r="I837" s="61">
        <v>40.154966000000002</v>
      </c>
      <c r="J837" s="61">
        <v>36.079335540000002</v>
      </c>
      <c r="K837" s="61">
        <f t="shared" si="14"/>
        <v>-4.0756304599999993</v>
      </c>
    </row>
    <row r="838" spans="2:11" x14ac:dyDescent="0.2">
      <c r="B838" s="37"/>
      <c r="C838" s="38"/>
      <c r="D838" s="37"/>
      <c r="E838" s="58"/>
      <c r="F838" s="58"/>
      <c r="G838" s="57">
        <v>112</v>
      </c>
      <c r="H838" s="64" t="s">
        <v>1886</v>
      </c>
      <c r="I838" s="61">
        <v>54.891556000000001</v>
      </c>
      <c r="J838" s="61">
        <v>220.79522120000001</v>
      </c>
      <c r="K838" s="61">
        <f t="shared" si="14"/>
        <v>165.90366520000001</v>
      </c>
    </row>
    <row r="839" spans="2:11" x14ac:dyDescent="0.2">
      <c r="B839" s="37"/>
      <c r="C839" s="38"/>
      <c r="D839" s="37"/>
      <c r="E839" s="58"/>
      <c r="F839" s="58"/>
      <c r="G839" s="57">
        <v>113</v>
      </c>
      <c r="H839" s="64" t="s">
        <v>1794</v>
      </c>
      <c r="I839" s="61">
        <v>43.238145000000003</v>
      </c>
      <c r="J839" s="61">
        <v>36.632351490000005</v>
      </c>
      <c r="K839" s="61">
        <f t="shared" si="14"/>
        <v>-6.605793509999998</v>
      </c>
    </row>
    <row r="840" spans="2:11" x14ac:dyDescent="0.2">
      <c r="B840" s="37"/>
      <c r="C840" s="38"/>
      <c r="D840" s="37"/>
      <c r="E840" s="58"/>
      <c r="F840" s="58"/>
      <c r="G840" s="57">
        <v>114</v>
      </c>
      <c r="H840" s="64" t="s">
        <v>2261</v>
      </c>
      <c r="I840" s="61">
        <v>11.270629</v>
      </c>
      <c r="J840" s="61">
        <v>10.55143595</v>
      </c>
      <c r="K840" s="61">
        <f t="shared" si="14"/>
        <v>-0.71919304999999945</v>
      </c>
    </row>
    <row r="841" spans="2:11" ht="25.5" x14ac:dyDescent="0.2">
      <c r="B841" s="37"/>
      <c r="C841" s="38"/>
      <c r="D841" s="37"/>
      <c r="E841" s="58"/>
      <c r="F841" s="58"/>
      <c r="G841" s="57">
        <v>160</v>
      </c>
      <c r="H841" s="64" t="s">
        <v>2262</v>
      </c>
      <c r="I841" s="61">
        <v>670.21292300000005</v>
      </c>
      <c r="J841" s="61">
        <v>609.63151676999985</v>
      </c>
      <c r="K841" s="61">
        <f t="shared" si="14"/>
        <v>-60.581406230000198</v>
      </c>
    </row>
    <row r="842" spans="2:11" x14ac:dyDescent="0.2">
      <c r="B842" s="37"/>
      <c r="C842" s="38"/>
      <c r="D842" s="37"/>
      <c r="E842" s="58"/>
      <c r="F842" s="58"/>
      <c r="G842" s="57">
        <v>170</v>
      </c>
      <c r="H842" s="64" t="s">
        <v>2263</v>
      </c>
      <c r="I842" s="61">
        <v>31.855374999999999</v>
      </c>
      <c r="J842" s="61">
        <v>27.717960440000006</v>
      </c>
      <c r="K842" s="61">
        <f t="shared" ref="K842:K905" si="15">+J842-I842</f>
        <v>-4.1374145599999927</v>
      </c>
    </row>
    <row r="843" spans="2:11" x14ac:dyDescent="0.2">
      <c r="B843" s="37"/>
      <c r="C843" s="38"/>
      <c r="D843" s="37"/>
      <c r="E843" s="58"/>
      <c r="F843" s="58"/>
      <c r="G843" s="57">
        <v>171</v>
      </c>
      <c r="H843" s="64" t="s">
        <v>2264</v>
      </c>
      <c r="I843" s="61">
        <v>21.344698999999999</v>
      </c>
      <c r="J843" s="61">
        <v>18.77713335</v>
      </c>
      <c r="K843" s="61">
        <f t="shared" si="15"/>
        <v>-2.5675656499999988</v>
      </c>
    </row>
    <row r="844" spans="2:11" x14ac:dyDescent="0.2">
      <c r="B844" s="37"/>
      <c r="C844" s="38"/>
      <c r="D844" s="37"/>
      <c r="E844" s="58"/>
      <c r="F844" s="58"/>
      <c r="G844" s="57">
        <v>172</v>
      </c>
      <c r="H844" s="64" t="s">
        <v>2197</v>
      </c>
      <c r="I844" s="61">
        <v>239.36498399999999</v>
      </c>
      <c r="J844" s="61">
        <v>248.07196264999999</v>
      </c>
      <c r="K844" s="61">
        <f t="shared" si="15"/>
        <v>8.7069786499999964</v>
      </c>
    </row>
    <row r="845" spans="2:11" x14ac:dyDescent="0.2">
      <c r="B845" s="37"/>
      <c r="C845" s="38"/>
      <c r="D845" s="37"/>
      <c r="E845" s="58"/>
      <c r="F845" s="58"/>
      <c r="G845" s="57">
        <v>180</v>
      </c>
      <c r="H845" s="64" t="s">
        <v>2265</v>
      </c>
      <c r="I845" s="61">
        <v>32.907138000000003</v>
      </c>
      <c r="J845" s="61">
        <v>17.50508164</v>
      </c>
      <c r="K845" s="61">
        <f t="shared" si="15"/>
        <v>-15.402056360000003</v>
      </c>
    </row>
    <row r="846" spans="2:11" x14ac:dyDescent="0.2">
      <c r="B846" s="37"/>
      <c r="C846" s="38"/>
      <c r="D846" s="37"/>
      <c r="E846" s="58"/>
      <c r="F846" s="58"/>
      <c r="G846" s="57">
        <v>300</v>
      </c>
      <c r="H846" s="64" t="s">
        <v>2266</v>
      </c>
      <c r="I846" s="61">
        <v>35.361753</v>
      </c>
      <c r="J846" s="61">
        <v>34.638245389999994</v>
      </c>
      <c r="K846" s="61">
        <f t="shared" si="15"/>
        <v>-0.72350761000000574</v>
      </c>
    </row>
    <row r="847" spans="2:11" x14ac:dyDescent="0.2">
      <c r="B847" s="37"/>
      <c r="C847" s="38"/>
      <c r="D847" s="37"/>
      <c r="E847" s="58"/>
      <c r="F847" s="58"/>
      <c r="G847" s="57">
        <v>310</v>
      </c>
      <c r="H847" s="64" t="s">
        <v>2267</v>
      </c>
      <c r="I847" s="61">
        <v>364.73591800000003</v>
      </c>
      <c r="J847" s="61">
        <v>350.68600370000007</v>
      </c>
      <c r="K847" s="61">
        <f t="shared" si="15"/>
        <v>-14.049914299999955</v>
      </c>
    </row>
    <row r="848" spans="2:11" x14ac:dyDescent="0.2">
      <c r="B848" s="37"/>
      <c r="C848" s="38"/>
      <c r="D848" s="37"/>
      <c r="E848" s="58"/>
      <c r="F848" s="58"/>
      <c r="G848" s="57">
        <v>313</v>
      </c>
      <c r="H848" s="64" t="s">
        <v>2268</v>
      </c>
      <c r="I848" s="61">
        <v>69.817502000000005</v>
      </c>
      <c r="J848" s="61">
        <v>97.750723869999987</v>
      </c>
      <c r="K848" s="61">
        <f t="shared" si="15"/>
        <v>27.933221869999983</v>
      </c>
    </row>
    <row r="849" spans="2:11" ht="25.5" x14ac:dyDescent="0.2">
      <c r="B849" s="37"/>
      <c r="C849" s="38"/>
      <c r="D849" s="37"/>
      <c r="E849" s="58"/>
      <c r="F849" s="58"/>
      <c r="G849" s="57">
        <v>315</v>
      </c>
      <c r="H849" s="64" t="s">
        <v>2269</v>
      </c>
      <c r="I849" s="61">
        <v>52.285055</v>
      </c>
      <c r="J849" s="61">
        <v>47.599953280000001</v>
      </c>
      <c r="K849" s="61">
        <f t="shared" si="15"/>
        <v>-4.6851017199999987</v>
      </c>
    </row>
    <row r="850" spans="2:11" x14ac:dyDescent="0.2">
      <c r="B850" s="37"/>
      <c r="C850" s="38"/>
      <c r="D850" s="37"/>
      <c r="E850" s="58"/>
      <c r="F850" s="58"/>
      <c r="G850" s="57">
        <v>316</v>
      </c>
      <c r="H850" s="64" t="s">
        <v>2270</v>
      </c>
      <c r="I850" s="61">
        <v>526.50172499999996</v>
      </c>
      <c r="J850" s="61">
        <v>359.84335449999992</v>
      </c>
      <c r="K850" s="61">
        <f t="shared" si="15"/>
        <v>-166.65837050000005</v>
      </c>
    </row>
    <row r="851" spans="2:11" x14ac:dyDescent="0.2">
      <c r="B851" s="37"/>
      <c r="C851" s="38"/>
      <c r="D851" s="37"/>
      <c r="E851" s="58"/>
      <c r="F851" s="58"/>
      <c r="G851" s="57">
        <v>500</v>
      </c>
      <c r="H851" s="64" t="s">
        <v>2271</v>
      </c>
      <c r="I851" s="61">
        <v>1785.111157</v>
      </c>
      <c r="J851" s="61">
        <v>32.821026160000002</v>
      </c>
      <c r="K851" s="61">
        <f t="shared" si="15"/>
        <v>-1752.2901308400001</v>
      </c>
    </row>
    <row r="852" spans="2:11" x14ac:dyDescent="0.2">
      <c r="B852" s="37"/>
      <c r="C852" s="38"/>
      <c r="D852" s="37"/>
      <c r="E852" s="58"/>
      <c r="F852" s="58"/>
      <c r="G852" s="57">
        <v>510</v>
      </c>
      <c r="H852" s="64" t="s">
        <v>1865</v>
      </c>
      <c r="I852" s="61">
        <v>66.172998000000007</v>
      </c>
      <c r="J852" s="61">
        <v>52.626068309999987</v>
      </c>
      <c r="K852" s="61">
        <f t="shared" si="15"/>
        <v>-13.54692969000002</v>
      </c>
    </row>
    <row r="853" spans="2:11" x14ac:dyDescent="0.2">
      <c r="B853" s="37"/>
      <c r="C853" s="38"/>
      <c r="D853" s="37"/>
      <c r="E853" s="58"/>
      <c r="F853" s="58"/>
      <c r="G853" s="57">
        <v>511</v>
      </c>
      <c r="H853" s="64" t="s">
        <v>2272</v>
      </c>
      <c r="I853" s="61">
        <v>77.514809999999997</v>
      </c>
      <c r="J853" s="61">
        <v>346.98584536999994</v>
      </c>
      <c r="K853" s="61">
        <f t="shared" si="15"/>
        <v>269.47103536999992</v>
      </c>
    </row>
    <row r="854" spans="2:11" x14ac:dyDescent="0.2">
      <c r="B854" s="37"/>
      <c r="C854" s="38"/>
      <c r="D854" s="37"/>
      <c r="E854" s="58"/>
      <c r="F854" s="58"/>
      <c r="G854" s="57">
        <v>512</v>
      </c>
      <c r="H854" s="64" t="s">
        <v>1866</v>
      </c>
      <c r="I854" s="61">
        <v>153.25755100000001</v>
      </c>
      <c r="J854" s="61">
        <v>318.9816457</v>
      </c>
      <c r="K854" s="61">
        <f t="shared" si="15"/>
        <v>165.72409469999999</v>
      </c>
    </row>
    <row r="855" spans="2:11" x14ac:dyDescent="0.2">
      <c r="B855" s="37"/>
      <c r="C855" s="38"/>
      <c r="D855" s="37"/>
      <c r="E855" s="58"/>
      <c r="F855" s="58"/>
      <c r="G855" s="57">
        <v>513</v>
      </c>
      <c r="H855" s="64" t="s">
        <v>1864</v>
      </c>
      <c r="I855" s="61">
        <v>354.677638</v>
      </c>
      <c r="J855" s="61">
        <v>316.56971277999992</v>
      </c>
      <c r="K855" s="61">
        <f t="shared" si="15"/>
        <v>-38.107925220000084</v>
      </c>
    </row>
    <row r="856" spans="2:11" x14ac:dyDescent="0.2">
      <c r="B856" s="37"/>
      <c r="C856" s="38"/>
      <c r="D856" s="37"/>
      <c r="E856" s="58"/>
      <c r="F856" s="58"/>
      <c r="G856" s="57">
        <v>514</v>
      </c>
      <c r="H856" s="64" t="s">
        <v>2273</v>
      </c>
      <c r="I856" s="61">
        <v>255.764881</v>
      </c>
      <c r="J856" s="61">
        <v>193.66454093999999</v>
      </c>
      <c r="K856" s="61">
        <f t="shared" si="15"/>
        <v>-62.100340060000008</v>
      </c>
    </row>
    <row r="857" spans="2:11" x14ac:dyDescent="0.2">
      <c r="B857" s="37"/>
      <c r="C857" s="38"/>
      <c r="D857" s="37"/>
      <c r="E857" s="58"/>
      <c r="F857" s="58"/>
      <c r="G857" s="57">
        <v>600</v>
      </c>
      <c r="H857" s="64" t="s">
        <v>2274</v>
      </c>
      <c r="I857" s="61">
        <v>37.712949000000002</v>
      </c>
      <c r="J857" s="61">
        <v>27.380361799999992</v>
      </c>
      <c r="K857" s="61">
        <f t="shared" si="15"/>
        <v>-10.33258720000001</v>
      </c>
    </row>
    <row r="858" spans="2:11" x14ac:dyDescent="0.2">
      <c r="B858" s="37"/>
      <c r="C858" s="38"/>
      <c r="D858" s="37"/>
      <c r="E858" s="58"/>
      <c r="F858" s="58"/>
      <c r="G858" s="57">
        <v>610</v>
      </c>
      <c r="H858" s="64" t="s">
        <v>2275</v>
      </c>
      <c r="I858" s="61">
        <v>1899.843192</v>
      </c>
      <c r="J858" s="61">
        <v>1683.8061745499999</v>
      </c>
      <c r="K858" s="61">
        <f t="shared" si="15"/>
        <v>-216.03701745000012</v>
      </c>
    </row>
    <row r="859" spans="2:11" x14ac:dyDescent="0.2">
      <c r="B859" s="37"/>
      <c r="C859" s="38"/>
      <c r="D859" s="37"/>
      <c r="E859" s="58"/>
      <c r="F859" s="58"/>
      <c r="G859" s="57">
        <v>611</v>
      </c>
      <c r="H859" s="64" t="s">
        <v>2276</v>
      </c>
      <c r="I859" s="61">
        <v>748.71808099999998</v>
      </c>
      <c r="J859" s="61">
        <v>614.38530742999978</v>
      </c>
      <c r="K859" s="61">
        <f t="shared" si="15"/>
        <v>-134.3327735700002</v>
      </c>
    </row>
    <row r="860" spans="2:11" x14ac:dyDescent="0.2">
      <c r="B860" s="37"/>
      <c r="C860" s="38"/>
      <c r="D860" s="37"/>
      <c r="E860" s="58"/>
      <c r="F860" s="58"/>
      <c r="G860" s="57">
        <v>613</v>
      </c>
      <c r="H860" s="64" t="s">
        <v>2277</v>
      </c>
      <c r="I860" s="61">
        <v>50.086196000000001</v>
      </c>
      <c r="J860" s="61">
        <v>41.768036000000009</v>
      </c>
      <c r="K860" s="61">
        <f t="shared" si="15"/>
        <v>-8.3181599999999918</v>
      </c>
    </row>
    <row r="861" spans="2:11" x14ac:dyDescent="0.2">
      <c r="B861" s="37"/>
      <c r="C861" s="38"/>
      <c r="D861" s="37"/>
      <c r="E861" s="58"/>
      <c r="F861" s="58"/>
      <c r="G861" s="57">
        <v>614</v>
      </c>
      <c r="H861" s="64" t="s">
        <v>2278</v>
      </c>
      <c r="I861" s="61">
        <v>26.470590999999999</v>
      </c>
      <c r="J861" s="61">
        <v>19.138382679999996</v>
      </c>
      <c r="K861" s="61">
        <f t="shared" si="15"/>
        <v>-7.332208320000003</v>
      </c>
    </row>
    <row r="862" spans="2:11" ht="14.25" x14ac:dyDescent="0.2">
      <c r="B862" s="37"/>
      <c r="C862" s="38"/>
      <c r="D862" s="41">
        <v>13</v>
      </c>
      <c r="E862" s="42" t="s">
        <v>298</v>
      </c>
      <c r="F862" s="42"/>
      <c r="G862" s="51"/>
      <c r="H862" s="55"/>
      <c r="I862" s="43">
        <v>20108.325031</v>
      </c>
      <c r="J862" s="43">
        <v>21141.103332719988</v>
      </c>
      <c r="K862" s="43">
        <f t="shared" si="15"/>
        <v>1032.7783017199872</v>
      </c>
    </row>
    <row r="863" spans="2:11" ht="14.25" x14ac:dyDescent="0.2">
      <c r="B863" s="37"/>
      <c r="C863" s="38"/>
      <c r="D863" s="37"/>
      <c r="E863" s="37"/>
      <c r="F863" s="39" t="s">
        <v>2</v>
      </c>
      <c r="G863" s="36"/>
      <c r="H863" s="54"/>
      <c r="I863" s="40">
        <v>20108.325031</v>
      </c>
      <c r="J863" s="40">
        <v>21141.103332719988</v>
      </c>
      <c r="K863" s="40">
        <f t="shared" si="15"/>
        <v>1032.7783017199872</v>
      </c>
    </row>
    <row r="864" spans="2:11" x14ac:dyDescent="0.2">
      <c r="B864" s="37"/>
      <c r="C864" s="38"/>
      <c r="D864" s="37"/>
      <c r="E864" s="58"/>
      <c r="F864" s="58"/>
      <c r="G864" s="57">
        <v>100</v>
      </c>
      <c r="H864" s="60" t="s">
        <v>1884</v>
      </c>
      <c r="I864" s="61">
        <v>91.516430999999997</v>
      </c>
      <c r="J864" s="61">
        <v>91.587828370000011</v>
      </c>
      <c r="K864" s="61">
        <f t="shared" si="15"/>
        <v>7.1397370000013893E-2</v>
      </c>
    </row>
    <row r="865" spans="2:11" x14ac:dyDescent="0.2">
      <c r="B865" s="37"/>
      <c r="C865" s="38"/>
      <c r="D865" s="37"/>
      <c r="E865" s="58"/>
      <c r="F865" s="58"/>
      <c r="G865" s="57">
        <v>110</v>
      </c>
      <c r="H865" s="64" t="s">
        <v>2279</v>
      </c>
      <c r="I865" s="61">
        <v>44.805034999999997</v>
      </c>
      <c r="J865" s="61">
        <v>46.872264309999991</v>
      </c>
      <c r="K865" s="61">
        <f t="shared" si="15"/>
        <v>2.0672293099999948</v>
      </c>
    </row>
    <row r="866" spans="2:11" x14ac:dyDescent="0.2">
      <c r="B866" s="37"/>
      <c r="C866" s="38"/>
      <c r="D866" s="37"/>
      <c r="E866" s="58"/>
      <c r="F866" s="58"/>
      <c r="G866" s="57">
        <v>111</v>
      </c>
      <c r="H866" s="64" t="s">
        <v>2280</v>
      </c>
      <c r="I866" s="61">
        <v>11.968304</v>
      </c>
      <c r="J866" s="61">
        <v>10.52587198</v>
      </c>
      <c r="K866" s="61">
        <f t="shared" si="15"/>
        <v>-1.44243202</v>
      </c>
    </row>
    <row r="867" spans="2:11" x14ac:dyDescent="0.2">
      <c r="B867" s="37"/>
      <c r="C867" s="38"/>
      <c r="D867" s="37"/>
      <c r="E867" s="58"/>
      <c r="F867" s="58"/>
      <c r="G867" s="57">
        <v>112</v>
      </c>
      <c r="H867" s="64" t="s">
        <v>2281</v>
      </c>
      <c r="I867" s="61">
        <v>6.0055240000000003</v>
      </c>
      <c r="J867" s="61">
        <v>5.6953147700000013</v>
      </c>
      <c r="K867" s="61">
        <f t="shared" si="15"/>
        <v>-0.310209229999999</v>
      </c>
    </row>
    <row r="868" spans="2:11" x14ac:dyDescent="0.2">
      <c r="B868" s="37"/>
      <c r="C868" s="38"/>
      <c r="D868" s="37"/>
      <c r="E868" s="58"/>
      <c r="F868" s="58"/>
      <c r="G868" s="57">
        <v>113</v>
      </c>
      <c r="H868" s="64" t="s">
        <v>2282</v>
      </c>
      <c r="I868" s="61">
        <v>1274.7633860000001</v>
      </c>
      <c r="J868" s="61">
        <v>1776.5250287199997</v>
      </c>
      <c r="K868" s="61">
        <f t="shared" si="15"/>
        <v>501.7616427199996</v>
      </c>
    </row>
    <row r="869" spans="2:11" x14ac:dyDescent="0.2">
      <c r="B869" s="37"/>
      <c r="C869" s="38"/>
      <c r="D869" s="37"/>
      <c r="E869" s="58"/>
      <c r="F869" s="58"/>
      <c r="G869" s="57">
        <v>115</v>
      </c>
      <c r="H869" s="64" t="s">
        <v>2283</v>
      </c>
      <c r="I869" s="61">
        <v>10127.742213</v>
      </c>
      <c r="J869" s="61">
        <v>8721.3673861599891</v>
      </c>
      <c r="K869" s="61">
        <f t="shared" si="15"/>
        <v>-1406.3748268400104</v>
      </c>
    </row>
    <row r="870" spans="2:11" x14ac:dyDescent="0.2">
      <c r="B870" s="37"/>
      <c r="C870" s="38"/>
      <c r="D870" s="37"/>
      <c r="E870" s="58"/>
      <c r="F870" s="58"/>
      <c r="G870" s="57">
        <v>117</v>
      </c>
      <c r="H870" s="64" t="s">
        <v>2284</v>
      </c>
      <c r="I870" s="61">
        <v>22.872032000000001</v>
      </c>
      <c r="J870" s="61">
        <v>21.808788309999994</v>
      </c>
      <c r="K870" s="61">
        <f t="shared" si="15"/>
        <v>-1.0632436900000073</v>
      </c>
    </row>
    <row r="871" spans="2:11" x14ac:dyDescent="0.2">
      <c r="B871" s="37"/>
      <c r="C871" s="38"/>
      <c r="D871" s="37"/>
      <c r="E871" s="58"/>
      <c r="F871" s="58"/>
      <c r="G871" s="57">
        <v>200</v>
      </c>
      <c r="H871" s="64" t="s">
        <v>2285</v>
      </c>
      <c r="I871" s="61">
        <v>18.833760999999999</v>
      </c>
      <c r="J871" s="61">
        <v>19.194778509999999</v>
      </c>
      <c r="K871" s="61">
        <f t="shared" si="15"/>
        <v>0.36101750999999993</v>
      </c>
    </row>
    <row r="872" spans="2:11" x14ac:dyDescent="0.2">
      <c r="B872" s="37"/>
      <c r="C872" s="38"/>
      <c r="D872" s="37"/>
      <c r="E872" s="58"/>
      <c r="F872" s="58"/>
      <c r="G872" s="57">
        <v>211</v>
      </c>
      <c r="H872" s="64" t="s">
        <v>2286</v>
      </c>
      <c r="I872" s="61">
        <v>989.79175099999998</v>
      </c>
      <c r="J872" s="61">
        <v>1019.7110088200006</v>
      </c>
      <c r="K872" s="61">
        <f t="shared" si="15"/>
        <v>29.919257820000666</v>
      </c>
    </row>
    <row r="873" spans="2:11" x14ac:dyDescent="0.2">
      <c r="B873" s="37"/>
      <c r="C873" s="38"/>
      <c r="D873" s="37"/>
      <c r="E873" s="58"/>
      <c r="F873" s="58"/>
      <c r="G873" s="57">
        <v>212</v>
      </c>
      <c r="H873" s="64" t="s">
        <v>2287</v>
      </c>
      <c r="I873" s="61">
        <v>119.133895</v>
      </c>
      <c r="J873" s="61">
        <v>102.21652070999995</v>
      </c>
      <c r="K873" s="61">
        <f t="shared" si="15"/>
        <v>-16.917374290000041</v>
      </c>
    </row>
    <row r="874" spans="2:11" x14ac:dyDescent="0.2">
      <c r="B874" s="37"/>
      <c r="C874" s="38"/>
      <c r="D874" s="37"/>
      <c r="E874" s="58"/>
      <c r="F874" s="58"/>
      <c r="G874" s="57">
        <v>216</v>
      </c>
      <c r="H874" s="64" t="s">
        <v>1929</v>
      </c>
      <c r="I874" s="61">
        <v>3410.6325820000002</v>
      </c>
      <c r="J874" s="61">
        <v>3696.7237458899999</v>
      </c>
      <c r="K874" s="61">
        <f t="shared" si="15"/>
        <v>286.09116388999973</v>
      </c>
    </row>
    <row r="875" spans="2:11" x14ac:dyDescent="0.2">
      <c r="B875" s="37"/>
      <c r="C875" s="38"/>
      <c r="D875" s="37"/>
      <c r="E875" s="58"/>
      <c r="F875" s="58"/>
      <c r="G875" s="57">
        <v>300</v>
      </c>
      <c r="H875" s="64" t="s">
        <v>1793</v>
      </c>
      <c r="I875" s="61">
        <v>337.98308500000002</v>
      </c>
      <c r="J875" s="61">
        <v>49.654466550000002</v>
      </c>
      <c r="K875" s="61">
        <f t="shared" si="15"/>
        <v>-288.32861845000002</v>
      </c>
    </row>
    <row r="876" spans="2:11" x14ac:dyDescent="0.2">
      <c r="B876" s="37"/>
      <c r="C876" s="38"/>
      <c r="D876" s="37"/>
      <c r="E876" s="58"/>
      <c r="F876" s="58"/>
      <c r="G876" s="57">
        <v>311</v>
      </c>
      <c r="H876" s="64" t="s">
        <v>1864</v>
      </c>
      <c r="I876" s="61">
        <v>2177.6525769999998</v>
      </c>
      <c r="J876" s="61">
        <v>2748.7496455799974</v>
      </c>
      <c r="K876" s="61">
        <f t="shared" si="15"/>
        <v>571.09706857999754</v>
      </c>
    </row>
    <row r="877" spans="2:11" x14ac:dyDescent="0.2">
      <c r="B877" s="37"/>
      <c r="C877" s="38"/>
      <c r="D877" s="37"/>
      <c r="E877" s="58"/>
      <c r="F877" s="58"/>
      <c r="G877" s="57">
        <v>312</v>
      </c>
      <c r="H877" s="64" t="s">
        <v>2288</v>
      </c>
      <c r="I877" s="61">
        <v>1474.6244549999999</v>
      </c>
      <c r="J877" s="61">
        <v>2830.4706840400017</v>
      </c>
      <c r="K877" s="61">
        <f t="shared" si="15"/>
        <v>1355.8462290400018</v>
      </c>
    </row>
    <row r="878" spans="2:11" ht="14.25" x14ac:dyDescent="0.2">
      <c r="B878" s="37"/>
      <c r="C878" s="38"/>
      <c r="D878" s="41">
        <v>14</v>
      </c>
      <c r="E878" s="42" t="s">
        <v>299</v>
      </c>
      <c r="F878" s="42"/>
      <c r="G878" s="51"/>
      <c r="H878" s="55"/>
      <c r="I878" s="43">
        <v>3419.699216</v>
      </c>
      <c r="J878" s="43">
        <v>3343.9085168599986</v>
      </c>
      <c r="K878" s="43">
        <f t="shared" si="15"/>
        <v>-75.790699140001379</v>
      </c>
    </row>
    <row r="879" spans="2:11" ht="14.25" x14ac:dyDescent="0.2">
      <c r="B879" s="37"/>
      <c r="C879" s="38"/>
      <c r="D879" s="37"/>
      <c r="E879" s="37"/>
      <c r="F879" s="39" t="s">
        <v>53</v>
      </c>
      <c r="G879" s="36"/>
      <c r="H879" s="54"/>
      <c r="I879" s="40">
        <v>29.649811</v>
      </c>
      <c r="J879" s="40">
        <v>25.982343869999998</v>
      </c>
      <c r="K879" s="40">
        <f t="shared" si="15"/>
        <v>-3.6674671300000021</v>
      </c>
    </row>
    <row r="880" spans="2:11" x14ac:dyDescent="0.2">
      <c r="B880" s="37"/>
      <c r="C880" s="38"/>
      <c r="D880" s="37"/>
      <c r="E880" s="58"/>
      <c r="F880" s="58"/>
      <c r="G880" s="57" t="s">
        <v>302</v>
      </c>
      <c r="H880" s="64" t="s">
        <v>303</v>
      </c>
      <c r="I880" s="61">
        <v>29.649811</v>
      </c>
      <c r="J880" s="61">
        <v>25.982343869999998</v>
      </c>
      <c r="K880" s="61">
        <f t="shared" si="15"/>
        <v>-3.6674671300000021</v>
      </c>
    </row>
    <row r="881" spans="2:11" ht="14.25" x14ac:dyDescent="0.2">
      <c r="B881" s="37"/>
      <c r="C881" s="38"/>
      <c r="D881" s="37"/>
      <c r="E881" s="37"/>
      <c r="F881" s="39" t="s">
        <v>16</v>
      </c>
      <c r="G881" s="36"/>
      <c r="H881" s="54"/>
      <c r="I881" s="40">
        <v>161.44533999999999</v>
      </c>
      <c r="J881" s="40">
        <v>142.44716221999994</v>
      </c>
      <c r="K881" s="40">
        <f t="shared" si="15"/>
        <v>-18.998177780000049</v>
      </c>
    </row>
    <row r="882" spans="2:11" x14ac:dyDescent="0.2">
      <c r="B882" s="37"/>
      <c r="C882" s="38"/>
      <c r="D882" s="37"/>
      <c r="E882" s="58"/>
      <c r="F882" s="58"/>
      <c r="G882" s="57" t="s">
        <v>17</v>
      </c>
      <c r="H882" s="64" t="s">
        <v>300</v>
      </c>
      <c r="I882" s="61">
        <v>146.555207</v>
      </c>
      <c r="J882" s="61">
        <v>130.83837741999994</v>
      </c>
      <c r="K882" s="61">
        <f t="shared" si="15"/>
        <v>-15.716829580000052</v>
      </c>
    </row>
    <row r="883" spans="2:11" x14ac:dyDescent="0.2">
      <c r="B883" s="37"/>
      <c r="C883" s="38"/>
      <c r="D883" s="37"/>
      <c r="E883" s="58"/>
      <c r="F883" s="58"/>
      <c r="G883" s="57" t="s">
        <v>61</v>
      </c>
      <c r="H883" s="64" t="s">
        <v>301</v>
      </c>
      <c r="I883" s="61">
        <v>14.890133000000001</v>
      </c>
      <c r="J883" s="61">
        <v>11.608784799999995</v>
      </c>
      <c r="K883" s="61">
        <f t="shared" si="15"/>
        <v>-3.2813482000000054</v>
      </c>
    </row>
    <row r="884" spans="2:11" ht="14.25" x14ac:dyDescent="0.2">
      <c r="B884" s="37"/>
      <c r="C884" s="38"/>
      <c r="D884" s="37"/>
      <c r="E884" s="37"/>
      <c r="F884" s="39" t="s">
        <v>2</v>
      </c>
      <c r="G884" s="36"/>
      <c r="H884" s="54"/>
      <c r="I884" s="40">
        <v>3228.604065</v>
      </c>
      <c r="J884" s="40">
        <v>3175.4790107699987</v>
      </c>
      <c r="K884" s="40">
        <f t="shared" si="15"/>
        <v>-53.125054230001297</v>
      </c>
    </row>
    <row r="885" spans="2:11" x14ac:dyDescent="0.2">
      <c r="B885" s="37"/>
      <c r="C885" s="38"/>
      <c r="D885" s="37"/>
      <c r="E885" s="58"/>
      <c r="F885" s="58"/>
      <c r="G885" s="57">
        <v>100</v>
      </c>
      <c r="H885" s="60" t="s">
        <v>1884</v>
      </c>
      <c r="I885" s="61">
        <v>49.238258999999999</v>
      </c>
      <c r="J885" s="61">
        <v>55.150108039999992</v>
      </c>
      <c r="K885" s="61">
        <f t="shared" si="15"/>
        <v>5.9118490399999928</v>
      </c>
    </row>
    <row r="886" spans="2:11" x14ac:dyDescent="0.2">
      <c r="B886" s="37"/>
      <c r="C886" s="38"/>
      <c r="D886" s="37"/>
      <c r="E886" s="58"/>
      <c r="F886" s="58"/>
      <c r="G886" s="57">
        <v>110</v>
      </c>
      <c r="H886" s="64" t="s">
        <v>2289</v>
      </c>
      <c r="I886" s="61">
        <v>706.883646</v>
      </c>
      <c r="J886" s="61">
        <v>840.3352906099999</v>
      </c>
      <c r="K886" s="61">
        <f t="shared" si="15"/>
        <v>133.4516446099999</v>
      </c>
    </row>
    <row r="887" spans="2:11" x14ac:dyDescent="0.2">
      <c r="B887" s="37"/>
      <c r="C887" s="38"/>
      <c r="D887" s="37"/>
      <c r="E887" s="58"/>
      <c r="F887" s="58"/>
      <c r="G887" s="57">
        <v>111</v>
      </c>
      <c r="H887" s="64" t="s">
        <v>1886</v>
      </c>
      <c r="I887" s="61">
        <v>25.662656999999999</v>
      </c>
      <c r="J887" s="61">
        <v>32.503884620000001</v>
      </c>
      <c r="K887" s="61">
        <f t="shared" si="15"/>
        <v>6.8412276200000015</v>
      </c>
    </row>
    <row r="888" spans="2:11" x14ac:dyDescent="0.2">
      <c r="B888" s="37"/>
      <c r="C888" s="38"/>
      <c r="D888" s="37"/>
      <c r="E888" s="58"/>
      <c r="F888" s="58"/>
      <c r="G888" s="57">
        <v>112</v>
      </c>
      <c r="H888" s="64" t="s">
        <v>2290</v>
      </c>
      <c r="I888" s="61">
        <v>33.866013000000002</v>
      </c>
      <c r="J888" s="61">
        <v>38.665566630000008</v>
      </c>
      <c r="K888" s="61">
        <f t="shared" si="15"/>
        <v>4.7995536300000055</v>
      </c>
    </row>
    <row r="889" spans="2:11" x14ac:dyDescent="0.2">
      <c r="B889" s="37"/>
      <c r="C889" s="38"/>
      <c r="D889" s="37"/>
      <c r="E889" s="58"/>
      <c r="F889" s="58"/>
      <c r="G889" s="57">
        <v>114</v>
      </c>
      <c r="H889" s="64" t="s">
        <v>2291</v>
      </c>
      <c r="I889" s="61">
        <v>31.498525000000001</v>
      </c>
      <c r="J889" s="61">
        <v>31.654095689999998</v>
      </c>
      <c r="K889" s="61">
        <f t="shared" si="15"/>
        <v>0.15557068999999757</v>
      </c>
    </row>
    <row r="890" spans="2:11" x14ac:dyDescent="0.2">
      <c r="B890" s="37"/>
      <c r="C890" s="38"/>
      <c r="D890" s="37"/>
      <c r="E890" s="58"/>
      <c r="F890" s="58"/>
      <c r="G890" s="57">
        <v>115</v>
      </c>
      <c r="H890" s="64" t="s">
        <v>1794</v>
      </c>
      <c r="I890" s="61">
        <v>20.277238000000001</v>
      </c>
      <c r="J890" s="61">
        <v>20.307309889999999</v>
      </c>
      <c r="K890" s="61">
        <f t="shared" si="15"/>
        <v>3.0071889999998547E-2</v>
      </c>
    </row>
    <row r="891" spans="2:11" x14ac:dyDescent="0.2">
      <c r="B891" s="37"/>
      <c r="C891" s="38"/>
      <c r="D891" s="37"/>
      <c r="E891" s="58"/>
      <c r="F891" s="58"/>
      <c r="G891" s="57">
        <v>117</v>
      </c>
      <c r="H891" s="64" t="s">
        <v>1795</v>
      </c>
      <c r="I891" s="61">
        <v>36.180173000000003</v>
      </c>
      <c r="J891" s="61">
        <v>43.191732460000011</v>
      </c>
      <c r="K891" s="61">
        <f t="shared" si="15"/>
        <v>7.011559460000008</v>
      </c>
    </row>
    <row r="892" spans="2:11" x14ac:dyDescent="0.2">
      <c r="B892" s="37"/>
      <c r="C892" s="38"/>
      <c r="D892" s="37"/>
      <c r="E892" s="58"/>
      <c r="F892" s="58"/>
      <c r="G892" s="57">
        <v>118</v>
      </c>
      <c r="H892" s="64" t="s">
        <v>2292</v>
      </c>
      <c r="I892" s="61">
        <v>5.0328160000000004</v>
      </c>
      <c r="J892" s="61">
        <v>9.0941759500000003</v>
      </c>
      <c r="K892" s="61">
        <f t="shared" si="15"/>
        <v>4.0613599499999999</v>
      </c>
    </row>
    <row r="893" spans="2:11" x14ac:dyDescent="0.2">
      <c r="B893" s="37"/>
      <c r="C893" s="38"/>
      <c r="D893" s="37"/>
      <c r="E893" s="58"/>
      <c r="F893" s="58"/>
      <c r="G893" s="57">
        <v>121</v>
      </c>
      <c r="H893" s="64" t="s">
        <v>2293</v>
      </c>
      <c r="I893" s="61">
        <v>7.4833379999999998</v>
      </c>
      <c r="J893" s="61">
        <v>7.0072415199999964</v>
      </c>
      <c r="K893" s="61">
        <f t="shared" si="15"/>
        <v>-0.47609648000000337</v>
      </c>
    </row>
    <row r="894" spans="2:11" x14ac:dyDescent="0.2">
      <c r="B894" s="37"/>
      <c r="C894" s="38"/>
      <c r="D894" s="37"/>
      <c r="E894" s="58"/>
      <c r="F894" s="58"/>
      <c r="G894" s="57">
        <v>122</v>
      </c>
      <c r="H894" s="64" t="s">
        <v>2294</v>
      </c>
      <c r="I894" s="61">
        <v>11.665834</v>
      </c>
      <c r="J894" s="61">
        <v>10.759535810000004</v>
      </c>
      <c r="K894" s="61">
        <f t="shared" si="15"/>
        <v>-0.90629818999999578</v>
      </c>
    </row>
    <row r="895" spans="2:11" x14ac:dyDescent="0.2">
      <c r="B895" s="37"/>
      <c r="C895" s="38"/>
      <c r="D895" s="37"/>
      <c r="E895" s="58"/>
      <c r="F895" s="58"/>
      <c r="G895" s="57">
        <v>123</v>
      </c>
      <c r="H895" s="64" t="s">
        <v>2295</v>
      </c>
      <c r="I895" s="61">
        <v>6.5086529999999998</v>
      </c>
      <c r="J895" s="61">
        <v>6.1775346499999984</v>
      </c>
      <c r="K895" s="61">
        <f t="shared" si="15"/>
        <v>-0.33111835000000145</v>
      </c>
    </row>
    <row r="896" spans="2:11" x14ac:dyDescent="0.2">
      <c r="B896" s="37"/>
      <c r="C896" s="38"/>
      <c r="D896" s="37"/>
      <c r="E896" s="58"/>
      <c r="F896" s="58"/>
      <c r="G896" s="57">
        <v>124</v>
      </c>
      <c r="H896" s="64" t="s">
        <v>2296</v>
      </c>
      <c r="I896" s="61">
        <v>8.8694279999999992</v>
      </c>
      <c r="J896" s="61">
        <v>8.0725236199999983</v>
      </c>
      <c r="K896" s="61">
        <f t="shared" si="15"/>
        <v>-0.79690438000000086</v>
      </c>
    </row>
    <row r="897" spans="2:11" x14ac:dyDescent="0.2">
      <c r="B897" s="37"/>
      <c r="C897" s="38"/>
      <c r="D897" s="37"/>
      <c r="E897" s="58"/>
      <c r="F897" s="58"/>
      <c r="G897" s="57">
        <v>125</v>
      </c>
      <c r="H897" s="64" t="s">
        <v>2297</v>
      </c>
      <c r="I897" s="61">
        <v>16.866817999999999</v>
      </c>
      <c r="J897" s="61">
        <v>16.22994104</v>
      </c>
      <c r="K897" s="61">
        <f t="shared" si="15"/>
        <v>-0.6368769599999986</v>
      </c>
    </row>
    <row r="898" spans="2:11" x14ac:dyDescent="0.2">
      <c r="B898" s="37"/>
      <c r="C898" s="38"/>
      <c r="D898" s="37"/>
      <c r="E898" s="58"/>
      <c r="F898" s="58"/>
      <c r="G898" s="57">
        <v>126</v>
      </c>
      <c r="H898" s="64" t="s">
        <v>2298</v>
      </c>
      <c r="I898" s="61">
        <v>6.0512100000000002</v>
      </c>
      <c r="J898" s="61">
        <v>5.6849149700000003</v>
      </c>
      <c r="K898" s="61">
        <f t="shared" si="15"/>
        <v>-0.36629502999999985</v>
      </c>
    </row>
    <row r="899" spans="2:11" x14ac:dyDescent="0.2">
      <c r="B899" s="37"/>
      <c r="C899" s="38"/>
      <c r="D899" s="37"/>
      <c r="E899" s="58"/>
      <c r="F899" s="58"/>
      <c r="G899" s="57">
        <v>127</v>
      </c>
      <c r="H899" s="64" t="s">
        <v>2299</v>
      </c>
      <c r="I899" s="61">
        <v>8.9154820000000008</v>
      </c>
      <c r="J899" s="61">
        <v>7.2326040099999984</v>
      </c>
      <c r="K899" s="61">
        <f t="shared" si="15"/>
        <v>-1.6828779900000024</v>
      </c>
    </row>
    <row r="900" spans="2:11" x14ac:dyDescent="0.2">
      <c r="B900" s="37"/>
      <c r="C900" s="38"/>
      <c r="D900" s="37"/>
      <c r="E900" s="58"/>
      <c r="F900" s="58"/>
      <c r="G900" s="57">
        <v>128</v>
      </c>
      <c r="H900" s="64" t="s">
        <v>2300</v>
      </c>
      <c r="I900" s="61">
        <v>13.083738</v>
      </c>
      <c r="J900" s="61">
        <v>11.333689049999997</v>
      </c>
      <c r="K900" s="61">
        <f t="shared" si="15"/>
        <v>-1.7500489500000036</v>
      </c>
    </row>
    <row r="901" spans="2:11" x14ac:dyDescent="0.2">
      <c r="B901" s="37"/>
      <c r="C901" s="38"/>
      <c r="D901" s="37"/>
      <c r="E901" s="58"/>
      <c r="F901" s="58"/>
      <c r="G901" s="57">
        <v>130</v>
      </c>
      <c r="H901" s="64" t="s">
        <v>2301</v>
      </c>
      <c r="I901" s="61">
        <v>8.1388250000000006</v>
      </c>
      <c r="J901" s="61">
        <v>7.4542459499999989</v>
      </c>
      <c r="K901" s="61">
        <f t="shared" si="15"/>
        <v>-0.68457905000000174</v>
      </c>
    </row>
    <row r="902" spans="2:11" x14ac:dyDescent="0.2">
      <c r="B902" s="37"/>
      <c r="C902" s="38"/>
      <c r="D902" s="37"/>
      <c r="E902" s="58"/>
      <c r="F902" s="58"/>
      <c r="G902" s="57">
        <v>131</v>
      </c>
      <c r="H902" s="64" t="s">
        <v>2302</v>
      </c>
      <c r="I902" s="61">
        <v>12.496311</v>
      </c>
      <c r="J902" s="61">
        <v>11.18043338</v>
      </c>
      <c r="K902" s="61">
        <f t="shared" si="15"/>
        <v>-1.3158776200000002</v>
      </c>
    </row>
    <row r="903" spans="2:11" x14ac:dyDescent="0.2">
      <c r="B903" s="37"/>
      <c r="C903" s="38"/>
      <c r="D903" s="37"/>
      <c r="E903" s="58"/>
      <c r="F903" s="58"/>
      <c r="G903" s="57">
        <v>132</v>
      </c>
      <c r="H903" s="64" t="s">
        <v>2303</v>
      </c>
      <c r="I903" s="61">
        <v>12.193531</v>
      </c>
      <c r="J903" s="61">
        <v>9.8300740599999994</v>
      </c>
      <c r="K903" s="61">
        <f t="shared" si="15"/>
        <v>-2.3634569400000007</v>
      </c>
    </row>
    <row r="904" spans="2:11" x14ac:dyDescent="0.2">
      <c r="B904" s="37"/>
      <c r="C904" s="38"/>
      <c r="D904" s="37"/>
      <c r="E904" s="58"/>
      <c r="F904" s="58"/>
      <c r="G904" s="57">
        <v>133</v>
      </c>
      <c r="H904" s="64" t="s">
        <v>2304</v>
      </c>
      <c r="I904" s="61">
        <v>11.247332999999999</v>
      </c>
      <c r="J904" s="61">
        <v>11.023005840000003</v>
      </c>
      <c r="K904" s="61">
        <f t="shared" si="15"/>
        <v>-0.22432715999999608</v>
      </c>
    </row>
    <row r="905" spans="2:11" x14ac:dyDescent="0.2">
      <c r="B905" s="37"/>
      <c r="C905" s="38"/>
      <c r="D905" s="37"/>
      <c r="E905" s="58"/>
      <c r="F905" s="58"/>
      <c r="G905" s="57">
        <v>134</v>
      </c>
      <c r="H905" s="64" t="s">
        <v>2305</v>
      </c>
      <c r="I905" s="61">
        <v>18.72334</v>
      </c>
      <c r="J905" s="61">
        <v>17.11803256</v>
      </c>
      <c r="K905" s="61">
        <f t="shared" si="15"/>
        <v>-1.6053074400000007</v>
      </c>
    </row>
    <row r="906" spans="2:11" x14ac:dyDescent="0.2">
      <c r="B906" s="37"/>
      <c r="C906" s="38"/>
      <c r="D906" s="37"/>
      <c r="E906" s="58"/>
      <c r="F906" s="58"/>
      <c r="G906" s="57">
        <v>135</v>
      </c>
      <c r="H906" s="64" t="s">
        <v>2306</v>
      </c>
      <c r="I906" s="61">
        <v>24.769176000000002</v>
      </c>
      <c r="J906" s="61">
        <v>23.06670754000001</v>
      </c>
      <c r="K906" s="61">
        <f t="shared" ref="K906:K969" si="16">+J906-I906</f>
        <v>-1.7024684599999915</v>
      </c>
    </row>
    <row r="907" spans="2:11" x14ac:dyDescent="0.2">
      <c r="B907" s="37"/>
      <c r="C907" s="38"/>
      <c r="D907" s="37"/>
      <c r="E907" s="58"/>
      <c r="F907" s="58"/>
      <c r="G907" s="57">
        <v>136</v>
      </c>
      <c r="H907" s="64" t="s">
        <v>2307</v>
      </c>
      <c r="I907" s="61">
        <v>10.42231</v>
      </c>
      <c r="J907" s="61">
        <v>10.134901219999998</v>
      </c>
      <c r="K907" s="61">
        <f t="shared" si="16"/>
        <v>-0.28740878000000158</v>
      </c>
    </row>
    <row r="908" spans="2:11" x14ac:dyDescent="0.2">
      <c r="B908" s="37"/>
      <c r="C908" s="38"/>
      <c r="D908" s="37"/>
      <c r="E908" s="58"/>
      <c r="F908" s="58"/>
      <c r="G908" s="57">
        <v>137</v>
      </c>
      <c r="H908" s="64" t="s">
        <v>2308</v>
      </c>
      <c r="I908" s="61">
        <v>9.1047700000000003</v>
      </c>
      <c r="J908" s="61">
        <v>8.3820203499999995</v>
      </c>
      <c r="K908" s="61">
        <f t="shared" si="16"/>
        <v>-0.7227496500000008</v>
      </c>
    </row>
    <row r="909" spans="2:11" x14ac:dyDescent="0.2">
      <c r="B909" s="37"/>
      <c r="C909" s="38"/>
      <c r="D909" s="37"/>
      <c r="E909" s="58"/>
      <c r="F909" s="58"/>
      <c r="G909" s="57">
        <v>138</v>
      </c>
      <c r="H909" s="64" t="s">
        <v>2309</v>
      </c>
      <c r="I909" s="61">
        <v>7.8552689999999998</v>
      </c>
      <c r="J909" s="61">
        <v>7.7327229000000006</v>
      </c>
      <c r="K909" s="61">
        <f t="shared" si="16"/>
        <v>-0.12254609999999921</v>
      </c>
    </row>
    <row r="910" spans="2:11" x14ac:dyDescent="0.2">
      <c r="B910" s="37"/>
      <c r="C910" s="38"/>
      <c r="D910" s="37"/>
      <c r="E910" s="58"/>
      <c r="F910" s="58"/>
      <c r="G910" s="57">
        <v>139</v>
      </c>
      <c r="H910" s="64" t="s">
        <v>2310</v>
      </c>
      <c r="I910" s="61">
        <v>12.860804999999999</v>
      </c>
      <c r="J910" s="61">
        <v>11.958917989999998</v>
      </c>
      <c r="K910" s="61">
        <f t="shared" si="16"/>
        <v>-0.90188701000000115</v>
      </c>
    </row>
    <row r="911" spans="2:11" x14ac:dyDescent="0.2">
      <c r="B911" s="37"/>
      <c r="C911" s="38"/>
      <c r="D911" s="37"/>
      <c r="E911" s="58"/>
      <c r="F911" s="58"/>
      <c r="G911" s="57">
        <v>140</v>
      </c>
      <c r="H911" s="64" t="s">
        <v>2311</v>
      </c>
      <c r="I911" s="61">
        <v>9.2821759999999998</v>
      </c>
      <c r="J911" s="61">
        <v>8.5920671099999986</v>
      </c>
      <c r="K911" s="61">
        <f t="shared" si="16"/>
        <v>-0.6901088900000012</v>
      </c>
    </row>
    <row r="912" spans="2:11" x14ac:dyDescent="0.2">
      <c r="B912" s="37"/>
      <c r="C912" s="38"/>
      <c r="D912" s="37"/>
      <c r="E912" s="58"/>
      <c r="F912" s="58"/>
      <c r="G912" s="57">
        <v>141</v>
      </c>
      <c r="H912" s="64" t="s">
        <v>2312</v>
      </c>
      <c r="I912" s="61">
        <v>11.694171000000001</v>
      </c>
      <c r="J912" s="61">
        <v>10.793463690000003</v>
      </c>
      <c r="K912" s="61">
        <f t="shared" si="16"/>
        <v>-0.90070730999999782</v>
      </c>
    </row>
    <row r="913" spans="2:11" x14ac:dyDescent="0.2">
      <c r="B913" s="37"/>
      <c r="C913" s="38"/>
      <c r="D913" s="37"/>
      <c r="E913" s="58"/>
      <c r="F913" s="58"/>
      <c r="G913" s="57">
        <v>142</v>
      </c>
      <c r="H913" s="64" t="s">
        <v>2313</v>
      </c>
      <c r="I913" s="61">
        <v>10.777504</v>
      </c>
      <c r="J913" s="61">
        <v>9.7233296200000048</v>
      </c>
      <c r="K913" s="61">
        <f t="shared" si="16"/>
        <v>-1.0541743799999956</v>
      </c>
    </row>
    <row r="914" spans="2:11" x14ac:dyDescent="0.2">
      <c r="B914" s="37"/>
      <c r="C914" s="38"/>
      <c r="D914" s="37"/>
      <c r="E914" s="58"/>
      <c r="F914" s="58"/>
      <c r="G914" s="57">
        <v>143</v>
      </c>
      <c r="H914" s="64" t="s">
        <v>2314</v>
      </c>
      <c r="I914" s="61">
        <v>8.1246220000000005</v>
      </c>
      <c r="J914" s="61">
        <v>7.5999374799999977</v>
      </c>
      <c r="K914" s="61">
        <f t="shared" si="16"/>
        <v>-0.52468452000000276</v>
      </c>
    </row>
    <row r="915" spans="2:11" x14ac:dyDescent="0.2">
      <c r="B915" s="37"/>
      <c r="C915" s="38"/>
      <c r="D915" s="37"/>
      <c r="E915" s="58"/>
      <c r="F915" s="58"/>
      <c r="G915" s="57">
        <v>144</v>
      </c>
      <c r="H915" s="64" t="s">
        <v>2315</v>
      </c>
      <c r="I915" s="61">
        <v>9.4815269999999998</v>
      </c>
      <c r="J915" s="61">
        <v>8.5694243600000011</v>
      </c>
      <c r="K915" s="61">
        <f t="shared" si="16"/>
        <v>-0.91210263999999874</v>
      </c>
    </row>
    <row r="916" spans="2:11" x14ac:dyDescent="0.2">
      <c r="B916" s="37"/>
      <c r="C916" s="38"/>
      <c r="D916" s="37"/>
      <c r="E916" s="58"/>
      <c r="F916" s="58"/>
      <c r="G916" s="57">
        <v>145</v>
      </c>
      <c r="H916" s="64" t="s">
        <v>2316</v>
      </c>
      <c r="I916" s="61">
        <v>12.3973</v>
      </c>
      <c r="J916" s="61">
        <v>11.494043069999996</v>
      </c>
      <c r="K916" s="61">
        <f t="shared" si="16"/>
        <v>-0.90325693000000307</v>
      </c>
    </row>
    <row r="917" spans="2:11" x14ac:dyDescent="0.2">
      <c r="B917" s="37"/>
      <c r="C917" s="38"/>
      <c r="D917" s="37"/>
      <c r="E917" s="58"/>
      <c r="F917" s="58"/>
      <c r="G917" s="57">
        <v>146</v>
      </c>
      <c r="H917" s="64" t="s">
        <v>2317</v>
      </c>
      <c r="I917" s="61">
        <v>12.764643</v>
      </c>
      <c r="J917" s="61">
        <v>11.534016819999998</v>
      </c>
      <c r="K917" s="61">
        <f t="shared" si="16"/>
        <v>-1.2306261800000016</v>
      </c>
    </row>
    <row r="918" spans="2:11" x14ac:dyDescent="0.2">
      <c r="B918" s="37"/>
      <c r="C918" s="38"/>
      <c r="D918" s="37"/>
      <c r="E918" s="58"/>
      <c r="F918" s="58"/>
      <c r="G918" s="57">
        <v>147</v>
      </c>
      <c r="H918" s="64" t="s">
        <v>2318</v>
      </c>
      <c r="I918" s="61">
        <v>8.8683540000000001</v>
      </c>
      <c r="J918" s="61">
        <v>7.7167224599999988</v>
      </c>
      <c r="K918" s="61">
        <f t="shared" si="16"/>
        <v>-1.1516315400000012</v>
      </c>
    </row>
    <row r="919" spans="2:11" x14ac:dyDescent="0.2">
      <c r="B919" s="37"/>
      <c r="C919" s="38"/>
      <c r="D919" s="37"/>
      <c r="E919" s="58"/>
      <c r="F919" s="58"/>
      <c r="G919" s="57">
        <v>148</v>
      </c>
      <c r="H919" s="64" t="s">
        <v>2319</v>
      </c>
      <c r="I919" s="61">
        <v>15.790730999999999</v>
      </c>
      <c r="J919" s="61">
        <v>15.16091452</v>
      </c>
      <c r="K919" s="61">
        <f t="shared" si="16"/>
        <v>-0.62981647999999879</v>
      </c>
    </row>
    <row r="920" spans="2:11" x14ac:dyDescent="0.2">
      <c r="B920" s="37"/>
      <c r="C920" s="38"/>
      <c r="D920" s="37"/>
      <c r="E920" s="58"/>
      <c r="F920" s="58"/>
      <c r="G920" s="57">
        <v>149</v>
      </c>
      <c r="H920" s="64" t="s">
        <v>2320</v>
      </c>
      <c r="I920" s="61">
        <v>6.540254</v>
      </c>
      <c r="J920" s="61">
        <v>6.8762095600000004</v>
      </c>
      <c r="K920" s="61">
        <f t="shared" si="16"/>
        <v>0.33595556000000037</v>
      </c>
    </row>
    <row r="921" spans="2:11" x14ac:dyDescent="0.2">
      <c r="B921" s="37"/>
      <c r="C921" s="38"/>
      <c r="D921" s="37"/>
      <c r="E921" s="58"/>
      <c r="F921" s="58"/>
      <c r="G921" s="57">
        <v>150</v>
      </c>
      <c r="H921" s="64" t="s">
        <v>2321</v>
      </c>
      <c r="I921" s="61">
        <v>21.473679000000001</v>
      </c>
      <c r="J921" s="61">
        <v>19.89795505</v>
      </c>
      <c r="K921" s="61">
        <f t="shared" si="16"/>
        <v>-1.5757239500000004</v>
      </c>
    </row>
    <row r="922" spans="2:11" x14ac:dyDescent="0.2">
      <c r="B922" s="37"/>
      <c r="C922" s="38"/>
      <c r="D922" s="37"/>
      <c r="E922" s="58"/>
      <c r="F922" s="58"/>
      <c r="G922" s="57">
        <v>151</v>
      </c>
      <c r="H922" s="64" t="s">
        <v>2322</v>
      </c>
      <c r="I922" s="61">
        <v>8.3336260000000006</v>
      </c>
      <c r="J922" s="61">
        <v>8.3651398700000001</v>
      </c>
      <c r="K922" s="61">
        <f t="shared" si="16"/>
        <v>3.15138699999995E-2</v>
      </c>
    </row>
    <row r="923" spans="2:11" x14ac:dyDescent="0.2">
      <c r="B923" s="37"/>
      <c r="C923" s="38"/>
      <c r="D923" s="37"/>
      <c r="E923" s="58"/>
      <c r="F923" s="58"/>
      <c r="G923" s="57">
        <v>152</v>
      </c>
      <c r="H923" s="64" t="s">
        <v>2323</v>
      </c>
      <c r="I923" s="61">
        <v>8.1218760000000003</v>
      </c>
      <c r="J923" s="61">
        <v>7.4803150599999988</v>
      </c>
      <c r="K923" s="61">
        <f t="shared" si="16"/>
        <v>-0.64156094000000152</v>
      </c>
    </row>
    <row r="924" spans="2:11" x14ac:dyDescent="0.2">
      <c r="B924" s="37"/>
      <c r="C924" s="38"/>
      <c r="D924" s="37"/>
      <c r="E924" s="58"/>
      <c r="F924" s="58"/>
      <c r="G924" s="57">
        <v>153</v>
      </c>
      <c r="H924" s="64" t="s">
        <v>2324</v>
      </c>
      <c r="I924" s="61">
        <v>29.773098000000001</v>
      </c>
      <c r="J924" s="61">
        <v>28.449590279999995</v>
      </c>
      <c r="K924" s="61">
        <f t="shared" si="16"/>
        <v>-1.3235077200000056</v>
      </c>
    </row>
    <row r="925" spans="2:11" x14ac:dyDescent="0.2">
      <c r="B925" s="37"/>
      <c r="C925" s="38"/>
      <c r="D925" s="37"/>
      <c r="E925" s="58"/>
      <c r="F925" s="58"/>
      <c r="G925" s="57">
        <v>200</v>
      </c>
      <c r="H925" s="64" t="s">
        <v>2325</v>
      </c>
      <c r="I925" s="61">
        <v>24.209350000000001</v>
      </c>
      <c r="J925" s="61">
        <v>25.660264840000004</v>
      </c>
      <c r="K925" s="61">
        <f t="shared" si="16"/>
        <v>1.4509148400000029</v>
      </c>
    </row>
    <row r="926" spans="2:11" x14ac:dyDescent="0.2">
      <c r="B926" s="37"/>
      <c r="C926" s="38"/>
      <c r="D926" s="37"/>
      <c r="E926" s="58"/>
      <c r="F926" s="58"/>
      <c r="G926" s="57">
        <v>210</v>
      </c>
      <c r="H926" s="64" t="s">
        <v>2326</v>
      </c>
      <c r="I926" s="61">
        <v>30.862213000000001</v>
      </c>
      <c r="J926" s="61">
        <v>30.960300800000017</v>
      </c>
      <c r="K926" s="61">
        <f t="shared" si="16"/>
        <v>9.8087800000016045E-2</v>
      </c>
    </row>
    <row r="927" spans="2:11" x14ac:dyDescent="0.2">
      <c r="B927" s="37"/>
      <c r="C927" s="38"/>
      <c r="D927" s="37"/>
      <c r="E927" s="58"/>
      <c r="F927" s="58"/>
      <c r="G927" s="57">
        <v>211</v>
      </c>
      <c r="H927" s="64" t="s">
        <v>2327</v>
      </c>
      <c r="I927" s="61">
        <v>17.207504</v>
      </c>
      <c r="J927" s="61">
        <v>17.814308359999998</v>
      </c>
      <c r="K927" s="61">
        <f t="shared" si="16"/>
        <v>0.60680435999999816</v>
      </c>
    </row>
    <row r="928" spans="2:11" x14ac:dyDescent="0.2">
      <c r="B928" s="37"/>
      <c r="C928" s="38"/>
      <c r="D928" s="37"/>
      <c r="E928" s="58"/>
      <c r="F928" s="58"/>
      <c r="G928" s="57">
        <v>214</v>
      </c>
      <c r="H928" s="64" t="s">
        <v>2328</v>
      </c>
      <c r="I928" s="61">
        <v>20.330693</v>
      </c>
      <c r="J928" s="61">
        <v>20.114012169999999</v>
      </c>
      <c r="K928" s="61">
        <f t="shared" si="16"/>
        <v>-0.21668083000000138</v>
      </c>
    </row>
    <row r="929" spans="2:11" x14ac:dyDescent="0.2">
      <c r="B929" s="37"/>
      <c r="C929" s="38"/>
      <c r="D929" s="37"/>
      <c r="E929" s="58"/>
      <c r="F929" s="58"/>
      <c r="G929" s="57">
        <v>300</v>
      </c>
      <c r="H929" s="64" t="s">
        <v>2329</v>
      </c>
      <c r="I929" s="61">
        <v>20.172211000000001</v>
      </c>
      <c r="J929" s="61">
        <v>19.505501899999995</v>
      </c>
      <c r="K929" s="61">
        <f t="shared" si="16"/>
        <v>-0.66670910000000561</v>
      </c>
    </row>
    <row r="930" spans="2:11" x14ac:dyDescent="0.2">
      <c r="B930" s="37"/>
      <c r="C930" s="38"/>
      <c r="D930" s="37"/>
      <c r="E930" s="58"/>
      <c r="F930" s="58"/>
      <c r="G930" s="57">
        <v>310</v>
      </c>
      <c r="H930" s="64" t="s">
        <v>2330</v>
      </c>
      <c r="I930" s="61">
        <v>1386.109181</v>
      </c>
      <c r="J930" s="61">
        <v>1090.0440534700001</v>
      </c>
      <c r="K930" s="61">
        <f t="shared" si="16"/>
        <v>-296.06512752999993</v>
      </c>
    </row>
    <row r="931" spans="2:11" ht="25.5" x14ac:dyDescent="0.2">
      <c r="B931" s="37"/>
      <c r="C931" s="38"/>
      <c r="D931" s="37"/>
      <c r="E931" s="58"/>
      <c r="F931" s="58"/>
      <c r="G931" s="57">
        <v>311</v>
      </c>
      <c r="H931" s="64" t="s">
        <v>2331</v>
      </c>
      <c r="I931" s="61">
        <v>33.224848000000001</v>
      </c>
      <c r="J931" s="61">
        <v>33.412388749999991</v>
      </c>
      <c r="K931" s="61">
        <f t="shared" si="16"/>
        <v>0.18754074999998949</v>
      </c>
    </row>
    <row r="932" spans="2:11" x14ac:dyDescent="0.2">
      <c r="B932" s="37"/>
      <c r="C932" s="38"/>
      <c r="D932" s="37"/>
      <c r="E932" s="58"/>
      <c r="F932" s="58"/>
      <c r="G932" s="57">
        <v>312</v>
      </c>
      <c r="H932" s="64" t="s">
        <v>2332</v>
      </c>
      <c r="I932" s="61">
        <v>80.853684000000001</v>
      </c>
      <c r="J932" s="61">
        <v>81.286880009999976</v>
      </c>
      <c r="K932" s="61">
        <f t="shared" si="16"/>
        <v>0.43319600999997476</v>
      </c>
    </row>
    <row r="933" spans="2:11" x14ac:dyDescent="0.2">
      <c r="B933" s="37"/>
      <c r="C933" s="38"/>
      <c r="D933" s="37"/>
      <c r="E933" s="58"/>
      <c r="F933" s="58"/>
      <c r="G933" s="57">
        <v>400</v>
      </c>
      <c r="H933" s="64" t="s">
        <v>2333</v>
      </c>
      <c r="I933" s="61">
        <v>26.619517999999999</v>
      </c>
      <c r="J933" s="61">
        <v>26.065582660000004</v>
      </c>
      <c r="K933" s="61">
        <f t="shared" si="16"/>
        <v>-0.55393533999999534</v>
      </c>
    </row>
    <row r="934" spans="2:11" x14ac:dyDescent="0.2">
      <c r="B934" s="37"/>
      <c r="C934" s="38"/>
      <c r="D934" s="37"/>
      <c r="E934" s="58"/>
      <c r="F934" s="58"/>
      <c r="G934" s="57">
        <v>410</v>
      </c>
      <c r="H934" s="64" t="s">
        <v>2334</v>
      </c>
      <c r="I934" s="61">
        <v>25.431927000000002</v>
      </c>
      <c r="J934" s="61">
        <v>20.726297679999991</v>
      </c>
      <c r="K934" s="61">
        <f t="shared" si="16"/>
        <v>-4.7056293200000106</v>
      </c>
    </row>
    <row r="935" spans="2:11" x14ac:dyDescent="0.2">
      <c r="B935" s="37"/>
      <c r="C935" s="38"/>
      <c r="D935" s="37"/>
      <c r="E935" s="58"/>
      <c r="F935" s="58"/>
      <c r="G935" s="57">
        <v>411</v>
      </c>
      <c r="H935" s="64" t="s">
        <v>2335</v>
      </c>
      <c r="I935" s="61">
        <v>39.650404000000002</v>
      </c>
      <c r="J935" s="61">
        <v>29.562448809999999</v>
      </c>
      <c r="K935" s="61">
        <f t="shared" si="16"/>
        <v>-10.087955190000002</v>
      </c>
    </row>
    <row r="936" spans="2:11" x14ac:dyDescent="0.2">
      <c r="B936" s="37"/>
      <c r="C936" s="38"/>
      <c r="D936" s="37"/>
      <c r="E936" s="58"/>
      <c r="F936" s="58"/>
      <c r="G936" s="57">
        <v>413</v>
      </c>
      <c r="H936" s="64" t="s">
        <v>2336</v>
      </c>
      <c r="I936" s="61">
        <v>18.404405000000001</v>
      </c>
      <c r="J936" s="61">
        <v>21.661357969999994</v>
      </c>
      <c r="K936" s="61">
        <f t="shared" si="16"/>
        <v>3.2569529699999933</v>
      </c>
    </row>
    <row r="937" spans="2:11" x14ac:dyDescent="0.2">
      <c r="B937" s="37"/>
      <c r="C937" s="38"/>
      <c r="D937" s="37"/>
      <c r="E937" s="58"/>
      <c r="F937" s="58"/>
      <c r="G937" s="57">
        <v>500</v>
      </c>
      <c r="H937" s="64" t="s">
        <v>1793</v>
      </c>
      <c r="I937" s="61">
        <v>21.609300999999999</v>
      </c>
      <c r="J937" s="61">
        <v>30.581870769999995</v>
      </c>
      <c r="K937" s="61">
        <f t="shared" si="16"/>
        <v>8.9725697699999962</v>
      </c>
    </row>
    <row r="938" spans="2:11" x14ac:dyDescent="0.2">
      <c r="B938" s="37"/>
      <c r="C938" s="38"/>
      <c r="D938" s="37"/>
      <c r="E938" s="58"/>
      <c r="F938" s="58"/>
      <c r="G938" s="57">
        <v>510</v>
      </c>
      <c r="H938" s="64" t="s">
        <v>1864</v>
      </c>
      <c r="I938" s="61">
        <v>68.600420999999997</v>
      </c>
      <c r="J938" s="61">
        <v>77.305060189999992</v>
      </c>
      <c r="K938" s="61">
        <f t="shared" si="16"/>
        <v>8.7046391899999946</v>
      </c>
    </row>
    <row r="939" spans="2:11" x14ac:dyDescent="0.2">
      <c r="B939" s="37"/>
      <c r="C939" s="38"/>
      <c r="D939" s="37"/>
      <c r="E939" s="58"/>
      <c r="F939" s="58"/>
      <c r="G939" s="57">
        <v>511</v>
      </c>
      <c r="H939" s="64" t="s">
        <v>1938</v>
      </c>
      <c r="I939" s="61">
        <v>35.006627999999999</v>
      </c>
      <c r="J939" s="61">
        <v>33.034144079999997</v>
      </c>
      <c r="K939" s="61">
        <f t="shared" si="16"/>
        <v>-1.9724839200000019</v>
      </c>
    </row>
    <row r="940" spans="2:11" x14ac:dyDescent="0.2">
      <c r="B940" s="37"/>
      <c r="C940" s="38"/>
      <c r="D940" s="37"/>
      <c r="E940" s="58"/>
      <c r="F940" s="58"/>
      <c r="G940" s="57">
        <v>512</v>
      </c>
      <c r="H940" s="64" t="s">
        <v>1866</v>
      </c>
      <c r="I940" s="61">
        <v>56.513134000000001</v>
      </c>
      <c r="J940" s="61">
        <v>83.349885210000011</v>
      </c>
      <c r="K940" s="61">
        <f t="shared" si="16"/>
        <v>26.83675121000001</v>
      </c>
    </row>
    <row r="941" spans="2:11" x14ac:dyDescent="0.2">
      <c r="B941" s="37"/>
      <c r="C941" s="38"/>
      <c r="D941" s="37"/>
      <c r="E941" s="58"/>
      <c r="F941" s="58"/>
      <c r="G941" s="57">
        <v>513</v>
      </c>
      <c r="H941" s="64" t="s">
        <v>2272</v>
      </c>
      <c r="I941" s="61">
        <v>34.479584000000003</v>
      </c>
      <c r="J941" s="61">
        <v>110.8603138</v>
      </c>
      <c r="K941" s="61">
        <f t="shared" si="16"/>
        <v>76.380729799999997</v>
      </c>
    </row>
    <row r="942" spans="2:11" ht="14.25" x14ac:dyDescent="0.2">
      <c r="B942" s="37"/>
      <c r="C942" s="38"/>
      <c r="D942" s="41">
        <v>15</v>
      </c>
      <c r="E942" s="42" t="s">
        <v>304</v>
      </c>
      <c r="F942" s="42"/>
      <c r="G942" s="51"/>
      <c r="H942" s="55"/>
      <c r="I942" s="43">
        <v>16226.946346000001</v>
      </c>
      <c r="J942" s="43">
        <v>23783.001576540006</v>
      </c>
      <c r="K942" s="43">
        <f t="shared" si="16"/>
        <v>7556.0552305400051</v>
      </c>
    </row>
    <row r="943" spans="2:11" ht="14.25" x14ac:dyDescent="0.2">
      <c r="B943" s="37"/>
      <c r="C943" s="38"/>
      <c r="D943" s="37"/>
      <c r="E943" s="37"/>
      <c r="F943" s="39" t="s">
        <v>53</v>
      </c>
      <c r="G943" s="36"/>
      <c r="H943" s="54"/>
      <c r="I943" s="40">
        <v>8639.9874660000005</v>
      </c>
      <c r="J943" s="40">
        <v>14329.131760629998</v>
      </c>
      <c r="K943" s="40">
        <f t="shared" si="16"/>
        <v>5689.1442946299976</v>
      </c>
    </row>
    <row r="944" spans="2:11" x14ac:dyDescent="0.2">
      <c r="B944" s="37"/>
      <c r="C944" s="38"/>
      <c r="D944" s="37"/>
      <c r="E944" s="58"/>
      <c r="F944" s="58"/>
      <c r="G944" s="57" t="s">
        <v>306</v>
      </c>
      <c r="H944" s="64" t="s">
        <v>307</v>
      </c>
      <c r="I944" s="61">
        <v>6171.5300800000005</v>
      </c>
      <c r="J944" s="61">
        <v>11417.748314949999</v>
      </c>
      <c r="K944" s="61">
        <f t="shared" si="16"/>
        <v>5246.2182349499981</v>
      </c>
    </row>
    <row r="945" spans="2:11" x14ac:dyDescent="0.2">
      <c r="B945" s="37"/>
      <c r="C945" s="38"/>
      <c r="D945" s="37"/>
      <c r="E945" s="58"/>
      <c r="F945" s="58"/>
      <c r="G945" s="57" t="s">
        <v>308</v>
      </c>
      <c r="H945" s="64" t="s">
        <v>309</v>
      </c>
      <c r="I945" s="61">
        <v>827.48140599999999</v>
      </c>
      <c r="J945" s="61">
        <v>796.75088754999979</v>
      </c>
      <c r="K945" s="61">
        <f t="shared" si="16"/>
        <v>-30.730518450000204</v>
      </c>
    </row>
    <row r="946" spans="2:11" x14ac:dyDescent="0.2">
      <c r="B946" s="37"/>
      <c r="C946" s="38"/>
      <c r="D946" s="37"/>
      <c r="E946" s="58"/>
      <c r="F946" s="58"/>
      <c r="G946" s="57" t="s">
        <v>310</v>
      </c>
      <c r="H946" s="64" t="s">
        <v>311</v>
      </c>
      <c r="I946" s="61">
        <v>1640.9759799999999</v>
      </c>
      <c r="J946" s="61">
        <v>2114.6325581299998</v>
      </c>
      <c r="K946" s="61">
        <f t="shared" si="16"/>
        <v>473.65657812999984</v>
      </c>
    </row>
    <row r="947" spans="2:11" ht="14.25" x14ac:dyDescent="0.2">
      <c r="B947" s="37"/>
      <c r="C947" s="38"/>
      <c r="D947" s="37"/>
      <c r="E947" s="37"/>
      <c r="F947" s="39" t="s">
        <v>16</v>
      </c>
      <c r="G947" s="36"/>
      <c r="H947" s="54"/>
      <c r="I947" s="40">
        <v>884.58054700000002</v>
      </c>
      <c r="J947" s="40">
        <v>789.36678640000014</v>
      </c>
      <c r="K947" s="40">
        <f t="shared" si="16"/>
        <v>-95.213760599999887</v>
      </c>
    </row>
    <row r="948" spans="2:11" x14ac:dyDescent="0.2">
      <c r="B948" s="37"/>
      <c r="C948" s="38"/>
      <c r="D948" s="37"/>
      <c r="E948" s="58"/>
      <c r="F948" s="58"/>
      <c r="G948" s="57" t="s">
        <v>61</v>
      </c>
      <c r="H948" s="60" t="s">
        <v>305</v>
      </c>
      <c r="I948" s="61">
        <v>884.58054700000002</v>
      </c>
      <c r="J948" s="61">
        <v>789.36678640000014</v>
      </c>
      <c r="K948" s="61">
        <f t="shared" si="16"/>
        <v>-95.213760599999887</v>
      </c>
    </row>
    <row r="949" spans="2:11" ht="14.25" x14ac:dyDescent="0.2">
      <c r="B949" s="37"/>
      <c r="C949" s="38"/>
      <c r="D949" s="37"/>
      <c r="E949" s="37"/>
      <c r="F949" s="39" t="s">
        <v>2</v>
      </c>
      <c r="G949" s="36"/>
      <c r="H949" s="54"/>
      <c r="I949" s="40">
        <v>6702.3783329999997</v>
      </c>
      <c r="J949" s="40">
        <v>8664.5030295100023</v>
      </c>
      <c r="K949" s="40">
        <f t="shared" si="16"/>
        <v>1962.1246965100027</v>
      </c>
    </row>
    <row r="950" spans="2:11" x14ac:dyDescent="0.2">
      <c r="B950" s="37"/>
      <c r="C950" s="38"/>
      <c r="D950" s="37"/>
      <c r="E950" s="58"/>
      <c r="F950" s="58"/>
      <c r="G950" s="57">
        <v>100</v>
      </c>
      <c r="H950" s="64" t="s">
        <v>1884</v>
      </c>
      <c r="I950" s="61">
        <v>53.328335000000003</v>
      </c>
      <c r="J950" s="61">
        <v>82.675831939999995</v>
      </c>
      <c r="K950" s="61">
        <f t="shared" si="16"/>
        <v>29.347496939999992</v>
      </c>
    </row>
    <row r="951" spans="2:11" x14ac:dyDescent="0.2">
      <c r="B951" s="37"/>
      <c r="C951" s="38"/>
      <c r="D951" s="37"/>
      <c r="E951" s="58"/>
      <c r="F951" s="58"/>
      <c r="G951" s="57">
        <v>110</v>
      </c>
      <c r="H951" s="64" t="s">
        <v>1821</v>
      </c>
      <c r="I951" s="61">
        <v>179.97695200000001</v>
      </c>
      <c r="J951" s="61">
        <v>565.97294356999964</v>
      </c>
      <c r="K951" s="61">
        <f t="shared" si="16"/>
        <v>385.99599156999966</v>
      </c>
    </row>
    <row r="952" spans="2:11" x14ac:dyDescent="0.2">
      <c r="B952" s="37"/>
      <c r="C952" s="38"/>
      <c r="D952" s="37"/>
      <c r="E952" s="58"/>
      <c r="F952" s="58"/>
      <c r="G952" s="57">
        <v>111</v>
      </c>
      <c r="H952" s="64" t="s">
        <v>1886</v>
      </c>
      <c r="I952" s="61">
        <v>13.354345</v>
      </c>
      <c r="J952" s="61">
        <v>20.745696940000002</v>
      </c>
      <c r="K952" s="61">
        <f t="shared" si="16"/>
        <v>7.3913519400000016</v>
      </c>
    </row>
    <row r="953" spans="2:11" x14ac:dyDescent="0.2">
      <c r="B953" s="37"/>
      <c r="C953" s="38"/>
      <c r="D953" s="37"/>
      <c r="E953" s="58"/>
      <c r="F953" s="58"/>
      <c r="G953" s="57">
        <v>112</v>
      </c>
      <c r="H953" s="64" t="s">
        <v>1794</v>
      </c>
      <c r="I953" s="61">
        <v>14.89588</v>
      </c>
      <c r="J953" s="61">
        <v>15.329221789999998</v>
      </c>
      <c r="K953" s="61">
        <f t="shared" si="16"/>
        <v>0.43334178999999828</v>
      </c>
    </row>
    <row r="954" spans="2:11" x14ac:dyDescent="0.2">
      <c r="B954" s="37"/>
      <c r="C954" s="38"/>
      <c r="D954" s="37"/>
      <c r="E954" s="58"/>
      <c r="F954" s="58"/>
      <c r="G954" s="57">
        <v>113</v>
      </c>
      <c r="H954" s="64" t="s">
        <v>2337</v>
      </c>
      <c r="I954" s="61">
        <v>10.014465</v>
      </c>
      <c r="J954" s="61">
        <v>14.07679853</v>
      </c>
      <c r="K954" s="61">
        <f t="shared" si="16"/>
        <v>4.0623335300000001</v>
      </c>
    </row>
    <row r="955" spans="2:11" x14ac:dyDescent="0.2">
      <c r="B955" s="37"/>
      <c r="C955" s="38"/>
      <c r="D955" s="37"/>
      <c r="E955" s="58"/>
      <c r="F955" s="58"/>
      <c r="G955" s="57">
        <v>120</v>
      </c>
      <c r="H955" s="64" t="s">
        <v>2338</v>
      </c>
      <c r="I955" s="61">
        <v>58.956603999999999</v>
      </c>
      <c r="J955" s="61">
        <v>90.355198440000009</v>
      </c>
      <c r="K955" s="61">
        <f t="shared" si="16"/>
        <v>31.398594440000011</v>
      </c>
    </row>
    <row r="956" spans="2:11" x14ac:dyDescent="0.2">
      <c r="B956" s="37"/>
      <c r="C956" s="38"/>
      <c r="D956" s="37"/>
      <c r="E956" s="58"/>
      <c r="F956" s="58"/>
      <c r="G956" s="57">
        <v>121</v>
      </c>
      <c r="H956" s="64" t="s">
        <v>2339</v>
      </c>
      <c r="I956" s="61">
        <v>3.2141259999999998</v>
      </c>
      <c r="J956" s="61">
        <v>4.4895625500000005</v>
      </c>
      <c r="K956" s="61">
        <f t="shared" si="16"/>
        <v>1.2754365500000007</v>
      </c>
    </row>
    <row r="957" spans="2:11" x14ac:dyDescent="0.2">
      <c r="B957" s="37"/>
      <c r="C957" s="38"/>
      <c r="D957" s="37"/>
      <c r="E957" s="58"/>
      <c r="F957" s="58"/>
      <c r="G957" s="57">
        <v>122</v>
      </c>
      <c r="H957" s="64" t="s">
        <v>2340</v>
      </c>
      <c r="I957" s="61">
        <v>3.8628969999999998</v>
      </c>
      <c r="J957" s="61">
        <v>5.5876141200000005</v>
      </c>
      <c r="K957" s="61">
        <f t="shared" si="16"/>
        <v>1.7247171200000007</v>
      </c>
    </row>
    <row r="958" spans="2:11" x14ac:dyDescent="0.2">
      <c r="B958" s="37"/>
      <c r="C958" s="38"/>
      <c r="D958" s="37"/>
      <c r="E958" s="58"/>
      <c r="F958" s="58"/>
      <c r="G958" s="57">
        <v>123</v>
      </c>
      <c r="H958" s="64" t="s">
        <v>2341</v>
      </c>
      <c r="I958" s="61">
        <v>3.5499000000000001</v>
      </c>
      <c r="J958" s="61">
        <v>8.2559012500000009</v>
      </c>
      <c r="K958" s="61">
        <f t="shared" si="16"/>
        <v>4.7060012500000008</v>
      </c>
    </row>
    <row r="959" spans="2:11" x14ac:dyDescent="0.2">
      <c r="B959" s="37"/>
      <c r="C959" s="38"/>
      <c r="D959" s="37"/>
      <c r="E959" s="58"/>
      <c r="F959" s="58"/>
      <c r="G959" s="57">
        <v>124</v>
      </c>
      <c r="H959" s="64" t="s">
        <v>2342</v>
      </c>
      <c r="I959" s="61">
        <v>3.9144709999999998</v>
      </c>
      <c r="J959" s="61">
        <v>5.7457332299999999</v>
      </c>
      <c r="K959" s="61">
        <f t="shared" si="16"/>
        <v>1.8312622300000001</v>
      </c>
    </row>
    <row r="960" spans="2:11" x14ac:dyDescent="0.2">
      <c r="B960" s="37"/>
      <c r="C960" s="38"/>
      <c r="D960" s="37"/>
      <c r="E960" s="58"/>
      <c r="F960" s="58"/>
      <c r="G960" s="57">
        <v>125</v>
      </c>
      <c r="H960" s="64" t="s">
        <v>2343</v>
      </c>
      <c r="I960" s="61">
        <v>3.9521280000000001</v>
      </c>
      <c r="J960" s="61">
        <v>6.3463505099999988</v>
      </c>
      <c r="K960" s="61">
        <f t="shared" si="16"/>
        <v>2.3942225099999987</v>
      </c>
    </row>
    <row r="961" spans="2:11" x14ac:dyDescent="0.2">
      <c r="B961" s="37"/>
      <c r="C961" s="38"/>
      <c r="D961" s="37"/>
      <c r="E961" s="58"/>
      <c r="F961" s="58"/>
      <c r="G961" s="57">
        <v>126</v>
      </c>
      <c r="H961" s="64" t="s">
        <v>2344</v>
      </c>
      <c r="I961" s="61">
        <v>3.5416729999999998</v>
      </c>
      <c r="J961" s="61">
        <v>8.9047962300000005</v>
      </c>
      <c r="K961" s="61">
        <f t="shared" si="16"/>
        <v>5.3631232300000011</v>
      </c>
    </row>
    <row r="962" spans="2:11" x14ac:dyDescent="0.2">
      <c r="B962" s="37"/>
      <c r="C962" s="38"/>
      <c r="D962" s="37"/>
      <c r="E962" s="58"/>
      <c r="F962" s="58"/>
      <c r="G962" s="57">
        <v>127</v>
      </c>
      <c r="H962" s="64" t="s">
        <v>2345</v>
      </c>
      <c r="I962" s="61">
        <v>7.3671879999999996</v>
      </c>
      <c r="J962" s="61">
        <v>11.797627950000001</v>
      </c>
      <c r="K962" s="61">
        <f t="shared" si="16"/>
        <v>4.4304399500000011</v>
      </c>
    </row>
    <row r="963" spans="2:11" x14ac:dyDescent="0.2">
      <c r="B963" s="37"/>
      <c r="C963" s="38"/>
      <c r="D963" s="37"/>
      <c r="E963" s="58"/>
      <c r="F963" s="58"/>
      <c r="G963" s="57">
        <v>128</v>
      </c>
      <c r="H963" s="64" t="s">
        <v>2346</v>
      </c>
      <c r="I963" s="61">
        <v>4.830616</v>
      </c>
      <c r="J963" s="61">
        <v>7.8980990100000001</v>
      </c>
      <c r="K963" s="61">
        <f t="shared" si="16"/>
        <v>3.0674830100000001</v>
      </c>
    </row>
    <row r="964" spans="2:11" x14ac:dyDescent="0.2">
      <c r="B964" s="37"/>
      <c r="C964" s="38"/>
      <c r="D964" s="37"/>
      <c r="E964" s="58"/>
      <c r="F964" s="58"/>
      <c r="G964" s="57">
        <v>129</v>
      </c>
      <c r="H964" s="64" t="s">
        <v>2347</v>
      </c>
      <c r="I964" s="61">
        <v>4.2744819999999999</v>
      </c>
      <c r="J964" s="61">
        <v>5.4309037499999988</v>
      </c>
      <c r="K964" s="61">
        <f t="shared" si="16"/>
        <v>1.1564217499999989</v>
      </c>
    </row>
    <row r="965" spans="2:11" x14ac:dyDescent="0.2">
      <c r="B965" s="37"/>
      <c r="C965" s="38"/>
      <c r="D965" s="37"/>
      <c r="E965" s="58"/>
      <c r="F965" s="58"/>
      <c r="G965" s="57">
        <v>130</v>
      </c>
      <c r="H965" s="64" t="s">
        <v>2348</v>
      </c>
      <c r="I965" s="61">
        <v>3.9911500000000002</v>
      </c>
      <c r="J965" s="61">
        <v>5.4676950999999994</v>
      </c>
      <c r="K965" s="61">
        <f t="shared" si="16"/>
        <v>1.4765450999999992</v>
      </c>
    </row>
    <row r="966" spans="2:11" x14ac:dyDescent="0.2">
      <c r="B966" s="37"/>
      <c r="C966" s="38"/>
      <c r="D966" s="37"/>
      <c r="E966" s="58"/>
      <c r="F966" s="58"/>
      <c r="G966" s="57">
        <v>131</v>
      </c>
      <c r="H966" s="64" t="s">
        <v>2349</v>
      </c>
      <c r="I966" s="61">
        <v>4.1193869999999997</v>
      </c>
      <c r="J966" s="61">
        <v>5.6935631899999999</v>
      </c>
      <c r="K966" s="61">
        <f t="shared" si="16"/>
        <v>1.5741761900000002</v>
      </c>
    </row>
    <row r="967" spans="2:11" x14ac:dyDescent="0.2">
      <c r="B967" s="37"/>
      <c r="C967" s="38"/>
      <c r="D967" s="37"/>
      <c r="E967" s="58"/>
      <c r="F967" s="58"/>
      <c r="G967" s="57">
        <v>132</v>
      </c>
      <c r="H967" s="64" t="s">
        <v>2350</v>
      </c>
      <c r="I967" s="61">
        <v>5.1138269999999997</v>
      </c>
      <c r="J967" s="61">
        <v>6.9042172499999994</v>
      </c>
      <c r="K967" s="61">
        <f t="shared" si="16"/>
        <v>1.7903902499999997</v>
      </c>
    </row>
    <row r="968" spans="2:11" x14ac:dyDescent="0.2">
      <c r="B968" s="37"/>
      <c r="C968" s="38"/>
      <c r="D968" s="37"/>
      <c r="E968" s="58"/>
      <c r="F968" s="58"/>
      <c r="G968" s="57">
        <v>133</v>
      </c>
      <c r="H968" s="64" t="s">
        <v>2351</v>
      </c>
      <c r="I968" s="61">
        <v>7.7422050000000002</v>
      </c>
      <c r="J968" s="61">
        <v>19.248821289999999</v>
      </c>
      <c r="K968" s="61">
        <f t="shared" si="16"/>
        <v>11.506616289999998</v>
      </c>
    </row>
    <row r="969" spans="2:11" x14ac:dyDescent="0.2">
      <c r="B969" s="37"/>
      <c r="C969" s="38"/>
      <c r="D969" s="37"/>
      <c r="E969" s="58"/>
      <c r="F969" s="58"/>
      <c r="G969" s="57">
        <v>134</v>
      </c>
      <c r="H969" s="64" t="s">
        <v>2352</v>
      </c>
      <c r="I969" s="61">
        <v>5.975117</v>
      </c>
      <c r="J969" s="61">
        <v>8.24520081</v>
      </c>
      <c r="K969" s="61">
        <f t="shared" si="16"/>
        <v>2.27008381</v>
      </c>
    </row>
    <row r="970" spans="2:11" x14ac:dyDescent="0.2">
      <c r="B970" s="37"/>
      <c r="C970" s="38"/>
      <c r="D970" s="37"/>
      <c r="E970" s="58"/>
      <c r="F970" s="58"/>
      <c r="G970" s="57">
        <v>135</v>
      </c>
      <c r="H970" s="64" t="s">
        <v>2353</v>
      </c>
      <c r="I970" s="61">
        <v>5.9100840000000003</v>
      </c>
      <c r="J970" s="61">
        <v>13.933427050000001</v>
      </c>
      <c r="K970" s="61">
        <f t="shared" ref="K970:K1033" si="17">+J970-I970</f>
        <v>8.0233430500000011</v>
      </c>
    </row>
    <row r="971" spans="2:11" x14ac:dyDescent="0.2">
      <c r="B971" s="37"/>
      <c r="C971" s="38"/>
      <c r="D971" s="37"/>
      <c r="E971" s="58"/>
      <c r="F971" s="58"/>
      <c r="G971" s="57">
        <v>136</v>
      </c>
      <c r="H971" s="64" t="s">
        <v>2354</v>
      </c>
      <c r="I971" s="61">
        <v>7.0274080000000003</v>
      </c>
      <c r="J971" s="61">
        <v>13.231207749999999</v>
      </c>
      <c r="K971" s="61">
        <f t="shared" si="17"/>
        <v>6.2037997499999991</v>
      </c>
    </row>
    <row r="972" spans="2:11" x14ac:dyDescent="0.2">
      <c r="B972" s="37"/>
      <c r="C972" s="38"/>
      <c r="D972" s="37"/>
      <c r="E972" s="58"/>
      <c r="F972" s="58"/>
      <c r="G972" s="57">
        <v>137</v>
      </c>
      <c r="H972" s="64" t="s">
        <v>2355</v>
      </c>
      <c r="I972" s="61">
        <v>4.6509450000000001</v>
      </c>
      <c r="J972" s="61">
        <v>10.127752460000004</v>
      </c>
      <c r="K972" s="61">
        <f t="shared" si="17"/>
        <v>5.4768074600000034</v>
      </c>
    </row>
    <row r="973" spans="2:11" x14ac:dyDescent="0.2">
      <c r="B973" s="37"/>
      <c r="C973" s="38"/>
      <c r="D973" s="37"/>
      <c r="E973" s="58"/>
      <c r="F973" s="58"/>
      <c r="G973" s="57">
        <v>138</v>
      </c>
      <c r="H973" s="64" t="s">
        <v>2356</v>
      </c>
      <c r="I973" s="61">
        <v>3.8927960000000001</v>
      </c>
      <c r="J973" s="61">
        <v>11.253078540000001</v>
      </c>
      <c r="K973" s="61">
        <f t="shared" si="17"/>
        <v>7.36028254</v>
      </c>
    </row>
    <row r="974" spans="2:11" x14ac:dyDescent="0.2">
      <c r="B974" s="37"/>
      <c r="C974" s="38"/>
      <c r="D974" s="37"/>
      <c r="E974" s="58"/>
      <c r="F974" s="58"/>
      <c r="G974" s="57">
        <v>139</v>
      </c>
      <c r="H974" s="64" t="s">
        <v>2357</v>
      </c>
      <c r="I974" s="61">
        <v>4.2286669999999997</v>
      </c>
      <c r="J974" s="61">
        <v>6.2253769299999995</v>
      </c>
      <c r="K974" s="61">
        <f t="shared" si="17"/>
        <v>1.9967099299999997</v>
      </c>
    </row>
    <row r="975" spans="2:11" x14ac:dyDescent="0.2">
      <c r="B975" s="37"/>
      <c r="C975" s="38"/>
      <c r="D975" s="37"/>
      <c r="E975" s="58"/>
      <c r="F975" s="58"/>
      <c r="G975" s="57">
        <v>140</v>
      </c>
      <c r="H975" s="64" t="s">
        <v>2358</v>
      </c>
      <c r="I975" s="61">
        <v>10.975631</v>
      </c>
      <c r="J975" s="61">
        <v>17.610074090000001</v>
      </c>
      <c r="K975" s="61">
        <f t="shared" si="17"/>
        <v>6.6344430900000013</v>
      </c>
    </row>
    <row r="976" spans="2:11" x14ac:dyDescent="0.2">
      <c r="B976" s="37"/>
      <c r="C976" s="38"/>
      <c r="D976" s="37"/>
      <c r="E976" s="58"/>
      <c r="F976" s="58"/>
      <c r="G976" s="57">
        <v>141</v>
      </c>
      <c r="H976" s="64" t="s">
        <v>2359</v>
      </c>
      <c r="I976" s="61">
        <v>5.6185609999999997</v>
      </c>
      <c r="J976" s="61">
        <v>11.979917310000001</v>
      </c>
      <c r="K976" s="61">
        <f t="shared" si="17"/>
        <v>6.3613563100000015</v>
      </c>
    </row>
    <row r="977" spans="2:11" x14ac:dyDescent="0.2">
      <c r="B977" s="37"/>
      <c r="C977" s="38"/>
      <c r="D977" s="37"/>
      <c r="E977" s="58"/>
      <c r="F977" s="58"/>
      <c r="G977" s="57">
        <v>142</v>
      </c>
      <c r="H977" s="64" t="s">
        <v>2360</v>
      </c>
      <c r="I977" s="61">
        <v>4.7535040000000004</v>
      </c>
      <c r="J977" s="61">
        <v>5.9651586699999992</v>
      </c>
      <c r="K977" s="61">
        <f t="shared" si="17"/>
        <v>1.2116546699999988</v>
      </c>
    </row>
    <row r="978" spans="2:11" x14ac:dyDescent="0.2">
      <c r="B978" s="37"/>
      <c r="C978" s="38"/>
      <c r="D978" s="37"/>
      <c r="E978" s="58"/>
      <c r="F978" s="58"/>
      <c r="G978" s="57">
        <v>143</v>
      </c>
      <c r="H978" s="64" t="s">
        <v>2361</v>
      </c>
      <c r="I978" s="61">
        <v>4.0756040000000002</v>
      </c>
      <c r="J978" s="61">
        <v>5.7283406799999996</v>
      </c>
      <c r="K978" s="61">
        <f t="shared" si="17"/>
        <v>1.6527366799999994</v>
      </c>
    </row>
    <row r="979" spans="2:11" x14ac:dyDescent="0.2">
      <c r="B979" s="37"/>
      <c r="C979" s="38"/>
      <c r="D979" s="37"/>
      <c r="E979" s="58"/>
      <c r="F979" s="58"/>
      <c r="G979" s="57">
        <v>144</v>
      </c>
      <c r="H979" s="64" t="s">
        <v>2362</v>
      </c>
      <c r="I979" s="61">
        <v>5.055072</v>
      </c>
      <c r="J979" s="61">
        <v>7.2982197800000002</v>
      </c>
      <c r="K979" s="61">
        <f t="shared" si="17"/>
        <v>2.2431477800000001</v>
      </c>
    </row>
    <row r="980" spans="2:11" x14ac:dyDescent="0.2">
      <c r="B980" s="37"/>
      <c r="C980" s="38"/>
      <c r="D980" s="37"/>
      <c r="E980" s="58"/>
      <c r="F980" s="58"/>
      <c r="G980" s="57">
        <v>145</v>
      </c>
      <c r="H980" s="64" t="s">
        <v>2363</v>
      </c>
      <c r="I980" s="61">
        <v>5.7559040000000001</v>
      </c>
      <c r="J980" s="61">
        <v>9.5866883600000019</v>
      </c>
      <c r="K980" s="61">
        <f t="shared" si="17"/>
        <v>3.8307843600000018</v>
      </c>
    </row>
    <row r="981" spans="2:11" x14ac:dyDescent="0.2">
      <c r="B981" s="37"/>
      <c r="C981" s="38"/>
      <c r="D981" s="37"/>
      <c r="E981" s="58"/>
      <c r="F981" s="58"/>
      <c r="G981" s="57">
        <v>146</v>
      </c>
      <c r="H981" s="64" t="s">
        <v>2364</v>
      </c>
      <c r="I981" s="61">
        <v>5.7191970000000003</v>
      </c>
      <c r="J981" s="61">
        <v>8.1528919500000008</v>
      </c>
      <c r="K981" s="61">
        <f t="shared" si="17"/>
        <v>2.4336949500000005</v>
      </c>
    </row>
    <row r="982" spans="2:11" x14ac:dyDescent="0.2">
      <c r="B982" s="37"/>
      <c r="C982" s="38"/>
      <c r="D982" s="37"/>
      <c r="E982" s="58"/>
      <c r="F982" s="58"/>
      <c r="G982" s="57">
        <v>147</v>
      </c>
      <c r="H982" s="64" t="s">
        <v>2365</v>
      </c>
      <c r="I982" s="61">
        <v>3.9933649999999998</v>
      </c>
      <c r="J982" s="61">
        <v>6.5449622099999996</v>
      </c>
      <c r="K982" s="61">
        <f t="shared" si="17"/>
        <v>2.5515972099999997</v>
      </c>
    </row>
    <row r="983" spans="2:11" x14ac:dyDescent="0.2">
      <c r="B983" s="37"/>
      <c r="C983" s="38"/>
      <c r="D983" s="37"/>
      <c r="E983" s="58"/>
      <c r="F983" s="58"/>
      <c r="G983" s="57">
        <v>148</v>
      </c>
      <c r="H983" s="64" t="s">
        <v>2366</v>
      </c>
      <c r="I983" s="61">
        <v>5.0415140000000003</v>
      </c>
      <c r="J983" s="61">
        <v>6.5488002499999993</v>
      </c>
      <c r="K983" s="61">
        <f t="shared" si="17"/>
        <v>1.5072862499999991</v>
      </c>
    </row>
    <row r="984" spans="2:11" x14ac:dyDescent="0.2">
      <c r="B984" s="37"/>
      <c r="C984" s="38"/>
      <c r="D984" s="37"/>
      <c r="E984" s="58"/>
      <c r="F984" s="58"/>
      <c r="G984" s="57">
        <v>149</v>
      </c>
      <c r="H984" s="64" t="s">
        <v>2367</v>
      </c>
      <c r="I984" s="61">
        <v>3.817107</v>
      </c>
      <c r="J984" s="61">
        <v>7.9588842299999989</v>
      </c>
      <c r="K984" s="61">
        <f t="shared" si="17"/>
        <v>4.1417772299999989</v>
      </c>
    </row>
    <row r="985" spans="2:11" x14ac:dyDescent="0.2">
      <c r="B985" s="37"/>
      <c r="C985" s="38"/>
      <c r="D985" s="37"/>
      <c r="E985" s="58"/>
      <c r="F985" s="58"/>
      <c r="G985" s="57">
        <v>150</v>
      </c>
      <c r="H985" s="64" t="s">
        <v>2368</v>
      </c>
      <c r="I985" s="61">
        <v>6.9667130000000004</v>
      </c>
      <c r="J985" s="61">
        <v>11.300823810000001</v>
      </c>
      <c r="K985" s="61">
        <f t="shared" si="17"/>
        <v>4.3341108100000003</v>
      </c>
    </row>
    <row r="986" spans="2:11" x14ac:dyDescent="0.2">
      <c r="B986" s="37"/>
      <c r="C986" s="38"/>
      <c r="D986" s="37"/>
      <c r="E986" s="58"/>
      <c r="F986" s="58"/>
      <c r="G986" s="57">
        <v>151</v>
      </c>
      <c r="H986" s="64" t="s">
        <v>2369</v>
      </c>
      <c r="I986" s="61">
        <v>5.4230159999999996</v>
      </c>
      <c r="J986" s="61">
        <v>8.4160271000000009</v>
      </c>
      <c r="K986" s="61">
        <f t="shared" si="17"/>
        <v>2.9930111000000013</v>
      </c>
    </row>
    <row r="987" spans="2:11" x14ac:dyDescent="0.2">
      <c r="B987" s="37"/>
      <c r="C987" s="38"/>
      <c r="D987" s="37"/>
      <c r="E987" s="58"/>
      <c r="F987" s="58"/>
      <c r="G987" s="57">
        <v>152</v>
      </c>
      <c r="H987" s="64" t="s">
        <v>2370</v>
      </c>
      <c r="I987" s="61">
        <v>4.0702470000000002</v>
      </c>
      <c r="J987" s="61">
        <v>6.3689797800000001</v>
      </c>
      <c r="K987" s="61">
        <f t="shared" si="17"/>
        <v>2.2987327799999999</v>
      </c>
    </row>
    <row r="988" spans="2:11" x14ac:dyDescent="0.2">
      <c r="B988" s="37"/>
      <c r="C988" s="38"/>
      <c r="D988" s="37"/>
      <c r="E988" s="58"/>
      <c r="F988" s="58"/>
      <c r="G988" s="57">
        <v>200</v>
      </c>
      <c r="H988" s="64" t="s">
        <v>2371</v>
      </c>
      <c r="I988" s="61">
        <v>17.850256000000002</v>
      </c>
      <c r="J988" s="61">
        <v>28.781227480000002</v>
      </c>
      <c r="K988" s="61">
        <f t="shared" si="17"/>
        <v>10.93097148</v>
      </c>
    </row>
    <row r="989" spans="2:11" x14ac:dyDescent="0.2">
      <c r="B989" s="37"/>
      <c r="C989" s="38"/>
      <c r="D989" s="37"/>
      <c r="E989" s="58"/>
      <c r="F989" s="58"/>
      <c r="G989" s="57">
        <v>210</v>
      </c>
      <c r="H989" s="64" t="s">
        <v>2372</v>
      </c>
      <c r="I989" s="61">
        <v>40.733623000000001</v>
      </c>
      <c r="J989" s="61">
        <v>56.652398239999989</v>
      </c>
      <c r="K989" s="61">
        <f t="shared" si="17"/>
        <v>15.918775239999988</v>
      </c>
    </row>
    <row r="990" spans="2:11" ht="25.5" x14ac:dyDescent="0.2">
      <c r="B990" s="37"/>
      <c r="C990" s="38"/>
      <c r="D990" s="37"/>
      <c r="E990" s="58"/>
      <c r="F990" s="58"/>
      <c r="G990" s="57">
        <v>213</v>
      </c>
      <c r="H990" s="64" t="s">
        <v>2373</v>
      </c>
      <c r="I990" s="61">
        <v>119.162261</v>
      </c>
      <c r="J990" s="61">
        <v>201.89101930000007</v>
      </c>
      <c r="K990" s="61">
        <f t="shared" si="17"/>
        <v>82.728758300000067</v>
      </c>
    </row>
    <row r="991" spans="2:11" ht="25.5" x14ac:dyDescent="0.2">
      <c r="B991" s="37"/>
      <c r="C991" s="38"/>
      <c r="D991" s="37"/>
      <c r="E991" s="58"/>
      <c r="F991" s="58"/>
      <c r="G991" s="57">
        <v>214</v>
      </c>
      <c r="H991" s="64" t="s">
        <v>2374</v>
      </c>
      <c r="I991" s="61">
        <v>267.24131499999999</v>
      </c>
      <c r="J991" s="61">
        <v>83.995325169999987</v>
      </c>
      <c r="K991" s="61">
        <f t="shared" si="17"/>
        <v>-183.24598982999998</v>
      </c>
    </row>
    <row r="992" spans="2:11" x14ac:dyDescent="0.2">
      <c r="B992" s="37"/>
      <c r="C992" s="38"/>
      <c r="D992" s="37"/>
      <c r="E992" s="58"/>
      <c r="F992" s="58"/>
      <c r="G992" s="57">
        <v>215</v>
      </c>
      <c r="H992" s="64" t="s">
        <v>2375</v>
      </c>
      <c r="I992" s="61">
        <v>8.7651310000000002</v>
      </c>
      <c r="J992" s="61">
        <v>18.961015829999994</v>
      </c>
      <c r="K992" s="61">
        <f t="shared" si="17"/>
        <v>10.195884829999994</v>
      </c>
    </row>
    <row r="993" spans="2:11" x14ac:dyDescent="0.2">
      <c r="B993" s="37"/>
      <c r="C993" s="38"/>
      <c r="D993" s="37"/>
      <c r="E993" s="58"/>
      <c r="F993" s="58"/>
      <c r="G993" s="57">
        <v>300</v>
      </c>
      <c r="H993" s="64" t="s">
        <v>2376</v>
      </c>
      <c r="I993" s="61">
        <v>15.504752999999999</v>
      </c>
      <c r="J993" s="61">
        <v>21.098742059999999</v>
      </c>
      <c r="K993" s="61">
        <f t="shared" si="17"/>
        <v>5.5939890600000002</v>
      </c>
    </row>
    <row r="994" spans="2:11" x14ac:dyDescent="0.2">
      <c r="B994" s="37"/>
      <c r="C994" s="38"/>
      <c r="D994" s="37"/>
      <c r="E994" s="58"/>
      <c r="F994" s="58"/>
      <c r="G994" s="57">
        <v>310</v>
      </c>
      <c r="H994" s="64" t="s">
        <v>2377</v>
      </c>
      <c r="I994" s="61">
        <v>250.00003699999999</v>
      </c>
      <c r="J994" s="61">
        <v>243.60091164999997</v>
      </c>
      <c r="K994" s="61">
        <f t="shared" si="17"/>
        <v>-6.3991253500000198</v>
      </c>
    </row>
    <row r="995" spans="2:11" x14ac:dyDescent="0.2">
      <c r="B995" s="37"/>
      <c r="C995" s="38"/>
      <c r="D995" s="37"/>
      <c r="E995" s="58"/>
      <c r="F995" s="58"/>
      <c r="G995" s="57">
        <v>312</v>
      </c>
      <c r="H995" s="64" t="s">
        <v>2378</v>
      </c>
      <c r="I995" s="61">
        <v>429.633466</v>
      </c>
      <c r="J995" s="61">
        <v>388.00970425000003</v>
      </c>
      <c r="K995" s="61">
        <f t="shared" si="17"/>
        <v>-41.623761749999971</v>
      </c>
    </row>
    <row r="996" spans="2:11" x14ac:dyDescent="0.2">
      <c r="B996" s="37"/>
      <c r="C996" s="38"/>
      <c r="D996" s="37"/>
      <c r="E996" s="58"/>
      <c r="F996" s="58"/>
      <c r="G996" s="57">
        <v>313</v>
      </c>
      <c r="H996" s="64" t="s">
        <v>2379</v>
      </c>
      <c r="I996" s="61">
        <v>383.01120600000002</v>
      </c>
      <c r="J996" s="61">
        <v>250.03550854</v>
      </c>
      <c r="K996" s="61">
        <f t="shared" si="17"/>
        <v>-132.97569746000002</v>
      </c>
    </row>
    <row r="997" spans="2:11" x14ac:dyDescent="0.2">
      <c r="B997" s="37"/>
      <c r="C997" s="38"/>
      <c r="D997" s="37"/>
      <c r="E997" s="58"/>
      <c r="F997" s="58"/>
      <c r="G997" s="57">
        <v>400</v>
      </c>
      <c r="H997" s="64" t="s">
        <v>1793</v>
      </c>
      <c r="I997" s="61">
        <v>80.906114000000002</v>
      </c>
      <c r="J997" s="61">
        <v>2146.7448716700001</v>
      </c>
      <c r="K997" s="61">
        <f t="shared" si="17"/>
        <v>2065.8387576700002</v>
      </c>
    </row>
    <row r="998" spans="2:11" x14ac:dyDescent="0.2">
      <c r="B998" s="37"/>
      <c r="C998" s="38"/>
      <c r="D998" s="37"/>
      <c r="E998" s="58"/>
      <c r="F998" s="58"/>
      <c r="G998" s="57">
        <v>410</v>
      </c>
      <c r="H998" s="64" t="s">
        <v>2380</v>
      </c>
      <c r="I998" s="61">
        <v>22.076637000000002</v>
      </c>
      <c r="J998" s="61">
        <v>99.382605749999996</v>
      </c>
      <c r="K998" s="61">
        <f t="shared" si="17"/>
        <v>77.305968749999991</v>
      </c>
    </row>
    <row r="999" spans="2:11" x14ac:dyDescent="0.2">
      <c r="B999" s="37"/>
      <c r="C999" s="38"/>
      <c r="D999" s="37"/>
      <c r="E999" s="58"/>
      <c r="F999" s="58"/>
      <c r="G999" s="57">
        <v>411</v>
      </c>
      <c r="H999" s="64" t="s">
        <v>1939</v>
      </c>
      <c r="I999" s="61">
        <v>11.471451</v>
      </c>
      <c r="J999" s="61">
        <v>48.467152249999998</v>
      </c>
      <c r="K999" s="61">
        <f t="shared" si="17"/>
        <v>36.995701249999996</v>
      </c>
    </row>
    <row r="1000" spans="2:11" x14ac:dyDescent="0.2">
      <c r="B1000" s="37"/>
      <c r="C1000" s="38"/>
      <c r="D1000" s="37"/>
      <c r="E1000" s="58"/>
      <c r="F1000" s="58"/>
      <c r="G1000" s="57">
        <v>412</v>
      </c>
      <c r="H1000" s="64" t="s">
        <v>1866</v>
      </c>
      <c r="I1000" s="61">
        <v>16.066358000000001</v>
      </c>
      <c r="J1000" s="61">
        <v>24.217442569999999</v>
      </c>
      <c r="K1000" s="61">
        <f t="shared" si="17"/>
        <v>8.1510845699999983</v>
      </c>
    </row>
    <row r="1001" spans="2:11" x14ac:dyDescent="0.2">
      <c r="B1001" s="37"/>
      <c r="C1001" s="38"/>
      <c r="D1001" s="37"/>
      <c r="E1001" s="58"/>
      <c r="F1001" s="58"/>
      <c r="G1001" s="57">
        <v>413</v>
      </c>
      <c r="H1001" s="64" t="s">
        <v>2381</v>
      </c>
      <c r="I1001" s="61">
        <v>22.680634000000001</v>
      </c>
      <c r="J1001" s="61">
        <v>26.074924850000002</v>
      </c>
      <c r="K1001" s="61">
        <f t="shared" si="17"/>
        <v>3.3942908500000009</v>
      </c>
    </row>
    <row r="1002" spans="2:11" x14ac:dyDescent="0.2">
      <c r="B1002" s="37"/>
      <c r="C1002" s="38"/>
      <c r="D1002" s="37"/>
      <c r="E1002" s="58"/>
      <c r="F1002" s="58"/>
      <c r="G1002" s="57">
        <v>500</v>
      </c>
      <c r="H1002" s="64" t="s">
        <v>2382</v>
      </c>
      <c r="I1002" s="61">
        <v>28.359680000000001</v>
      </c>
      <c r="J1002" s="61">
        <v>37.289041470000001</v>
      </c>
      <c r="K1002" s="61">
        <f t="shared" si="17"/>
        <v>8.9293614699999999</v>
      </c>
    </row>
    <row r="1003" spans="2:11" x14ac:dyDescent="0.2">
      <c r="B1003" s="37"/>
      <c r="C1003" s="38"/>
      <c r="D1003" s="37"/>
      <c r="E1003" s="58"/>
      <c r="F1003" s="58"/>
      <c r="G1003" s="57">
        <v>510</v>
      </c>
      <c r="H1003" s="64" t="s">
        <v>2383</v>
      </c>
      <c r="I1003" s="61">
        <v>2961.8254860000002</v>
      </c>
      <c r="J1003" s="61">
        <v>2254.7103389100002</v>
      </c>
      <c r="K1003" s="61">
        <f t="shared" si="17"/>
        <v>-707.11514708999994</v>
      </c>
    </row>
    <row r="1004" spans="2:11" x14ac:dyDescent="0.2">
      <c r="B1004" s="37"/>
      <c r="C1004" s="38"/>
      <c r="D1004" s="37"/>
      <c r="E1004" s="58"/>
      <c r="F1004" s="58"/>
      <c r="G1004" s="57">
        <v>511</v>
      </c>
      <c r="H1004" s="64" t="s">
        <v>2384</v>
      </c>
      <c r="I1004" s="61">
        <v>474.98246499999999</v>
      </c>
      <c r="J1004" s="61">
        <v>469.45105260999986</v>
      </c>
      <c r="K1004" s="61">
        <f t="shared" si="17"/>
        <v>-5.5314123900001277</v>
      </c>
    </row>
    <row r="1005" spans="2:11" x14ac:dyDescent="0.2">
      <c r="B1005" s="37"/>
      <c r="C1005" s="38"/>
      <c r="D1005" s="37"/>
      <c r="E1005" s="58"/>
      <c r="F1005" s="58"/>
      <c r="G1005" s="57">
        <v>512</v>
      </c>
      <c r="H1005" s="64" t="s">
        <v>2385</v>
      </c>
      <c r="I1005" s="61">
        <v>1032.648817</v>
      </c>
      <c r="J1005" s="61">
        <v>1180.3913524699999</v>
      </c>
      <c r="K1005" s="61">
        <f t="shared" si="17"/>
        <v>147.74253546999989</v>
      </c>
    </row>
    <row r="1006" spans="2:11" x14ac:dyDescent="0.2">
      <c r="B1006" s="37"/>
      <c r="C1006" s="38"/>
      <c r="D1006" s="37"/>
      <c r="E1006" s="58"/>
      <c r="F1006" s="58"/>
      <c r="G1006" s="57">
        <v>513</v>
      </c>
      <c r="H1006" s="64" t="s">
        <v>2386</v>
      </c>
      <c r="I1006" s="61">
        <v>26.507560000000002</v>
      </c>
      <c r="J1006" s="61">
        <v>17.346006039999999</v>
      </c>
      <c r="K1006" s="61">
        <f t="shared" si="17"/>
        <v>-9.1615539600000027</v>
      </c>
    </row>
    <row r="1007" spans="2:11" ht="14.25" x14ac:dyDescent="0.2">
      <c r="B1007" s="37"/>
      <c r="C1007" s="38"/>
      <c r="D1007" s="41">
        <v>16</v>
      </c>
      <c r="E1007" s="42" t="s">
        <v>312</v>
      </c>
      <c r="F1007" s="42"/>
      <c r="G1007" s="51"/>
      <c r="H1007" s="65"/>
      <c r="I1007" s="43">
        <v>49969.875537</v>
      </c>
      <c r="J1007" s="43">
        <v>45085.319396270112</v>
      </c>
      <c r="K1007" s="43">
        <f t="shared" si="17"/>
        <v>-4884.5561407298883</v>
      </c>
    </row>
    <row r="1008" spans="2:11" ht="14.25" x14ac:dyDescent="0.2">
      <c r="B1008" s="37"/>
      <c r="C1008" s="38"/>
      <c r="D1008" s="37"/>
      <c r="E1008" s="37"/>
      <c r="F1008" s="39" t="s">
        <v>53</v>
      </c>
      <c r="G1008" s="36"/>
      <c r="H1008" s="66"/>
      <c r="I1008" s="40">
        <v>5904.4379550000003</v>
      </c>
      <c r="J1008" s="40">
        <v>5782.4990950200036</v>
      </c>
      <c r="K1008" s="40">
        <f t="shared" si="17"/>
        <v>-121.93885997999678</v>
      </c>
    </row>
    <row r="1009" spans="2:11" x14ac:dyDescent="0.2">
      <c r="B1009" s="37"/>
      <c r="C1009" s="38"/>
      <c r="D1009" s="37"/>
      <c r="E1009" s="58"/>
      <c r="F1009" s="58"/>
      <c r="G1009" s="57" t="s">
        <v>315</v>
      </c>
      <c r="H1009" s="64" t="s">
        <v>316</v>
      </c>
      <c r="I1009" s="61">
        <v>5527.6887079999997</v>
      </c>
      <c r="J1009" s="61">
        <v>5417.908836800003</v>
      </c>
      <c r="K1009" s="61">
        <f t="shared" si="17"/>
        <v>-109.77987119999671</v>
      </c>
    </row>
    <row r="1010" spans="2:11" x14ac:dyDescent="0.2">
      <c r="B1010" s="37"/>
      <c r="C1010" s="38"/>
      <c r="D1010" s="37"/>
      <c r="E1010" s="58"/>
      <c r="F1010" s="58"/>
      <c r="G1010" s="57" t="s">
        <v>317</v>
      </c>
      <c r="H1010" s="64" t="s">
        <v>318</v>
      </c>
      <c r="I1010" s="61">
        <v>181.84144900000001</v>
      </c>
      <c r="J1010" s="61">
        <v>177.71428612</v>
      </c>
      <c r="K1010" s="61">
        <f t="shared" si="17"/>
        <v>-4.1271628800000144</v>
      </c>
    </row>
    <row r="1011" spans="2:11" x14ac:dyDescent="0.2">
      <c r="B1011" s="37"/>
      <c r="C1011" s="38"/>
      <c r="D1011" s="37"/>
      <c r="E1011" s="58"/>
      <c r="F1011" s="58"/>
      <c r="G1011" s="57" t="s">
        <v>319</v>
      </c>
      <c r="H1011" s="64" t="s">
        <v>320</v>
      </c>
      <c r="I1011" s="61">
        <v>194.90779800000001</v>
      </c>
      <c r="J1011" s="61">
        <v>186.87597209999996</v>
      </c>
      <c r="K1011" s="61">
        <f t="shared" si="17"/>
        <v>-8.031825900000058</v>
      </c>
    </row>
    <row r="1012" spans="2:11" ht="14.25" x14ac:dyDescent="0.2">
      <c r="B1012" s="37"/>
      <c r="C1012" s="38"/>
      <c r="D1012" s="37"/>
      <c r="E1012" s="37"/>
      <c r="F1012" s="39" t="s">
        <v>16</v>
      </c>
      <c r="G1012" s="36"/>
      <c r="H1012" s="54"/>
      <c r="I1012" s="40">
        <v>38897.920998000001</v>
      </c>
      <c r="J1012" s="40">
        <v>35208.614906170093</v>
      </c>
      <c r="K1012" s="40">
        <f t="shared" si="17"/>
        <v>-3689.3060918299088</v>
      </c>
    </row>
    <row r="1013" spans="2:11" x14ac:dyDescent="0.2">
      <c r="B1013" s="37"/>
      <c r="C1013" s="38"/>
      <c r="D1013" s="37"/>
      <c r="E1013" s="58"/>
      <c r="F1013" s="58"/>
      <c r="G1013" s="57" t="s">
        <v>61</v>
      </c>
      <c r="H1013" s="64" t="s">
        <v>1702</v>
      </c>
      <c r="I1013" s="61">
        <v>37081.468895999998</v>
      </c>
      <c r="J1013" s="61">
        <v>33034.88359147009</v>
      </c>
      <c r="K1013" s="61">
        <f t="shared" si="17"/>
        <v>-4046.5853045299082</v>
      </c>
    </row>
    <row r="1014" spans="2:11" x14ac:dyDescent="0.2">
      <c r="B1014" s="37"/>
      <c r="C1014" s="38"/>
      <c r="D1014" s="37"/>
      <c r="E1014" s="58"/>
      <c r="F1014" s="58"/>
      <c r="G1014" s="57" t="s">
        <v>70</v>
      </c>
      <c r="H1014" s="64" t="s">
        <v>313</v>
      </c>
      <c r="I1014" s="61">
        <v>813.22245799999996</v>
      </c>
      <c r="J1014" s="61">
        <v>840.16700775000004</v>
      </c>
      <c r="K1014" s="61">
        <f t="shared" si="17"/>
        <v>26.944549750000078</v>
      </c>
    </row>
    <row r="1015" spans="2:11" x14ac:dyDescent="0.2">
      <c r="B1015" s="37"/>
      <c r="C1015" s="38"/>
      <c r="D1015" s="37"/>
      <c r="E1015" s="58"/>
      <c r="F1015" s="58"/>
      <c r="G1015" s="57" t="s">
        <v>21</v>
      </c>
      <c r="H1015" s="64" t="s">
        <v>314</v>
      </c>
      <c r="I1015" s="61">
        <v>1003.229644</v>
      </c>
      <c r="J1015" s="61">
        <v>1086.9770449799998</v>
      </c>
      <c r="K1015" s="61">
        <f t="shared" si="17"/>
        <v>83.747400979999838</v>
      </c>
    </row>
    <row r="1016" spans="2:11" ht="25.5" x14ac:dyDescent="0.2">
      <c r="B1016" s="37"/>
      <c r="C1016" s="38"/>
      <c r="D1016" s="37"/>
      <c r="E1016" s="58"/>
      <c r="F1016" s="58"/>
      <c r="G1016" s="57" t="s">
        <v>23</v>
      </c>
      <c r="H1016" s="64" t="s">
        <v>1703</v>
      </c>
      <c r="I1016" s="61">
        <v>0</v>
      </c>
      <c r="J1016" s="61">
        <v>246.58726197000004</v>
      </c>
      <c r="K1016" s="61">
        <f t="shared" si="17"/>
        <v>246.58726197000004</v>
      </c>
    </row>
    <row r="1017" spans="2:11" ht="14.25" x14ac:dyDescent="0.2">
      <c r="B1017" s="37"/>
      <c r="C1017" s="38"/>
      <c r="D1017" s="37"/>
      <c r="E1017" s="37"/>
      <c r="F1017" s="39" t="s">
        <v>2</v>
      </c>
      <c r="G1017" s="36"/>
      <c r="H1017" s="54"/>
      <c r="I1017" s="40">
        <v>5167.516584</v>
      </c>
      <c r="J1017" s="40">
        <v>4094.2053950800009</v>
      </c>
      <c r="K1017" s="40">
        <f t="shared" si="17"/>
        <v>-1073.311188919999</v>
      </c>
    </row>
    <row r="1018" spans="2:11" x14ac:dyDescent="0.2">
      <c r="B1018" s="37"/>
      <c r="C1018" s="38"/>
      <c r="D1018" s="37"/>
      <c r="E1018" s="58"/>
      <c r="F1018" s="58"/>
      <c r="G1018" s="57">
        <v>100</v>
      </c>
      <c r="H1018" s="64" t="s">
        <v>1884</v>
      </c>
      <c r="I1018" s="61">
        <v>1374.6438900000001</v>
      </c>
      <c r="J1018" s="61">
        <v>292.8517004499999</v>
      </c>
      <c r="K1018" s="61">
        <f t="shared" si="17"/>
        <v>-1081.7921895500001</v>
      </c>
    </row>
    <row r="1019" spans="2:11" x14ac:dyDescent="0.2">
      <c r="B1019" s="37"/>
      <c r="C1019" s="38"/>
      <c r="D1019" s="37"/>
      <c r="E1019" s="58"/>
      <c r="F1019" s="58"/>
      <c r="G1019" s="57">
        <v>109</v>
      </c>
      <c r="H1019" s="64" t="s">
        <v>2387</v>
      </c>
      <c r="I1019" s="61">
        <v>146.24856</v>
      </c>
      <c r="J1019" s="61">
        <v>123.82685873000004</v>
      </c>
      <c r="K1019" s="61">
        <f t="shared" si="17"/>
        <v>-22.421701269999957</v>
      </c>
    </row>
    <row r="1020" spans="2:11" x14ac:dyDescent="0.2">
      <c r="B1020" s="37"/>
      <c r="C1020" s="38"/>
      <c r="D1020" s="37"/>
      <c r="E1020" s="58"/>
      <c r="F1020" s="58"/>
      <c r="G1020" s="57">
        <v>111</v>
      </c>
      <c r="H1020" s="64" t="s">
        <v>1813</v>
      </c>
      <c r="I1020" s="61">
        <v>16.971969999999999</v>
      </c>
      <c r="J1020" s="61">
        <v>23.291389760000005</v>
      </c>
      <c r="K1020" s="61">
        <f t="shared" si="17"/>
        <v>6.3194197600000059</v>
      </c>
    </row>
    <row r="1021" spans="2:11" x14ac:dyDescent="0.2">
      <c r="B1021" s="37"/>
      <c r="C1021" s="38"/>
      <c r="D1021" s="37"/>
      <c r="E1021" s="58"/>
      <c r="F1021" s="58"/>
      <c r="G1021" s="57">
        <v>112</v>
      </c>
      <c r="H1021" s="64" t="s">
        <v>2388</v>
      </c>
      <c r="I1021" s="61">
        <v>21.416964</v>
      </c>
      <c r="J1021" s="61">
        <v>21.717045919999997</v>
      </c>
      <c r="K1021" s="61">
        <f t="shared" si="17"/>
        <v>0.30008191999999667</v>
      </c>
    </row>
    <row r="1022" spans="2:11" x14ac:dyDescent="0.2">
      <c r="B1022" s="37"/>
      <c r="C1022" s="38"/>
      <c r="D1022" s="37"/>
      <c r="E1022" s="58"/>
      <c r="F1022" s="58"/>
      <c r="G1022" s="57">
        <v>113</v>
      </c>
      <c r="H1022" s="64" t="s">
        <v>1794</v>
      </c>
      <c r="I1022" s="61">
        <v>32.847610000000003</v>
      </c>
      <c r="J1022" s="61">
        <v>32.950077970000009</v>
      </c>
      <c r="K1022" s="61">
        <f t="shared" si="17"/>
        <v>0.1024679700000064</v>
      </c>
    </row>
    <row r="1023" spans="2:11" x14ac:dyDescent="0.2">
      <c r="B1023" s="37"/>
      <c r="C1023" s="38"/>
      <c r="D1023" s="37"/>
      <c r="E1023" s="58"/>
      <c r="F1023" s="58"/>
      <c r="G1023" s="57">
        <v>114</v>
      </c>
      <c r="H1023" s="64" t="s">
        <v>2389</v>
      </c>
      <c r="I1023" s="61">
        <v>27.995203</v>
      </c>
      <c r="J1023" s="61">
        <v>15.142683139999999</v>
      </c>
      <c r="K1023" s="61">
        <f t="shared" si="17"/>
        <v>-12.852519860000001</v>
      </c>
    </row>
    <row r="1024" spans="2:11" x14ac:dyDescent="0.2">
      <c r="B1024" s="37"/>
      <c r="C1024" s="38"/>
      <c r="D1024" s="37"/>
      <c r="E1024" s="58"/>
      <c r="F1024" s="58"/>
      <c r="G1024" s="57">
        <v>115</v>
      </c>
      <c r="H1024" s="64" t="s">
        <v>2390</v>
      </c>
      <c r="I1024" s="61">
        <v>41.448672999999999</v>
      </c>
      <c r="J1024" s="61">
        <v>68.160022459999979</v>
      </c>
      <c r="K1024" s="61">
        <f t="shared" si="17"/>
        <v>26.71134945999998</v>
      </c>
    </row>
    <row r="1025" spans="2:11" x14ac:dyDescent="0.2">
      <c r="B1025" s="37"/>
      <c r="C1025" s="38"/>
      <c r="D1025" s="37"/>
      <c r="E1025" s="58"/>
      <c r="F1025" s="58"/>
      <c r="G1025" s="57">
        <v>116</v>
      </c>
      <c r="H1025" s="64" t="s">
        <v>2391</v>
      </c>
      <c r="I1025" s="61">
        <v>51.719273000000001</v>
      </c>
      <c r="J1025" s="61">
        <v>46.553639000000004</v>
      </c>
      <c r="K1025" s="61">
        <f t="shared" si="17"/>
        <v>-5.1656339999999972</v>
      </c>
    </row>
    <row r="1026" spans="2:11" x14ac:dyDescent="0.2">
      <c r="B1026" s="37"/>
      <c r="C1026" s="38"/>
      <c r="D1026" s="37"/>
      <c r="E1026" s="58"/>
      <c r="F1026" s="58"/>
      <c r="G1026" s="57">
        <v>121</v>
      </c>
      <c r="H1026" s="64" t="s">
        <v>2392</v>
      </c>
      <c r="I1026" s="61">
        <v>10.022835000000001</v>
      </c>
      <c r="J1026" s="61">
        <v>13.03331785</v>
      </c>
      <c r="K1026" s="61">
        <f t="shared" si="17"/>
        <v>3.0104828499999989</v>
      </c>
    </row>
    <row r="1027" spans="2:11" x14ac:dyDescent="0.2">
      <c r="B1027" s="37"/>
      <c r="C1027" s="38"/>
      <c r="D1027" s="37"/>
      <c r="E1027" s="58"/>
      <c r="F1027" s="58"/>
      <c r="G1027" s="57">
        <v>122</v>
      </c>
      <c r="H1027" s="64" t="s">
        <v>2393</v>
      </c>
      <c r="I1027" s="61">
        <v>15.198202999999999</v>
      </c>
      <c r="J1027" s="61">
        <v>27.962947969999998</v>
      </c>
      <c r="K1027" s="61">
        <f t="shared" si="17"/>
        <v>12.764744969999999</v>
      </c>
    </row>
    <row r="1028" spans="2:11" x14ac:dyDescent="0.2">
      <c r="B1028" s="37"/>
      <c r="C1028" s="38"/>
      <c r="D1028" s="37"/>
      <c r="E1028" s="58"/>
      <c r="F1028" s="58"/>
      <c r="G1028" s="57">
        <v>123</v>
      </c>
      <c r="H1028" s="64" t="s">
        <v>2394</v>
      </c>
      <c r="I1028" s="61">
        <v>13.134793999999999</v>
      </c>
      <c r="J1028" s="61">
        <v>26.594429049999999</v>
      </c>
      <c r="K1028" s="61">
        <f t="shared" si="17"/>
        <v>13.459635049999999</v>
      </c>
    </row>
    <row r="1029" spans="2:11" x14ac:dyDescent="0.2">
      <c r="B1029" s="37"/>
      <c r="C1029" s="38"/>
      <c r="D1029" s="37"/>
      <c r="E1029" s="58"/>
      <c r="F1029" s="58"/>
      <c r="G1029" s="57">
        <v>124</v>
      </c>
      <c r="H1029" s="64" t="s">
        <v>2395</v>
      </c>
      <c r="I1029" s="61">
        <v>14.673800999999999</v>
      </c>
      <c r="J1029" s="61">
        <v>18.30311236</v>
      </c>
      <c r="K1029" s="61">
        <f t="shared" si="17"/>
        <v>3.6293113600000009</v>
      </c>
    </row>
    <row r="1030" spans="2:11" x14ac:dyDescent="0.2">
      <c r="B1030" s="37"/>
      <c r="C1030" s="38"/>
      <c r="D1030" s="37"/>
      <c r="E1030" s="58"/>
      <c r="F1030" s="58"/>
      <c r="G1030" s="57">
        <v>125</v>
      </c>
      <c r="H1030" s="64" t="s">
        <v>2396</v>
      </c>
      <c r="I1030" s="61">
        <v>11.802237999999999</v>
      </c>
      <c r="J1030" s="61">
        <v>18.399031060000002</v>
      </c>
      <c r="K1030" s="61">
        <f t="shared" si="17"/>
        <v>6.5967930600000031</v>
      </c>
    </row>
    <row r="1031" spans="2:11" x14ac:dyDescent="0.2">
      <c r="B1031" s="37"/>
      <c r="C1031" s="38"/>
      <c r="D1031" s="37"/>
      <c r="E1031" s="58"/>
      <c r="F1031" s="58"/>
      <c r="G1031" s="57">
        <v>126</v>
      </c>
      <c r="H1031" s="64" t="s">
        <v>2397</v>
      </c>
      <c r="I1031" s="61">
        <v>10.674949</v>
      </c>
      <c r="J1031" s="61">
        <v>15.621812719999999</v>
      </c>
      <c r="K1031" s="61">
        <f t="shared" si="17"/>
        <v>4.9468637199999996</v>
      </c>
    </row>
    <row r="1032" spans="2:11" x14ac:dyDescent="0.2">
      <c r="B1032" s="37"/>
      <c r="C1032" s="38"/>
      <c r="D1032" s="37"/>
      <c r="E1032" s="58"/>
      <c r="F1032" s="58"/>
      <c r="G1032" s="57">
        <v>127</v>
      </c>
      <c r="H1032" s="64" t="s">
        <v>2398</v>
      </c>
      <c r="I1032" s="61">
        <v>17.938649999999999</v>
      </c>
      <c r="J1032" s="61">
        <v>44.453550740000004</v>
      </c>
      <c r="K1032" s="61">
        <f t="shared" si="17"/>
        <v>26.514900740000005</v>
      </c>
    </row>
    <row r="1033" spans="2:11" x14ac:dyDescent="0.2">
      <c r="B1033" s="37"/>
      <c r="C1033" s="38"/>
      <c r="D1033" s="37"/>
      <c r="E1033" s="58"/>
      <c r="F1033" s="58"/>
      <c r="G1033" s="57">
        <v>128</v>
      </c>
      <c r="H1033" s="64" t="s">
        <v>2399</v>
      </c>
      <c r="I1033" s="61">
        <v>13.745920999999999</v>
      </c>
      <c r="J1033" s="61">
        <v>22.621419759999998</v>
      </c>
      <c r="K1033" s="61">
        <f t="shared" si="17"/>
        <v>8.8754987599999993</v>
      </c>
    </row>
    <row r="1034" spans="2:11" x14ac:dyDescent="0.2">
      <c r="B1034" s="37"/>
      <c r="C1034" s="38"/>
      <c r="D1034" s="37"/>
      <c r="E1034" s="58"/>
      <c r="F1034" s="58"/>
      <c r="G1034" s="57">
        <v>130</v>
      </c>
      <c r="H1034" s="64" t="s">
        <v>2400</v>
      </c>
      <c r="I1034" s="61">
        <v>17.317229000000001</v>
      </c>
      <c r="J1034" s="61">
        <v>26.317360849999996</v>
      </c>
      <c r="K1034" s="61">
        <f t="shared" ref="K1034:K1097" si="18">+J1034-I1034</f>
        <v>9.0001318499999954</v>
      </c>
    </row>
    <row r="1035" spans="2:11" x14ac:dyDescent="0.2">
      <c r="B1035" s="37"/>
      <c r="C1035" s="38"/>
      <c r="D1035" s="37"/>
      <c r="E1035" s="58"/>
      <c r="F1035" s="58"/>
      <c r="G1035" s="57">
        <v>131</v>
      </c>
      <c r="H1035" s="64" t="s">
        <v>2401</v>
      </c>
      <c r="I1035" s="61">
        <v>10.604926000000001</v>
      </c>
      <c r="J1035" s="61">
        <v>17.48618372</v>
      </c>
      <c r="K1035" s="61">
        <f t="shared" si="18"/>
        <v>6.8812577199999989</v>
      </c>
    </row>
    <row r="1036" spans="2:11" x14ac:dyDescent="0.2">
      <c r="B1036" s="37"/>
      <c r="C1036" s="38"/>
      <c r="D1036" s="37"/>
      <c r="E1036" s="58"/>
      <c r="F1036" s="58"/>
      <c r="G1036" s="57">
        <v>132</v>
      </c>
      <c r="H1036" s="64" t="s">
        <v>2402</v>
      </c>
      <c r="I1036" s="61">
        <v>27.990482</v>
      </c>
      <c r="J1036" s="61">
        <v>51.70768803</v>
      </c>
      <c r="K1036" s="61">
        <f t="shared" si="18"/>
        <v>23.71720603</v>
      </c>
    </row>
    <row r="1037" spans="2:11" x14ac:dyDescent="0.2">
      <c r="B1037" s="37"/>
      <c r="C1037" s="38"/>
      <c r="D1037" s="37"/>
      <c r="E1037" s="58"/>
      <c r="F1037" s="58"/>
      <c r="G1037" s="57">
        <v>133</v>
      </c>
      <c r="H1037" s="64" t="s">
        <v>2403</v>
      </c>
      <c r="I1037" s="61">
        <v>9.8088999999999995</v>
      </c>
      <c r="J1037" s="61">
        <v>25.448932849999991</v>
      </c>
      <c r="K1037" s="61">
        <f t="shared" si="18"/>
        <v>15.640032849999992</v>
      </c>
    </row>
    <row r="1038" spans="2:11" x14ac:dyDescent="0.2">
      <c r="B1038" s="37"/>
      <c r="C1038" s="38"/>
      <c r="D1038" s="37"/>
      <c r="E1038" s="58"/>
      <c r="F1038" s="58"/>
      <c r="G1038" s="57">
        <v>134</v>
      </c>
      <c r="H1038" s="64" t="s">
        <v>2404</v>
      </c>
      <c r="I1038" s="61">
        <v>18.426266999999999</v>
      </c>
      <c r="J1038" s="61">
        <v>40.382614220000001</v>
      </c>
      <c r="K1038" s="61">
        <f t="shared" si="18"/>
        <v>21.956347220000001</v>
      </c>
    </row>
    <row r="1039" spans="2:11" x14ac:dyDescent="0.2">
      <c r="B1039" s="37"/>
      <c r="C1039" s="38"/>
      <c r="D1039" s="37"/>
      <c r="E1039" s="58"/>
      <c r="F1039" s="58"/>
      <c r="G1039" s="57">
        <v>135</v>
      </c>
      <c r="H1039" s="64" t="s">
        <v>2405</v>
      </c>
      <c r="I1039" s="61">
        <v>16.997371000000001</v>
      </c>
      <c r="J1039" s="61">
        <v>46.621038160000005</v>
      </c>
      <c r="K1039" s="61">
        <f t="shared" si="18"/>
        <v>29.623667160000004</v>
      </c>
    </row>
    <row r="1040" spans="2:11" x14ac:dyDescent="0.2">
      <c r="B1040" s="37"/>
      <c r="C1040" s="38"/>
      <c r="D1040" s="37"/>
      <c r="E1040" s="58"/>
      <c r="F1040" s="58"/>
      <c r="G1040" s="57">
        <v>136</v>
      </c>
      <c r="H1040" s="64" t="s">
        <v>2406</v>
      </c>
      <c r="I1040" s="61">
        <v>17.871334000000001</v>
      </c>
      <c r="J1040" s="61">
        <v>47.411384170000005</v>
      </c>
      <c r="K1040" s="61">
        <f t="shared" si="18"/>
        <v>29.540050170000004</v>
      </c>
    </row>
    <row r="1041" spans="2:11" x14ac:dyDescent="0.2">
      <c r="B1041" s="37"/>
      <c r="C1041" s="38"/>
      <c r="D1041" s="37"/>
      <c r="E1041" s="58"/>
      <c r="F1041" s="58"/>
      <c r="G1041" s="57">
        <v>137</v>
      </c>
      <c r="H1041" s="64" t="s">
        <v>2407</v>
      </c>
      <c r="I1041" s="61">
        <v>10.033258999999999</v>
      </c>
      <c r="J1041" s="61">
        <v>13.986860120000005</v>
      </c>
      <c r="K1041" s="61">
        <f t="shared" si="18"/>
        <v>3.9536011200000054</v>
      </c>
    </row>
    <row r="1042" spans="2:11" x14ac:dyDescent="0.2">
      <c r="B1042" s="37"/>
      <c r="C1042" s="38"/>
      <c r="D1042" s="37"/>
      <c r="E1042" s="58"/>
      <c r="F1042" s="58"/>
      <c r="G1042" s="57">
        <v>138</v>
      </c>
      <c r="H1042" s="64" t="s">
        <v>2408</v>
      </c>
      <c r="I1042" s="61">
        <v>13.579044</v>
      </c>
      <c r="J1042" s="61">
        <v>16.546722759999998</v>
      </c>
      <c r="K1042" s="61">
        <f t="shared" si="18"/>
        <v>2.9676787599999983</v>
      </c>
    </row>
    <row r="1043" spans="2:11" x14ac:dyDescent="0.2">
      <c r="B1043" s="37"/>
      <c r="C1043" s="38"/>
      <c r="D1043" s="37"/>
      <c r="E1043" s="58"/>
      <c r="F1043" s="58"/>
      <c r="G1043" s="57">
        <v>139</v>
      </c>
      <c r="H1043" s="64" t="s">
        <v>2409</v>
      </c>
      <c r="I1043" s="61">
        <v>10.655764</v>
      </c>
      <c r="J1043" s="61">
        <v>14.311522199999999</v>
      </c>
      <c r="K1043" s="61">
        <f t="shared" si="18"/>
        <v>3.6557581999999993</v>
      </c>
    </row>
    <row r="1044" spans="2:11" x14ac:dyDescent="0.2">
      <c r="B1044" s="37"/>
      <c r="C1044" s="38"/>
      <c r="D1044" s="37"/>
      <c r="E1044" s="58"/>
      <c r="F1044" s="58"/>
      <c r="G1044" s="57">
        <v>140</v>
      </c>
      <c r="H1044" s="64" t="s">
        <v>2410</v>
      </c>
      <c r="I1044" s="61">
        <v>16.567357999999999</v>
      </c>
      <c r="J1044" s="61">
        <v>42.522271569999994</v>
      </c>
      <c r="K1044" s="61">
        <f t="shared" si="18"/>
        <v>25.954913569999995</v>
      </c>
    </row>
    <row r="1045" spans="2:11" x14ac:dyDescent="0.2">
      <c r="B1045" s="37"/>
      <c r="C1045" s="38"/>
      <c r="D1045" s="37"/>
      <c r="E1045" s="58"/>
      <c r="F1045" s="58"/>
      <c r="G1045" s="57">
        <v>141</v>
      </c>
      <c r="H1045" s="64" t="s">
        <v>2411</v>
      </c>
      <c r="I1045" s="61">
        <v>11.296123</v>
      </c>
      <c r="J1045" s="61">
        <v>19.871623039999999</v>
      </c>
      <c r="K1045" s="61">
        <f t="shared" si="18"/>
        <v>8.5755000399999997</v>
      </c>
    </row>
    <row r="1046" spans="2:11" x14ac:dyDescent="0.2">
      <c r="B1046" s="37"/>
      <c r="C1046" s="38"/>
      <c r="D1046" s="37"/>
      <c r="E1046" s="58"/>
      <c r="F1046" s="58"/>
      <c r="G1046" s="57">
        <v>142</v>
      </c>
      <c r="H1046" s="64" t="s">
        <v>2412</v>
      </c>
      <c r="I1046" s="61">
        <v>10.250590000000001</v>
      </c>
      <c r="J1046" s="61">
        <v>20.955058029999996</v>
      </c>
      <c r="K1046" s="61">
        <f t="shared" si="18"/>
        <v>10.704468029999996</v>
      </c>
    </row>
    <row r="1047" spans="2:11" x14ac:dyDescent="0.2">
      <c r="B1047" s="37"/>
      <c r="C1047" s="38"/>
      <c r="D1047" s="37"/>
      <c r="E1047" s="58"/>
      <c r="F1047" s="58"/>
      <c r="G1047" s="57">
        <v>143</v>
      </c>
      <c r="H1047" s="64" t="s">
        <v>2413</v>
      </c>
      <c r="I1047" s="61">
        <v>13.751092</v>
      </c>
      <c r="J1047" s="61">
        <v>34.402782770000002</v>
      </c>
      <c r="K1047" s="61">
        <f t="shared" si="18"/>
        <v>20.651690770000002</v>
      </c>
    </row>
    <row r="1048" spans="2:11" x14ac:dyDescent="0.2">
      <c r="B1048" s="37"/>
      <c r="C1048" s="38"/>
      <c r="D1048" s="37"/>
      <c r="E1048" s="58"/>
      <c r="F1048" s="58"/>
      <c r="G1048" s="57">
        <v>144</v>
      </c>
      <c r="H1048" s="64" t="s">
        <v>2414</v>
      </c>
      <c r="I1048" s="61">
        <v>10.718389999999999</v>
      </c>
      <c r="J1048" s="61">
        <v>21.920016220000001</v>
      </c>
      <c r="K1048" s="61">
        <f t="shared" si="18"/>
        <v>11.201626220000001</v>
      </c>
    </row>
    <row r="1049" spans="2:11" x14ac:dyDescent="0.2">
      <c r="B1049" s="37"/>
      <c r="C1049" s="38"/>
      <c r="D1049" s="37"/>
      <c r="E1049" s="58"/>
      <c r="F1049" s="58"/>
      <c r="G1049" s="57">
        <v>145</v>
      </c>
      <c r="H1049" s="64" t="s">
        <v>2415</v>
      </c>
      <c r="I1049" s="61">
        <v>13.288119999999999</v>
      </c>
      <c r="J1049" s="61">
        <v>20.266159429999998</v>
      </c>
      <c r="K1049" s="61">
        <f t="shared" si="18"/>
        <v>6.978039429999999</v>
      </c>
    </row>
    <row r="1050" spans="2:11" x14ac:dyDescent="0.2">
      <c r="B1050" s="37"/>
      <c r="C1050" s="38"/>
      <c r="D1050" s="37"/>
      <c r="E1050" s="58"/>
      <c r="F1050" s="58"/>
      <c r="G1050" s="57">
        <v>146</v>
      </c>
      <c r="H1050" s="64" t="s">
        <v>2416</v>
      </c>
      <c r="I1050" s="61">
        <v>11.921089</v>
      </c>
      <c r="J1050" s="61">
        <v>18.827256390000002</v>
      </c>
      <c r="K1050" s="61">
        <f t="shared" si="18"/>
        <v>6.906167390000002</v>
      </c>
    </row>
    <row r="1051" spans="2:11" x14ac:dyDescent="0.2">
      <c r="B1051" s="37"/>
      <c r="C1051" s="38"/>
      <c r="D1051" s="37"/>
      <c r="E1051" s="58"/>
      <c r="F1051" s="58"/>
      <c r="G1051" s="57">
        <v>147</v>
      </c>
      <c r="H1051" s="64" t="s">
        <v>2417</v>
      </c>
      <c r="I1051" s="61">
        <v>10.222166</v>
      </c>
      <c r="J1051" s="61">
        <v>18.924733329999999</v>
      </c>
      <c r="K1051" s="61">
        <f t="shared" si="18"/>
        <v>8.702567329999999</v>
      </c>
    </row>
    <row r="1052" spans="2:11" x14ac:dyDescent="0.2">
      <c r="B1052" s="37"/>
      <c r="C1052" s="38"/>
      <c r="D1052" s="37"/>
      <c r="E1052" s="58"/>
      <c r="F1052" s="58"/>
      <c r="G1052" s="57">
        <v>148</v>
      </c>
      <c r="H1052" s="64" t="s">
        <v>2418</v>
      </c>
      <c r="I1052" s="61">
        <v>16.512058</v>
      </c>
      <c r="J1052" s="61">
        <v>26.348613790000002</v>
      </c>
      <c r="K1052" s="61">
        <f t="shared" si="18"/>
        <v>9.836555790000002</v>
      </c>
    </row>
    <row r="1053" spans="2:11" x14ac:dyDescent="0.2">
      <c r="B1053" s="37"/>
      <c r="C1053" s="38"/>
      <c r="D1053" s="37"/>
      <c r="E1053" s="58"/>
      <c r="F1053" s="58"/>
      <c r="G1053" s="57">
        <v>149</v>
      </c>
      <c r="H1053" s="64" t="s">
        <v>2419</v>
      </c>
      <c r="I1053" s="61">
        <v>10.029801000000001</v>
      </c>
      <c r="J1053" s="61">
        <v>13.21804719</v>
      </c>
      <c r="K1053" s="61">
        <f t="shared" si="18"/>
        <v>3.1882461899999992</v>
      </c>
    </row>
    <row r="1054" spans="2:11" x14ac:dyDescent="0.2">
      <c r="B1054" s="37"/>
      <c r="C1054" s="38"/>
      <c r="D1054" s="37"/>
      <c r="E1054" s="58"/>
      <c r="F1054" s="58"/>
      <c r="G1054" s="57">
        <v>150</v>
      </c>
      <c r="H1054" s="64" t="s">
        <v>2420</v>
      </c>
      <c r="I1054" s="61">
        <v>23.044319000000002</v>
      </c>
      <c r="J1054" s="61">
        <v>33.80097967999999</v>
      </c>
      <c r="K1054" s="61">
        <f t="shared" si="18"/>
        <v>10.756660679999989</v>
      </c>
    </row>
    <row r="1055" spans="2:11" x14ac:dyDescent="0.2">
      <c r="B1055" s="37"/>
      <c r="C1055" s="38"/>
      <c r="D1055" s="37"/>
      <c r="E1055" s="58"/>
      <c r="F1055" s="58"/>
      <c r="G1055" s="57">
        <v>151</v>
      </c>
      <c r="H1055" s="64" t="s">
        <v>2421</v>
      </c>
      <c r="I1055" s="61">
        <v>12.815125999999999</v>
      </c>
      <c r="J1055" s="61">
        <v>17.8546619</v>
      </c>
      <c r="K1055" s="61">
        <f t="shared" si="18"/>
        <v>5.0395359000000006</v>
      </c>
    </row>
    <row r="1056" spans="2:11" x14ac:dyDescent="0.2">
      <c r="B1056" s="37"/>
      <c r="C1056" s="38"/>
      <c r="D1056" s="37"/>
      <c r="E1056" s="58"/>
      <c r="F1056" s="58"/>
      <c r="G1056" s="57">
        <v>152</v>
      </c>
      <c r="H1056" s="64" t="s">
        <v>2422</v>
      </c>
      <c r="I1056" s="61">
        <v>10.707814000000001</v>
      </c>
      <c r="J1056" s="61">
        <v>14.18320617</v>
      </c>
      <c r="K1056" s="61">
        <f t="shared" si="18"/>
        <v>3.4753921699999992</v>
      </c>
    </row>
    <row r="1057" spans="2:11" x14ac:dyDescent="0.2">
      <c r="B1057" s="37"/>
      <c r="C1057" s="38"/>
      <c r="D1057" s="37"/>
      <c r="E1057" s="58"/>
      <c r="F1057" s="58"/>
      <c r="G1057" s="57">
        <v>400</v>
      </c>
      <c r="H1057" s="64" t="s">
        <v>2423</v>
      </c>
      <c r="I1057" s="61">
        <v>61.899448999999997</v>
      </c>
      <c r="J1057" s="61">
        <v>54.636666419999997</v>
      </c>
      <c r="K1057" s="61">
        <f t="shared" si="18"/>
        <v>-7.2627825799999997</v>
      </c>
    </row>
    <row r="1058" spans="2:11" x14ac:dyDescent="0.2">
      <c r="B1058" s="37"/>
      <c r="C1058" s="38"/>
      <c r="D1058" s="37"/>
      <c r="E1058" s="58"/>
      <c r="F1058" s="58"/>
      <c r="G1058" s="57">
        <v>410</v>
      </c>
      <c r="H1058" s="64" t="s">
        <v>2072</v>
      </c>
      <c r="I1058" s="61">
        <v>11.655143000000001</v>
      </c>
      <c r="J1058" s="61">
        <v>11.823462559999999</v>
      </c>
      <c r="K1058" s="61">
        <f t="shared" si="18"/>
        <v>0.1683195599999987</v>
      </c>
    </row>
    <row r="1059" spans="2:11" x14ac:dyDescent="0.2">
      <c r="B1059" s="37"/>
      <c r="C1059" s="38"/>
      <c r="D1059" s="37"/>
      <c r="E1059" s="58"/>
      <c r="F1059" s="58"/>
      <c r="G1059" s="57">
        <v>411</v>
      </c>
      <c r="H1059" s="64" t="s">
        <v>2424</v>
      </c>
      <c r="I1059" s="61">
        <v>69.646203</v>
      </c>
      <c r="J1059" s="61">
        <v>16.221938609999999</v>
      </c>
      <c r="K1059" s="61">
        <f t="shared" si="18"/>
        <v>-53.424264390000005</v>
      </c>
    </row>
    <row r="1060" spans="2:11" ht="25.5" x14ac:dyDescent="0.2">
      <c r="B1060" s="37"/>
      <c r="C1060" s="38"/>
      <c r="D1060" s="37"/>
      <c r="E1060" s="58"/>
      <c r="F1060" s="58"/>
      <c r="G1060" s="57">
        <v>413</v>
      </c>
      <c r="H1060" s="64" t="s">
        <v>2425</v>
      </c>
      <c r="I1060" s="61">
        <v>837.85672</v>
      </c>
      <c r="J1060" s="61">
        <v>114.39167271999999</v>
      </c>
      <c r="K1060" s="61">
        <f t="shared" si="18"/>
        <v>-723.46504728000002</v>
      </c>
    </row>
    <row r="1061" spans="2:11" x14ac:dyDescent="0.2">
      <c r="B1061" s="37"/>
      <c r="C1061" s="38"/>
      <c r="D1061" s="37"/>
      <c r="E1061" s="58"/>
      <c r="F1061" s="58"/>
      <c r="G1061" s="57">
        <v>414</v>
      </c>
      <c r="H1061" s="64" t="s">
        <v>2426</v>
      </c>
      <c r="I1061" s="61">
        <v>3.1197430000000002</v>
      </c>
      <c r="J1061" s="61">
        <v>48.309690780000004</v>
      </c>
      <c r="K1061" s="61">
        <f t="shared" si="18"/>
        <v>45.189947780000004</v>
      </c>
    </row>
    <row r="1062" spans="2:11" x14ac:dyDescent="0.2">
      <c r="B1062" s="37"/>
      <c r="C1062" s="38"/>
      <c r="D1062" s="37"/>
      <c r="E1062" s="58"/>
      <c r="F1062" s="58"/>
      <c r="G1062" s="57">
        <v>500</v>
      </c>
      <c r="H1062" s="64" t="s">
        <v>1793</v>
      </c>
      <c r="I1062" s="61">
        <v>206.948913</v>
      </c>
      <c r="J1062" s="61">
        <v>32.782234040000006</v>
      </c>
      <c r="K1062" s="61">
        <f t="shared" si="18"/>
        <v>-174.16667896000001</v>
      </c>
    </row>
    <row r="1063" spans="2:11" x14ac:dyDescent="0.2">
      <c r="B1063" s="37"/>
      <c r="C1063" s="38"/>
      <c r="D1063" s="37"/>
      <c r="E1063" s="58"/>
      <c r="F1063" s="58"/>
      <c r="G1063" s="57">
        <v>510</v>
      </c>
      <c r="H1063" s="64" t="s">
        <v>2427</v>
      </c>
      <c r="I1063" s="61">
        <v>251.623222</v>
      </c>
      <c r="J1063" s="61">
        <v>247.24208162999997</v>
      </c>
      <c r="K1063" s="61">
        <f t="shared" si="18"/>
        <v>-4.3811403700000255</v>
      </c>
    </row>
    <row r="1064" spans="2:11" x14ac:dyDescent="0.2">
      <c r="B1064" s="37"/>
      <c r="C1064" s="38"/>
      <c r="D1064" s="37"/>
      <c r="E1064" s="58"/>
      <c r="F1064" s="58"/>
      <c r="G1064" s="57">
        <v>511</v>
      </c>
      <c r="H1064" s="64" t="s">
        <v>1938</v>
      </c>
      <c r="I1064" s="61">
        <v>25.671880000000002</v>
      </c>
      <c r="J1064" s="61">
        <v>29.07941198</v>
      </c>
      <c r="K1064" s="61">
        <f t="shared" si="18"/>
        <v>3.4075319799999981</v>
      </c>
    </row>
    <row r="1065" spans="2:11" x14ac:dyDescent="0.2">
      <c r="B1065" s="37"/>
      <c r="C1065" s="38"/>
      <c r="D1065" s="37"/>
      <c r="E1065" s="58"/>
      <c r="F1065" s="58"/>
      <c r="G1065" s="57">
        <v>512</v>
      </c>
      <c r="H1065" s="64" t="s">
        <v>2089</v>
      </c>
      <c r="I1065" s="61">
        <v>268.41389600000002</v>
      </c>
      <c r="J1065" s="61">
        <v>477.00711641000009</v>
      </c>
      <c r="K1065" s="61">
        <f t="shared" si="18"/>
        <v>208.59322041000007</v>
      </c>
    </row>
    <row r="1066" spans="2:11" x14ac:dyDescent="0.2">
      <c r="B1066" s="37"/>
      <c r="C1066" s="38"/>
      <c r="D1066" s="37"/>
      <c r="E1066" s="58"/>
      <c r="F1066" s="58"/>
      <c r="G1066" s="57">
        <v>513</v>
      </c>
      <c r="H1066" s="64" t="s">
        <v>2428</v>
      </c>
      <c r="I1066" s="61">
        <v>30.616762999999999</v>
      </c>
      <c r="J1066" s="61">
        <v>170.50878546000001</v>
      </c>
      <c r="K1066" s="61">
        <f t="shared" si="18"/>
        <v>139.89202246000002</v>
      </c>
    </row>
    <row r="1067" spans="2:11" x14ac:dyDescent="0.2">
      <c r="B1067" s="37"/>
      <c r="C1067" s="38"/>
      <c r="D1067" s="37"/>
      <c r="E1067" s="58"/>
      <c r="F1067" s="58"/>
      <c r="G1067" s="57">
        <v>600</v>
      </c>
      <c r="H1067" s="64" t="s">
        <v>2429</v>
      </c>
      <c r="I1067" s="61">
        <v>21.983917999999999</v>
      </c>
      <c r="J1067" s="61">
        <v>13.565721119999999</v>
      </c>
      <c r="K1067" s="61">
        <f t="shared" si="18"/>
        <v>-8.41819688</v>
      </c>
    </row>
    <row r="1068" spans="2:11" x14ac:dyDescent="0.2">
      <c r="B1068" s="37"/>
      <c r="C1068" s="38"/>
      <c r="D1068" s="37"/>
      <c r="E1068" s="58"/>
      <c r="F1068" s="58"/>
      <c r="G1068" s="57">
        <v>610</v>
      </c>
      <c r="H1068" s="64" t="s">
        <v>2430</v>
      </c>
      <c r="I1068" s="61">
        <v>14.945653999999999</v>
      </c>
      <c r="J1068" s="61">
        <v>8.8777917300000002</v>
      </c>
      <c r="K1068" s="61">
        <f t="shared" si="18"/>
        <v>-6.0678622699999991</v>
      </c>
    </row>
    <row r="1069" spans="2:11" x14ac:dyDescent="0.2">
      <c r="B1069" s="37"/>
      <c r="C1069" s="38"/>
      <c r="D1069" s="37"/>
      <c r="E1069" s="58"/>
      <c r="F1069" s="58"/>
      <c r="G1069" s="57">
        <v>611</v>
      </c>
      <c r="H1069" s="64" t="s">
        <v>2431</v>
      </c>
      <c r="I1069" s="61">
        <v>12.747915000000001</v>
      </c>
      <c r="J1069" s="61">
        <v>18.037508579999997</v>
      </c>
      <c r="K1069" s="61">
        <f t="shared" si="18"/>
        <v>5.2895935799999965</v>
      </c>
    </row>
    <row r="1070" spans="2:11" x14ac:dyDescent="0.2">
      <c r="B1070" s="37"/>
      <c r="C1070" s="38"/>
      <c r="D1070" s="37"/>
      <c r="E1070" s="58"/>
      <c r="F1070" s="58"/>
      <c r="G1070" s="57">
        <v>612</v>
      </c>
      <c r="H1070" s="64" t="s">
        <v>2432</v>
      </c>
      <c r="I1070" s="61">
        <v>650.29217300000005</v>
      </c>
      <c r="J1070" s="61">
        <v>556.61433393999994</v>
      </c>
      <c r="K1070" s="61">
        <f t="shared" si="18"/>
        <v>-93.67783906000011</v>
      </c>
    </row>
    <row r="1071" spans="2:11" x14ac:dyDescent="0.2">
      <c r="B1071" s="37"/>
      <c r="C1071" s="38"/>
      <c r="D1071" s="37"/>
      <c r="E1071" s="58"/>
      <c r="F1071" s="58"/>
      <c r="G1071" s="57">
        <v>614</v>
      </c>
      <c r="H1071" s="64" t="s">
        <v>2433</v>
      </c>
      <c r="I1071" s="61">
        <v>22.192807999999999</v>
      </c>
      <c r="J1071" s="61">
        <v>442.85051936000002</v>
      </c>
      <c r="K1071" s="61">
        <f t="shared" si="18"/>
        <v>420.65771136000001</v>
      </c>
    </row>
    <row r="1072" spans="2:11" x14ac:dyDescent="0.2">
      <c r="B1072" s="37"/>
      <c r="C1072" s="38"/>
      <c r="D1072" s="37"/>
      <c r="E1072" s="58"/>
      <c r="F1072" s="58"/>
      <c r="G1072" s="57">
        <v>700</v>
      </c>
      <c r="H1072" s="64" t="s">
        <v>2434</v>
      </c>
      <c r="I1072" s="61">
        <v>46.541834999999999</v>
      </c>
      <c r="J1072" s="61">
        <v>23.175892150000003</v>
      </c>
      <c r="K1072" s="61">
        <f t="shared" si="18"/>
        <v>-23.365942849999996</v>
      </c>
    </row>
    <row r="1073" spans="2:11" ht="25.5" x14ac:dyDescent="0.2">
      <c r="B1073" s="37"/>
      <c r="C1073" s="38"/>
      <c r="D1073" s="37"/>
      <c r="E1073" s="58"/>
      <c r="F1073" s="58"/>
      <c r="G1073" s="57">
        <v>710</v>
      </c>
      <c r="H1073" s="64" t="s">
        <v>2435</v>
      </c>
      <c r="I1073" s="61">
        <v>102.184057</v>
      </c>
      <c r="J1073" s="61">
        <v>47.778807999999998</v>
      </c>
      <c r="K1073" s="61">
        <f t="shared" si="18"/>
        <v>-54.405248999999998</v>
      </c>
    </row>
    <row r="1074" spans="2:11" x14ac:dyDescent="0.2">
      <c r="B1074" s="37"/>
      <c r="C1074" s="38"/>
      <c r="D1074" s="37"/>
      <c r="E1074" s="58"/>
      <c r="F1074" s="58"/>
      <c r="G1074" s="57">
        <v>711</v>
      </c>
      <c r="H1074" s="64" t="s">
        <v>2436</v>
      </c>
      <c r="I1074" s="61">
        <v>31.720977999999999</v>
      </c>
      <c r="J1074" s="61">
        <v>35.664789649999996</v>
      </c>
      <c r="K1074" s="61">
        <f t="shared" si="18"/>
        <v>3.9438116499999971</v>
      </c>
    </row>
    <row r="1075" spans="2:11" x14ac:dyDescent="0.2">
      <c r="B1075" s="37"/>
      <c r="C1075" s="38"/>
      <c r="D1075" s="37"/>
      <c r="E1075" s="58"/>
      <c r="F1075" s="58"/>
      <c r="G1075" s="57">
        <v>712</v>
      </c>
      <c r="H1075" s="64" t="s">
        <v>2437</v>
      </c>
      <c r="I1075" s="61">
        <v>32.338880000000003</v>
      </c>
      <c r="J1075" s="61">
        <v>172.00593911000001</v>
      </c>
      <c r="K1075" s="61">
        <f t="shared" si="18"/>
        <v>139.66705911000003</v>
      </c>
    </row>
    <row r="1076" spans="2:11" x14ac:dyDescent="0.2">
      <c r="B1076" s="37"/>
      <c r="C1076" s="38"/>
      <c r="D1076" s="37"/>
      <c r="E1076" s="58"/>
      <c r="F1076" s="58"/>
      <c r="G1076" s="57">
        <v>713</v>
      </c>
      <c r="H1076" s="64" t="s">
        <v>2438</v>
      </c>
      <c r="I1076" s="61">
        <v>234.02305000000001</v>
      </c>
      <c r="J1076" s="61">
        <v>54.20924921000001</v>
      </c>
      <c r="K1076" s="61">
        <f t="shared" si="18"/>
        <v>-179.81380079000002</v>
      </c>
    </row>
    <row r="1077" spans="2:11" ht="25.5" x14ac:dyDescent="0.2">
      <c r="B1077" s="37"/>
      <c r="C1077" s="38"/>
      <c r="D1077" s="37"/>
      <c r="E1077" s="58"/>
      <c r="F1077" s="58"/>
      <c r="G1077" s="57">
        <v>714</v>
      </c>
      <c r="H1077" s="64" t="s">
        <v>2439</v>
      </c>
      <c r="I1077" s="61">
        <v>53.642184999999998</v>
      </c>
      <c r="J1077" s="61">
        <v>36.091165780000004</v>
      </c>
      <c r="K1077" s="61">
        <f t="shared" si="18"/>
        <v>-17.551019219999993</v>
      </c>
    </row>
    <row r="1078" spans="2:11" ht="25.5" x14ac:dyDescent="0.2">
      <c r="B1078" s="37"/>
      <c r="C1078" s="38"/>
      <c r="D1078" s="37"/>
      <c r="E1078" s="58"/>
      <c r="F1078" s="58"/>
      <c r="G1078" s="57">
        <v>715</v>
      </c>
      <c r="H1078" s="64" t="s">
        <v>2440</v>
      </c>
      <c r="I1078" s="61">
        <v>32.559043000000003</v>
      </c>
      <c r="J1078" s="61">
        <v>68.531860309999999</v>
      </c>
      <c r="K1078" s="61">
        <f t="shared" si="18"/>
        <v>35.972817309999996</v>
      </c>
    </row>
    <row r="1079" spans="2:11" ht="14.25" x14ac:dyDescent="0.2">
      <c r="B1079" s="37"/>
      <c r="C1079" s="38"/>
      <c r="D1079" s="41">
        <v>17</v>
      </c>
      <c r="E1079" s="42" t="s">
        <v>321</v>
      </c>
      <c r="F1079" s="42"/>
      <c r="G1079" s="51"/>
      <c r="H1079" s="55"/>
      <c r="I1079" s="43">
        <v>9969.1417710000005</v>
      </c>
      <c r="J1079" s="43">
        <v>10382.626539369998</v>
      </c>
      <c r="K1079" s="43">
        <f t="shared" si="18"/>
        <v>413.48476836999725</v>
      </c>
    </row>
    <row r="1080" spans="2:11" ht="14.25" x14ac:dyDescent="0.2">
      <c r="B1080" s="37"/>
      <c r="C1080" s="38"/>
      <c r="D1080" s="37"/>
      <c r="E1080" s="37"/>
      <c r="F1080" s="39" t="s">
        <v>53</v>
      </c>
      <c r="G1080" s="36"/>
      <c r="H1080" s="54"/>
      <c r="I1080" s="40">
        <v>108.577037</v>
      </c>
      <c r="J1080" s="40">
        <v>108.36562534999999</v>
      </c>
      <c r="K1080" s="40">
        <f t="shared" si="18"/>
        <v>-0.21141165000001649</v>
      </c>
    </row>
    <row r="1081" spans="2:11" x14ac:dyDescent="0.2">
      <c r="B1081" s="37"/>
      <c r="C1081" s="38"/>
      <c r="D1081" s="37"/>
      <c r="E1081" s="58"/>
      <c r="F1081" s="58"/>
      <c r="G1081" s="57" t="s">
        <v>326</v>
      </c>
      <c r="H1081" s="60" t="s">
        <v>327</v>
      </c>
      <c r="I1081" s="61">
        <v>108.577037</v>
      </c>
      <c r="J1081" s="61">
        <v>108.36562534999999</v>
      </c>
      <c r="K1081" s="61">
        <f t="shared" si="18"/>
        <v>-0.21141165000001649</v>
      </c>
    </row>
    <row r="1082" spans="2:11" ht="14.25" x14ac:dyDescent="0.2">
      <c r="B1082" s="37"/>
      <c r="C1082" s="38"/>
      <c r="D1082" s="37"/>
      <c r="E1082" s="37"/>
      <c r="F1082" s="39" t="s">
        <v>16</v>
      </c>
      <c r="G1082" s="36"/>
      <c r="H1082" s="54"/>
      <c r="I1082" s="40">
        <v>210.57645500000001</v>
      </c>
      <c r="J1082" s="40">
        <v>262.52276827000003</v>
      </c>
      <c r="K1082" s="40">
        <f t="shared" si="18"/>
        <v>51.946313270000019</v>
      </c>
    </row>
    <row r="1083" spans="2:11" ht="25.5" x14ac:dyDescent="0.2">
      <c r="B1083" s="37"/>
      <c r="C1083" s="38"/>
      <c r="D1083" s="37"/>
      <c r="E1083" s="58"/>
      <c r="F1083" s="58"/>
      <c r="G1083" s="57" t="s">
        <v>17</v>
      </c>
      <c r="H1083" s="64" t="s">
        <v>322</v>
      </c>
      <c r="I1083" s="61">
        <v>102.848327</v>
      </c>
      <c r="J1083" s="61">
        <v>156.54015908000002</v>
      </c>
      <c r="K1083" s="61">
        <f t="shared" si="18"/>
        <v>53.691832080000026</v>
      </c>
    </row>
    <row r="1084" spans="2:11" x14ac:dyDescent="0.2">
      <c r="B1084" s="37"/>
      <c r="C1084" s="38"/>
      <c r="D1084" s="37"/>
      <c r="E1084" s="58"/>
      <c r="F1084" s="58"/>
      <c r="G1084" s="57" t="s">
        <v>61</v>
      </c>
      <c r="H1084" s="64" t="s">
        <v>323</v>
      </c>
      <c r="I1084" s="61">
        <v>27.392762000000001</v>
      </c>
      <c r="J1084" s="61">
        <v>34.494278009999995</v>
      </c>
      <c r="K1084" s="61">
        <f t="shared" si="18"/>
        <v>7.1015160099999939</v>
      </c>
    </row>
    <row r="1085" spans="2:11" x14ac:dyDescent="0.2">
      <c r="B1085" s="37"/>
      <c r="C1085" s="38"/>
      <c r="D1085" s="37"/>
      <c r="E1085" s="58"/>
      <c r="F1085" s="58"/>
      <c r="G1085" s="57" t="s">
        <v>63</v>
      </c>
      <c r="H1085" s="64" t="s">
        <v>324</v>
      </c>
      <c r="I1085" s="61">
        <v>73.971419999999995</v>
      </c>
      <c r="J1085" s="61">
        <v>71.340524180000017</v>
      </c>
      <c r="K1085" s="61">
        <f t="shared" si="18"/>
        <v>-2.6308958199999779</v>
      </c>
    </row>
    <row r="1086" spans="2:11" x14ac:dyDescent="0.2">
      <c r="B1086" s="37"/>
      <c r="C1086" s="38"/>
      <c r="D1086" s="37"/>
      <c r="E1086" s="58"/>
      <c r="F1086" s="58"/>
      <c r="G1086" s="57" t="s">
        <v>19</v>
      </c>
      <c r="H1086" s="64" t="s">
        <v>325</v>
      </c>
      <c r="I1086" s="61">
        <v>6.3639460000000003</v>
      </c>
      <c r="J1086" s="61">
        <v>0.14780699999999999</v>
      </c>
      <c r="K1086" s="61">
        <f t="shared" si="18"/>
        <v>-6.2161390000000001</v>
      </c>
    </row>
    <row r="1087" spans="2:11" ht="14.25" x14ac:dyDescent="0.2">
      <c r="B1087" s="37"/>
      <c r="C1087" s="38"/>
      <c r="D1087" s="37"/>
      <c r="E1087" s="37"/>
      <c r="F1087" s="39" t="s">
        <v>2</v>
      </c>
      <c r="G1087" s="36"/>
      <c r="H1087" s="54"/>
      <c r="I1087" s="40">
        <v>9649.9882789999992</v>
      </c>
      <c r="J1087" s="40">
        <v>10011.738145749998</v>
      </c>
      <c r="K1087" s="40">
        <f t="shared" si="18"/>
        <v>361.74986674999855</v>
      </c>
    </row>
    <row r="1088" spans="2:11" x14ac:dyDescent="0.2">
      <c r="B1088" s="37"/>
      <c r="C1088" s="38"/>
      <c r="D1088" s="37"/>
      <c r="E1088" s="58"/>
      <c r="F1088" s="58"/>
      <c r="G1088" s="57">
        <v>100</v>
      </c>
      <c r="H1088" s="64" t="s">
        <v>321</v>
      </c>
      <c r="I1088" s="61">
        <v>162.29598999999999</v>
      </c>
      <c r="J1088" s="61">
        <v>68.661061750000016</v>
      </c>
      <c r="K1088" s="61">
        <f t="shared" si="18"/>
        <v>-93.634928249999973</v>
      </c>
    </row>
    <row r="1089" spans="2:11" x14ac:dyDescent="0.2">
      <c r="B1089" s="37"/>
      <c r="C1089" s="38"/>
      <c r="D1089" s="37"/>
      <c r="E1089" s="58"/>
      <c r="F1089" s="58"/>
      <c r="G1089" s="57">
        <v>101</v>
      </c>
      <c r="H1089" s="64" t="s">
        <v>2441</v>
      </c>
      <c r="I1089" s="61">
        <v>42.906182999999999</v>
      </c>
      <c r="J1089" s="61">
        <v>33.184193250000007</v>
      </c>
      <c r="K1089" s="61">
        <f t="shared" si="18"/>
        <v>-9.7219897499999917</v>
      </c>
    </row>
    <row r="1090" spans="2:11" ht="25.5" x14ac:dyDescent="0.2">
      <c r="B1090" s="37"/>
      <c r="C1090" s="38"/>
      <c r="D1090" s="37"/>
      <c r="E1090" s="58"/>
      <c r="F1090" s="58"/>
      <c r="G1090" s="57">
        <v>103</v>
      </c>
      <c r="H1090" s="64" t="s">
        <v>2442</v>
      </c>
      <c r="I1090" s="61">
        <v>0</v>
      </c>
      <c r="J1090" s="61">
        <v>450.64707889000005</v>
      </c>
      <c r="K1090" s="61">
        <f t="shared" si="18"/>
        <v>450.64707889000005</v>
      </c>
    </row>
    <row r="1091" spans="2:11" x14ac:dyDescent="0.2">
      <c r="B1091" s="37"/>
      <c r="C1091" s="38"/>
      <c r="D1091" s="37"/>
      <c r="E1091" s="58"/>
      <c r="F1091" s="58"/>
      <c r="G1091" s="57">
        <v>110</v>
      </c>
      <c r="H1091" s="64" t="s">
        <v>1886</v>
      </c>
      <c r="I1091" s="61">
        <v>43.657074999999999</v>
      </c>
      <c r="J1091" s="61">
        <v>47.940850879999992</v>
      </c>
      <c r="K1091" s="61">
        <f t="shared" si="18"/>
        <v>4.2837758799999932</v>
      </c>
    </row>
    <row r="1092" spans="2:11" x14ac:dyDescent="0.2">
      <c r="B1092" s="37"/>
      <c r="C1092" s="38"/>
      <c r="D1092" s="37"/>
      <c r="E1092" s="58"/>
      <c r="F1092" s="58"/>
      <c r="G1092" s="57">
        <v>112</v>
      </c>
      <c r="H1092" s="64" t="s">
        <v>1794</v>
      </c>
      <c r="I1092" s="61">
        <v>50.192314000000003</v>
      </c>
      <c r="J1092" s="61">
        <v>49.695271209999994</v>
      </c>
      <c r="K1092" s="61">
        <f t="shared" si="18"/>
        <v>-0.49704279000000895</v>
      </c>
    </row>
    <row r="1093" spans="2:11" x14ac:dyDescent="0.2">
      <c r="B1093" s="37"/>
      <c r="C1093" s="38"/>
      <c r="D1093" s="37"/>
      <c r="E1093" s="58"/>
      <c r="F1093" s="58"/>
      <c r="G1093" s="57">
        <v>120</v>
      </c>
      <c r="H1093" s="64" t="s">
        <v>2443</v>
      </c>
      <c r="I1093" s="61">
        <v>1563.2922530000001</v>
      </c>
      <c r="J1093" s="61">
        <v>1438.2881958299995</v>
      </c>
      <c r="K1093" s="61">
        <f t="shared" si="18"/>
        <v>-125.00405717000058</v>
      </c>
    </row>
    <row r="1094" spans="2:11" x14ac:dyDescent="0.2">
      <c r="B1094" s="37"/>
      <c r="C1094" s="38"/>
      <c r="D1094" s="37"/>
      <c r="E1094" s="58"/>
      <c r="F1094" s="58"/>
      <c r="G1094" s="57">
        <v>121</v>
      </c>
      <c r="H1094" s="64" t="s">
        <v>2444</v>
      </c>
      <c r="I1094" s="61">
        <v>13.22119</v>
      </c>
      <c r="J1094" s="61">
        <v>0.22202360999999998</v>
      </c>
      <c r="K1094" s="61">
        <f t="shared" si="18"/>
        <v>-12.999166389999999</v>
      </c>
    </row>
    <row r="1095" spans="2:11" ht="25.5" x14ac:dyDescent="0.2">
      <c r="B1095" s="37"/>
      <c r="C1095" s="38"/>
      <c r="D1095" s="37"/>
      <c r="E1095" s="58"/>
      <c r="F1095" s="58"/>
      <c r="G1095" s="57">
        <v>122</v>
      </c>
      <c r="H1095" s="64" t="s">
        <v>2445</v>
      </c>
      <c r="I1095" s="61">
        <v>13.905093000000001</v>
      </c>
      <c r="J1095" s="61">
        <v>13.008643020000001</v>
      </c>
      <c r="K1095" s="61">
        <f t="shared" si="18"/>
        <v>-0.89644997999999987</v>
      </c>
    </row>
    <row r="1096" spans="2:11" x14ac:dyDescent="0.2">
      <c r="B1096" s="37"/>
      <c r="C1096" s="38"/>
      <c r="D1096" s="37"/>
      <c r="E1096" s="58"/>
      <c r="F1096" s="58"/>
      <c r="G1096" s="57">
        <v>123</v>
      </c>
      <c r="H1096" s="64" t="s">
        <v>2446</v>
      </c>
      <c r="I1096" s="61">
        <v>11.683217000000001</v>
      </c>
      <c r="J1096" s="61">
        <v>0.17879100000000001</v>
      </c>
      <c r="K1096" s="61">
        <f t="shared" si="18"/>
        <v>-11.504426</v>
      </c>
    </row>
    <row r="1097" spans="2:11" x14ac:dyDescent="0.2">
      <c r="B1097" s="37"/>
      <c r="C1097" s="38"/>
      <c r="D1097" s="37"/>
      <c r="E1097" s="58"/>
      <c r="F1097" s="58"/>
      <c r="G1097" s="57">
        <v>124</v>
      </c>
      <c r="H1097" s="64" t="s">
        <v>2447</v>
      </c>
      <c r="I1097" s="61">
        <v>47.534092999999999</v>
      </c>
      <c r="J1097" s="61">
        <v>1.0378609999999999</v>
      </c>
      <c r="K1097" s="61">
        <f t="shared" si="18"/>
        <v>-46.496231999999999</v>
      </c>
    </row>
    <row r="1098" spans="2:11" x14ac:dyDescent="0.2">
      <c r="B1098" s="37"/>
      <c r="C1098" s="38"/>
      <c r="D1098" s="37"/>
      <c r="E1098" s="58"/>
      <c r="F1098" s="58"/>
      <c r="G1098" s="57">
        <v>125</v>
      </c>
      <c r="H1098" s="64" t="s">
        <v>2448</v>
      </c>
      <c r="I1098" s="61">
        <v>11.002043</v>
      </c>
      <c r="J1098" s="61">
        <v>0.16694100000000001</v>
      </c>
      <c r="K1098" s="61">
        <f t="shared" ref="K1098:K1161" si="19">+J1098-I1098</f>
        <v>-10.835102000000001</v>
      </c>
    </row>
    <row r="1099" spans="2:11" x14ac:dyDescent="0.2">
      <c r="B1099" s="37"/>
      <c r="C1099" s="38"/>
      <c r="D1099" s="37"/>
      <c r="E1099" s="58"/>
      <c r="F1099" s="58"/>
      <c r="G1099" s="57">
        <v>129</v>
      </c>
      <c r="H1099" s="64" t="s">
        <v>2449</v>
      </c>
      <c r="I1099" s="61">
        <v>6.468826</v>
      </c>
      <c r="J1099" s="61">
        <v>9.8941000000000001E-2</v>
      </c>
      <c r="K1099" s="61">
        <f t="shared" si="19"/>
        <v>-6.369885</v>
      </c>
    </row>
    <row r="1100" spans="2:11" x14ac:dyDescent="0.2">
      <c r="B1100" s="37"/>
      <c r="C1100" s="38"/>
      <c r="D1100" s="37"/>
      <c r="E1100" s="58"/>
      <c r="F1100" s="58"/>
      <c r="G1100" s="57">
        <v>130</v>
      </c>
      <c r="H1100" s="64" t="s">
        <v>2450</v>
      </c>
      <c r="I1100" s="61">
        <v>46.396034999999998</v>
      </c>
      <c r="J1100" s="61">
        <v>41.707136970000001</v>
      </c>
      <c r="K1100" s="61">
        <f t="shared" si="19"/>
        <v>-4.6888980299999972</v>
      </c>
    </row>
    <row r="1101" spans="2:11" x14ac:dyDescent="0.2">
      <c r="B1101" s="37"/>
      <c r="C1101" s="38"/>
      <c r="D1101" s="37"/>
      <c r="E1101" s="58"/>
      <c r="F1101" s="58"/>
      <c r="G1101" s="57">
        <v>131</v>
      </c>
      <c r="H1101" s="64" t="s">
        <v>2451</v>
      </c>
      <c r="I1101" s="61">
        <v>13.818355</v>
      </c>
      <c r="J1101" s="61">
        <v>12.79141276</v>
      </c>
      <c r="K1101" s="61">
        <f t="shared" si="19"/>
        <v>-1.0269422400000003</v>
      </c>
    </row>
    <row r="1102" spans="2:11" ht="25.5" x14ac:dyDescent="0.2">
      <c r="B1102" s="37"/>
      <c r="C1102" s="38"/>
      <c r="D1102" s="37"/>
      <c r="E1102" s="58"/>
      <c r="F1102" s="58"/>
      <c r="G1102" s="57">
        <v>132</v>
      </c>
      <c r="H1102" s="64" t="s">
        <v>2452</v>
      </c>
      <c r="I1102" s="61">
        <v>23.050595000000001</v>
      </c>
      <c r="J1102" s="61">
        <v>42.790398980000013</v>
      </c>
      <c r="K1102" s="61">
        <f t="shared" si="19"/>
        <v>19.739803980000012</v>
      </c>
    </row>
    <row r="1103" spans="2:11" x14ac:dyDescent="0.2">
      <c r="B1103" s="37"/>
      <c r="C1103" s="38"/>
      <c r="D1103" s="37"/>
      <c r="E1103" s="58"/>
      <c r="F1103" s="58"/>
      <c r="G1103" s="57">
        <v>133</v>
      </c>
      <c r="H1103" s="64" t="s">
        <v>2453</v>
      </c>
      <c r="I1103" s="61">
        <v>25.048368</v>
      </c>
      <c r="J1103" s="61">
        <v>17.967041159999997</v>
      </c>
      <c r="K1103" s="61">
        <f t="shared" si="19"/>
        <v>-7.0813268400000027</v>
      </c>
    </row>
    <row r="1104" spans="2:11" x14ac:dyDescent="0.2">
      <c r="B1104" s="37"/>
      <c r="C1104" s="38"/>
      <c r="D1104" s="37"/>
      <c r="E1104" s="58"/>
      <c r="F1104" s="58"/>
      <c r="G1104" s="57">
        <v>134</v>
      </c>
      <c r="H1104" s="64" t="s">
        <v>2454</v>
      </c>
      <c r="I1104" s="61">
        <v>119.27659800000001</v>
      </c>
      <c r="J1104" s="61">
        <v>88.670787699999991</v>
      </c>
      <c r="K1104" s="61">
        <f t="shared" si="19"/>
        <v>-30.605810300000016</v>
      </c>
    </row>
    <row r="1105" spans="2:11" x14ac:dyDescent="0.2">
      <c r="B1105" s="37"/>
      <c r="C1105" s="38"/>
      <c r="D1105" s="37"/>
      <c r="E1105" s="58"/>
      <c r="F1105" s="58"/>
      <c r="G1105" s="57">
        <v>140</v>
      </c>
      <c r="H1105" s="64" t="s">
        <v>2455</v>
      </c>
      <c r="I1105" s="61">
        <v>539.31041600000003</v>
      </c>
      <c r="J1105" s="61">
        <v>543.29695263999986</v>
      </c>
      <c r="K1105" s="61">
        <f t="shared" si="19"/>
        <v>3.9865366399998265</v>
      </c>
    </row>
    <row r="1106" spans="2:11" x14ac:dyDescent="0.2">
      <c r="B1106" s="37"/>
      <c r="C1106" s="38"/>
      <c r="D1106" s="37"/>
      <c r="E1106" s="58"/>
      <c r="F1106" s="58"/>
      <c r="G1106" s="57">
        <v>141</v>
      </c>
      <c r="H1106" s="64" t="s">
        <v>2456</v>
      </c>
      <c r="I1106" s="61">
        <v>6.2342170000000001</v>
      </c>
      <c r="J1106" s="61">
        <v>6.0758069899999994</v>
      </c>
      <c r="K1106" s="61">
        <f t="shared" si="19"/>
        <v>-0.15841001000000077</v>
      </c>
    </row>
    <row r="1107" spans="2:11" x14ac:dyDescent="0.2">
      <c r="B1107" s="37"/>
      <c r="C1107" s="38"/>
      <c r="D1107" s="37"/>
      <c r="E1107" s="58"/>
      <c r="F1107" s="58"/>
      <c r="G1107" s="57">
        <v>142</v>
      </c>
      <c r="H1107" s="64" t="s">
        <v>2457</v>
      </c>
      <c r="I1107" s="61">
        <v>5.9104239999999999</v>
      </c>
      <c r="J1107" s="61">
        <v>6.1981188100000004</v>
      </c>
      <c r="K1107" s="61">
        <f t="shared" si="19"/>
        <v>0.28769481000000052</v>
      </c>
    </row>
    <row r="1108" spans="2:11" x14ac:dyDescent="0.2">
      <c r="B1108" s="37"/>
      <c r="C1108" s="38"/>
      <c r="D1108" s="37"/>
      <c r="E1108" s="58"/>
      <c r="F1108" s="58"/>
      <c r="G1108" s="57">
        <v>143</v>
      </c>
      <c r="H1108" s="64" t="s">
        <v>2458</v>
      </c>
      <c r="I1108" s="61">
        <v>6.4201389999999998</v>
      </c>
      <c r="J1108" s="61">
        <v>5.6640305299999989</v>
      </c>
      <c r="K1108" s="61">
        <f t="shared" si="19"/>
        <v>-0.75610847000000092</v>
      </c>
    </row>
    <row r="1109" spans="2:11" x14ac:dyDescent="0.2">
      <c r="B1109" s="37"/>
      <c r="C1109" s="38"/>
      <c r="D1109" s="37"/>
      <c r="E1109" s="58"/>
      <c r="F1109" s="58"/>
      <c r="G1109" s="57">
        <v>144</v>
      </c>
      <c r="H1109" s="64" t="s">
        <v>2459</v>
      </c>
      <c r="I1109" s="61">
        <v>66.404360999999994</v>
      </c>
      <c r="J1109" s="61">
        <v>85.639980650000012</v>
      </c>
      <c r="K1109" s="61">
        <f t="shared" si="19"/>
        <v>19.235619650000018</v>
      </c>
    </row>
    <row r="1110" spans="2:11" x14ac:dyDescent="0.2">
      <c r="B1110" s="37"/>
      <c r="C1110" s="38"/>
      <c r="D1110" s="37"/>
      <c r="E1110" s="58"/>
      <c r="F1110" s="58"/>
      <c r="G1110" s="57">
        <v>200</v>
      </c>
      <c r="H1110" s="64" t="s">
        <v>2460</v>
      </c>
      <c r="I1110" s="61">
        <v>77.583220999999995</v>
      </c>
      <c r="J1110" s="61">
        <v>87.257346320000011</v>
      </c>
      <c r="K1110" s="61">
        <f t="shared" si="19"/>
        <v>9.6741253200000159</v>
      </c>
    </row>
    <row r="1111" spans="2:11" x14ac:dyDescent="0.2">
      <c r="B1111" s="37"/>
      <c r="C1111" s="38"/>
      <c r="D1111" s="37"/>
      <c r="E1111" s="58"/>
      <c r="F1111" s="58"/>
      <c r="G1111" s="57">
        <v>210</v>
      </c>
      <c r="H1111" s="64" t="s">
        <v>1795</v>
      </c>
      <c r="I1111" s="61">
        <v>34.570819999999998</v>
      </c>
      <c r="J1111" s="61">
        <v>34.347189089999986</v>
      </c>
      <c r="K1111" s="61">
        <f t="shared" si="19"/>
        <v>-0.22363091000001134</v>
      </c>
    </row>
    <row r="1112" spans="2:11" x14ac:dyDescent="0.2">
      <c r="B1112" s="37"/>
      <c r="C1112" s="38"/>
      <c r="D1112" s="37"/>
      <c r="E1112" s="58"/>
      <c r="F1112" s="58"/>
      <c r="G1112" s="57">
        <v>211</v>
      </c>
      <c r="H1112" s="64" t="s">
        <v>2461</v>
      </c>
      <c r="I1112" s="61">
        <v>14.456060000000001</v>
      </c>
      <c r="J1112" s="61">
        <v>13.96703104</v>
      </c>
      <c r="K1112" s="61">
        <f t="shared" si="19"/>
        <v>-0.48902896000000062</v>
      </c>
    </row>
    <row r="1113" spans="2:11" x14ac:dyDescent="0.2">
      <c r="B1113" s="37"/>
      <c r="C1113" s="38"/>
      <c r="D1113" s="37"/>
      <c r="E1113" s="58"/>
      <c r="F1113" s="58"/>
      <c r="G1113" s="57">
        <v>212</v>
      </c>
      <c r="H1113" s="64" t="s">
        <v>2462</v>
      </c>
      <c r="I1113" s="61">
        <v>11.0091</v>
      </c>
      <c r="J1113" s="61">
        <v>10.795358970000001</v>
      </c>
      <c r="K1113" s="61">
        <f t="shared" si="19"/>
        <v>-0.21374102999999955</v>
      </c>
    </row>
    <row r="1114" spans="2:11" x14ac:dyDescent="0.2">
      <c r="B1114" s="37"/>
      <c r="C1114" s="38"/>
      <c r="D1114" s="37"/>
      <c r="E1114" s="58"/>
      <c r="F1114" s="58"/>
      <c r="G1114" s="57">
        <v>213</v>
      </c>
      <c r="H1114" s="64" t="s">
        <v>2463</v>
      </c>
      <c r="I1114" s="61">
        <v>22.424333000000001</v>
      </c>
      <c r="J1114" s="61">
        <v>22.873878770000005</v>
      </c>
      <c r="K1114" s="61">
        <f t="shared" si="19"/>
        <v>0.44954577000000384</v>
      </c>
    </row>
    <row r="1115" spans="2:11" x14ac:dyDescent="0.2">
      <c r="B1115" s="37"/>
      <c r="C1115" s="38"/>
      <c r="D1115" s="37"/>
      <c r="E1115" s="58"/>
      <c r="F1115" s="58"/>
      <c r="G1115" s="57">
        <v>214</v>
      </c>
      <c r="H1115" s="64" t="s">
        <v>2464</v>
      </c>
      <c r="I1115" s="61">
        <v>37.253332</v>
      </c>
      <c r="J1115" s="61">
        <v>33.999123770000004</v>
      </c>
      <c r="K1115" s="61">
        <f t="shared" si="19"/>
        <v>-3.2542082299999961</v>
      </c>
    </row>
    <row r="1116" spans="2:11" x14ac:dyDescent="0.2">
      <c r="B1116" s="37"/>
      <c r="C1116" s="38"/>
      <c r="D1116" s="37"/>
      <c r="E1116" s="58"/>
      <c r="F1116" s="58"/>
      <c r="G1116" s="57">
        <v>216</v>
      </c>
      <c r="H1116" s="64" t="s">
        <v>2465</v>
      </c>
      <c r="I1116" s="61">
        <v>86.044104000000004</v>
      </c>
      <c r="J1116" s="61">
        <v>80.634608860000014</v>
      </c>
      <c r="K1116" s="61">
        <f t="shared" si="19"/>
        <v>-5.40949513999999</v>
      </c>
    </row>
    <row r="1117" spans="2:11" x14ac:dyDescent="0.2">
      <c r="B1117" s="37"/>
      <c r="C1117" s="38"/>
      <c r="D1117" s="37"/>
      <c r="E1117" s="58"/>
      <c r="F1117" s="58"/>
      <c r="G1117" s="57">
        <v>217</v>
      </c>
      <c r="H1117" s="64" t="s">
        <v>2466</v>
      </c>
      <c r="I1117" s="61">
        <v>45.677700000000002</v>
      </c>
      <c r="J1117" s="61">
        <v>59.038170959999995</v>
      </c>
      <c r="K1117" s="61">
        <f t="shared" si="19"/>
        <v>13.360470959999994</v>
      </c>
    </row>
    <row r="1118" spans="2:11" ht="25.5" x14ac:dyDescent="0.2">
      <c r="B1118" s="37"/>
      <c r="C1118" s="38"/>
      <c r="D1118" s="37"/>
      <c r="E1118" s="58"/>
      <c r="F1118" s="58"/>
      <c r="G1118" s="57">
        <v>300</v>
      </c>
      <c r="H1118" s="64" t="s">
        <v>2467</v>
      </c>
      <c r="I1118" s="61">
        <v>959.38680599999998</v>
      </c>
      <c r="J1118" s="61">
        <v>930.32783193000012</v>
      </c>
      <c r="K1118" s="61">
        <f t="shared" si="19"/>
        <v>-29.058974069999863</v>
      </c>
    </row>
    <row r="1119" spans="2:11" x14ac:dyDescent="0.2">
      <c r="B1119" s="37"/>
      <c r="C1119" s="38"/>
      <c r="D1119" s="37"/>
      <c r="E1119" s="58"/>
      <c r="F1119" s="58"/>
      <c r="G1119" s="57">
        <v>310</v>
      </c>
      <c r="H1119" s="64" t="s">
        <v>2468</v>
      </c>
      <c r="I1119" s="61">
        <v>23.724208999999998</v>
      </c>
      <c r="J1119" s="61">
        <v>22.517558170000004</v>
      </c>
      <c r="K1119" s="61">
        <f t="shared" si="19"/>
        <v>-1.2066508299999938</v>
      </c>
    </row>
    <row r="1120" spans="2:11" x14ac:dyDescent="0.2">
      <c r="B1120" s="37"/>
      <c r="C1120" s="38"/>
      <c r="D1120" s="37"/>
      <c r="E1120" s="58"/>
      <c r="F1120" s="58"/>
      <c r="G1120" s="57">
        <v>311</v>
      </c>
      <c r="H1120" s="64" t="s">
        <v>2469</v>
      </c>
      <c r="I1120" s="61">
        <v>18.794926</v>
      </c>
      <c r="J1120" s="61">
        <v>18.142115319999995</v>
      </c>
      <c r="K1120" s="61">
        <f t="shared" si="19"/>
        <v>-0.65281068000000531</v>
      </c>
    </row>
    <row r="1121" spans="2:11" x14ac:dyDescent="0.2">
      <c r="B1121" s="37"/>
      <c r="C1121" s="38"/>
      <c r="D1121" s="37"/>
      <c r="E1121" s="58"/>
      <c r="F1121" s="58"/>
      <c r="G1121" s="57">
        <v>312</v>
      </c>
      <c r="H1121" s="64" t="s">
        <v>2470</v>
      </c>
      <c r="I1121" s="61">
        <v>23.945193</v>
      </c>
      <c r="J1121" s="61">
        <v>23.303246280000014</v>
      </c>
      <c r="K1121" s="61">
        <f t="shared" si="19"/>
        <v>-0.64194671999998576</v>
      </c>
    </row>
    <row r="1122" spans="2:11" x14ac:dyDescent="0.2">
      <c r="B1122" s="37"/>
      <c r="C1122" s="38"/>
      <c r="D1122" s="37"/>
      <c r="E1122" s="58"/>
      <c r="F1122" s="58"/>
      <c r="G1122" s="57">
        <v>313</v>
      </c>
      <c r="H1122" s="64" t="s">
        <v>2471</v>
      </c>
      <c r="I1122" s="61">
        <v>16.966652</v>
      </c>
      <c r="J1122" s="61">
        <v>16.67307491</v>
      </c>
      <c r="K1122" s="61">
        <f t="shared" si="19"/>
        <v>-0.29357708999999943</v>
      </c>
    </row>
    <row r="1123" spans="2:11" x14ac:dyDescent="0.2">
      <c r="B1123" s="37"/>
      <c r="C1123" s="38"/>
      <c r="D1123" s="37"/>
      <c r="E1123" s="58"/>
      <c r="F1123" s="58"/>
      <c r="G1123" s="57">
        <v>321</v>
      </c>
      <c r="H1123" s="64" t="s">
        <v>2339</v>
      </c>
      <c r="I1123" s="61">
        <v>15.011824000000001</v>
      </c>
      <c r="J1123" s="61">
        <v>14.263389719999996</v>
      </c>
      <c r="K1123" s="61">
        <f t="shared" si="19"/>
        <v>-0.748434280000005</v>
      </c>
    </row>
    <row r="1124" spans="2:11" x14ac:dyDescent="0.2">
      <c r="B1124" s="37"/>
      <c r="C1124" s="38"/>
      <c r="D1124" s="37"/>
      <c r="E1124" s="58"/>
      <c r="F1124" s="58"/>
      <c r="G1124" s="57">
        <v>322</v>
      </c>
      <c r="H1124" s="64" t="s">
        <v>2340</v>
      </c>
      <c r="I1124" s="61">
        <v>47.697282000000001</v>
      </c>
      <c r="J1124" s="61">
        <v>42.966291150000011</v>
      </c>
      <c r="K1124" s="61">
        <f t="shared" si="19"/>
        <v>-4.7309908499999906</v>
      </c>
    </row>
    <row r="1125" spans="2:11" x14ac:dyDescent="0.2">
      <c r="B1125" s="37"/>
      <c r="C1125" s="38"/>
      <c r="D1125" s="37"/>
      <c r="E1125" s="58"/>
      <c r="F1125" s="58"/>
      <c r="G1125" s="57">
        <v>323</v>
      </c>
      <c r="H1125" s="64" t="s">
        <v>2341</v>
      </c>
      <c r="I1125" s="61">
        <v>16.768771999999998</v>
      </c>
      <c r="J1125" s="61">
        <v>14.811218969999997</v>
      </c>
      <c r="K1125" s="61">
        <f t="shared" si="19"/>
        <v>-1.9575530300000015</v>
      </c>
    </row>
    <row r="1126" spans="2:11" x14ac:dyDescent="0.2">
      <c r="B1126" s="37"/>
      <c r="C1126" s="38"/>
      <c r="D1126" s="37"/>
      <c r="E1126" s="58"/>
      <c r="F1126" s="58"/>
      <c r="G1126" s="57">
        <v>324</v>
      </c>
      <c r="H1126" s="64" t="s">
        <v>2342</v>
      </c>
      <c r="I1126" s="61">
        <v>16.032418</v>
      </c>
      <c r="J1126" s="61">
        <v>14.251867570000002</v>
      </c>
      <c r="K1126" s="61">
        <f t="shared" si="19"/>
        <v>-1.7805504299999981</v>
      </c>
    </row>
    <row r="1127" spans="2:11" x14ac:dyDescent="0.2">
      <c r="B1127" s="37"/>
      <c r="C1127" s="38"/>
      <c r="D1127" s="37"/>
      <c r="E1127" s="58"/>
      <c r="F1127" s="58"/>
      <c r="G1127" s="57">
        <v>325</v>
      </c>
      <c r="H1127" s="64" t="s">
        <v>2343</v>
      </c>
      <c r="I1127" s="61">
        <v>33.278801000000001</v>
      </c>
      <c r="J1127" s="61">
        <v>34.869448010000006</v>
      </c>
      <c r="K1127" s="61">
        <f t="shared" si="19"/>
        <v>1.590647010000005</v>
      </c>
    </row>
    <row r="1128" spans="2:11" x14ac:dyDescent="0.2">
      <c r="B1128" s="37"/>
      <c r="C1128" s="38"/>
      <c r="D1128" s="37"/>
      <c r="E1128" s="58"/>
      <c r="F1128" s="58"/>
      <c r="G1128" s="57">
        <v>326</v>
      </c>
      <c r="H1128" s="64" t="s">
        <v>2344</v>
      </c>
      <c r="I1128" s="61">
        <v>16.619406999999999</v>
      </c>
      <c r="J1128" s="61">
        <v>16.845402120000006</v>
      </c>
      <c r="K1128" s="61">
        <f t="shared" si="19"/>
        <v>0.22599512000000743</v>
      </c>
    </row>
    <row r="1129" spans="2:11" x14ac:dyDescent="0.2">
      <c r="B1129" s="37"/>
      <c r="C1129" s="38"/>
      <c r="D1129" s="37"/>
      <c r="E1129" s="58"/>
      <c r="F1129" s="58"/>
      <c r="G1129" s="57">
        <v>327</v>
      </c>
      <c r="H1129" s="64" t="s">
        <v>2345</v>
      </c>
      <c r="I1129" s="61">
        <v>36.141905000000001</v>
      </c>
      <c r="J1129" s="61">
        <v>34.744645260000006</v>
      </c>
      <c r="K1129" s="61">
        <f t="shared" si="19"/>
        <v>-1.3972597399999955</v>
      </c>
    </row>
    <row r="1130" spans="2:11" x14ac:dyDescent="0.2">
      <c r="B1130" s="37"/>
      <c r="C1130" s="38"/>
      <c r="D1130" s="37"/>
      <c r="E1130" s="58"/>
      <c r="F1130" s="58"/>
      <c r="G1130" s="57">
        <v>328</v>
      </c>
      <c r="H1130" s="64" t="s">
        <v>2346</v>
      </c>
      <c r="I1130" s="61">
        <v>41.511029000000001</v>
      </c>
      <c r="J1130" s="61">
        <v>42.17024335</v>
      </c>
      <c r="K1130" s="61">
        <f t="shared" si="19"/>
        <v>0.65921434999999917</v>
      </c>
    </row>
    <row r="1131" spans="2:11" x14ac:dyDescent="0.2">
      <c r="B1131" s="37"/>
      <c r="C1131" s="38"/>
      <c r="D1131" s="37"/>
      <c r="E1131" s="58"/>
      <c r="F1131" s="58"/>
      <c r="G1131" s="57">
        <v>329</v>
      </c>
      <c r="H1131" s="64" t="s">
        <v>2347</v>
      </c>
      <c r="I1131" s="61">
        <v>73.757789000000002</v>
      </c>
      <c r="J1131" s="61">
        <v>69.866641509999994</v>
      </c>
      <c r="K1131" s="61">
        <f t="shared" si="19"/>
        <v>-3.8911474900000087</v>
      </c>
    </row>
    <row r="1132" spans="2:11" x14ac:dyDescent="0.2">
      <c r="B1132" s="37"/>
      <c r="C1132" s="38"/>
      <c r="D1132" s="37"/>
      <c r="E1132" s="58"/>
      <c r="F1132" s="58"/>
      <c r="G1132" s="57">
        <v>330</v>
      </c>
      <c r="H1132" s="64" t="s">
        <v>2348</v>
      </c>
      <c r="I1132" s="61">
        <v>25.707991</v>
      </c>
      <c r="J1132" s="61">
        <v>24.731652660000005</v>
      </c>
      <c r="K1132" s="61">
        <f t="shared" si="19"/>
        <v>-0.97633833999999453</v>
      </c>
    </row>
    <row r="1133" spans="2:11" x14ac:dyDescent="0.2">
      <c r="B1133" s="37"/>
      <c r="C1133" s="38"/>
      <c r="D1133" s="37"/>
      <c r="E1133" s="58"/>
      <c r="F1133" s="58"/>
      <c r="G1133" s="57">
        <v>331</v>
      </c>
      <c r="H1133" s="64" t="s">
        <v>2349</v>
      </c>
      <c r="I1133" s="61">
        <v>32.470306000000001</v>
      </c>
      <c r="J1133" s="61">
        <v>32.217315439999993</v>
      </c>
      <c r="K1133" s="61">
        <f t="shared" si="19"/>
        <v>-0.25299056000000775</v>
      </c>
    </row>
    <row r="1134" spans="2:11" x14ac:dyDescent="0.2">
      <c r="B1134" s="37"/>
      <c r="C1134" s="38"/>
      <c r="D1134" s="37"/>
      <c r="E1134" s="58"/>
      <c r="F1134" s="58"/>
      <c r="G1134" s="57">
        <v>332</v>
      </c>
      <c r="H1134" s="64" t="s">
        <v>2350</v>
      </c>
      <c r="I1134" s="61">
        <v>29.336993</v>
      </c>
      <c r="J1134" s="61">
        <v>28.286895450000003</v>
      </c>
      <c r="K1134" s="61">
        <f t="shared" si="19"/>
        <v>-1.0500975499999967</v>
      </c>
    </row>
    <row r="1135" spans="2:11" x14ac:dyDescent="0.2">
      <c r="B1135" s="37"/>
      <c r="C1135" s="38"/>
      <c r="D1135" s="37"/>
      <c r="E1135" s="58"/>
      <c r="F1135" s="58"/>
      <c r="G1135" s="57">
        <v>333</v>
      </c>
      <c r="H1135" s="64" t="s">
        <v>2351</v>
      </c>
      <c r="I1135" s="61">
        <v>19.132042999999999</v>
      </c>
      <c r="J1135" s="61">
        <v>18.009598599999997</v>
      </c>
      <c r="K1135" s="61">
        <f t="shared" si="19"/>
        <v>-1.1224444000000027</v>
      </c>
    </row>
    <row r="1136" spans="2:11" x14ac:dyDescent="0.2">
      <c r="B1136" s="37"/>
      <c r="C1136" s="38"/>
      <c r="D1136" s="37"/>
      <c r="E1136" s="58"/>
      <c r="F1136" s="58"/>
      <c r="G1136" s="57">
        <v>334</v>
      </c>
      <c r="H1136" s="64" t="s">
        <v>2352</v>
      </c>
      <c r="I1136" s="61">
        <v>55.587713000000001</v>
      </c>
      <c r="J1136" s="61">
        <v>53.86548101999999</v>
      </c>
      <c r="K1136" s="61">
        <f t="shared" si="19"/>
        <v>-1.7222319800000108</v>
      </c>
    </row>
    <row r="1137" spans="2:11" x14ac:dyDescent="0.2">
      <c r="B1137" s="37"/>
      <c r="C1137" s="38"/>
      <c r="D1137" s="37"/>
      <c r="E1137" s="58"/>
      <c r="F1137" s="58"/>
      <c r="G1137" s="57">
        <v>335</v>
      </c>
      <c r="H1137" s="64" t="s">
        <v>2353</v>
      </c>
      <c r="I1137" s="61">
        <v>34.992913000000001</v>
      </c>
      <c r="J1137" s="61">
        <v>34.010802059999996</v>
      </c>
      <c r="K1137" s="61">
        <f t="shared" si="19"/>
        <v>-0.98211094000000543</v>
      </c>
    </row>
    <row r="1138" spans="2:11" x14ac:dyDescent="0.2">
      <c r="B1138" s="37"/>
      <c r="C1138" s="38"/>
      <c r="D1138" s="37"/>
      <c r="E1138" s="58"/>
      <c r="F1138" s="58"/>
      <c r="G1138" s="57">
        <v>336</v>
      </c>
      <c r="H1138" s="64" t="s">
        <v>2354</v>
      </c>
      <c r="I1138" s="61">
        <v>30.060400999999999</v>
      </c>
      <c r="J1138" s="61">
        <v>27.868638909999998</v>
      </c>
      <c r="K1138" s="61">
        <f t="shared" si="19"/>
        <v>-2.191762090000001</v>
      </c>
    </row>
    <row r="1139" spans="2:11" x14ac:dyDescent="0.2">
      <c r="B1139" s="37"/>
      <c r="C1139" s="38"/>
      <c r="D1139" s="37"/>
      <c r="E1139" s="58"/>
      <c r="F1139" s="58"/>
      <c r="G1139" s="57">
        <v>337</v>
      </c>
      <c r="H1139" s="64" t="s">
        <v>2355</v>
      </c>
      <c r="I1139" s="61">
        <v>23.306080999999999</v>
      </c>
      <c r="J1139" s="61">
        <v>22.707628670000005</v>
      </c>
      <c r="K1139" s="61">
        <f t="shared" si="19"/>
        <v>-0.59845232999999354</v>
      </c>
    </row>
    <row r="1140" spans="2:11" x14ac:dyDescent="0.2">
      <c r="B1140" s="37"/>
      <c r="C1140" s="38"/>
      <c r="D1140" s="37"/>
      <c r="E1140" s="58"/>
      <c r="F1140" s="58"/>
      <c r="G1140" s="57">
        <v>338</v>
      </c>
      <c r="H1140" s="64" t="s">
        <v>2356</v>
      </c>
      <c r="I1140" s="61">
        <v>17.176452999999999</v>
      </c>
      <c r="J1140" s="61">
        <v>15.809422939999999</v>
      </c>
      <c r="K1140" s="61">
        <f t="shared" si="19"/>
        <v>-1.3670300599999994</v>
      </c>
    </row>
    <row r="1141" spans="2:11" x14ac:dyDescent="0.2">
      <c r="B1141" s="37"/>
      <c r="C1141" s="38"/>
      <c r="D1141" s="37"/>
      <c r="E1141" s="58"/>
      <c r="F1141" s="58"/>
      <c r="G1141" s="57">
        <v>339</v>
      </c>
      <c r="H1141" s="64" t="s">
        <v>2357</v>
      </c>
      <c r="I1141" s="61">
        <v>38.283878999999999</v>
      </c>
      <c r="J1141" s="61">
        <v>38.449035570000007</v>
      </c>
      <c r="K1141" s="61">
        <f t="shared" si="19"/>
        <v>0.16515657000000772</v>
      </c>
    </row>
    <row r="1142" spans="2:11" x14ac:dyDescent="0.2">
      <c r="B1142" s="37"/>
      <c r="C1142" s="38"/>
      <c r="D1142" s="37"/>
      <c r="E1142" s="58"/>
      <c r="F1142" s="58"/>
      <c r="G1142" s="57">
        <v>340</v>
      </c>
      <c r="H1142" s="64" t="s">
        <v>2358</v>
      </c>
      <c r="I1142" s="61">
        <v>28.653472000000001</v>
      </c>
      <c r="J1142" s="61">
        <v>25.356418940000001</v>
      </c>
      <c r="K1142" s="61">
        <f t="shared" si="19"/>
        <v>-3.2970530599999996</v>
      </c>
    </row>
    <row r="1143" spans="2:11" x14ac:dyDescent="0.2">
      <c r="B1143" s="37"/>
      <c r="C1143" s="38"/>
      <c r="D1143" s="37"/>
      <c r="E1143" s="58"/>
      <c r="F1143" s="58"/>
      <c r="G1143" s="57">
        <v>341</v>
      </c>
      <c r="H1143" s="64" t="s">
        <v>2359</v>
      </c>
      <c r="I1143" s="61">
        <v>20.024327</v>
      </c>
      <c r="J1143" s="61">
        <v>18.761963810000001</v>
      </c>
      <c r="K1143" s="61">
        <f t="shared" si="19"/>
        <v>-1.2623631899999985</v>
      </c>
    </row>
    <row r="1144" spans="2:11" x14ac:dyDescent="0.2">
      <c r="B1144" s="37"/>
      <c r="C1144" s="38"/>
      <c r="D1144" s="37"/>
      <c r="E1144" s="58"/>
      <c r="F1144" s="58"/>
      <c r="G1144" s="57">
        <v>342</v>
      </c>
      <c r="H1144" s="64" t="s">
        <v>2360</v>
      </c>
      <c r="I1144" s="61">
        <v>19.274179</v>
      </c>
      <c r="J1144" s="61">
        <v>18.588659810000003</v>
      </c>
      <c r="K1144" s="61">
        <f t="shared" si="19"/>
        <v>-0.68551918999999728</v>
      </c>
    </row>
    <row r="1145" spans="2:11" x14ac:dyDescent="0.2">
      <c r="B1145" s="37"/>
      <c r="C1145" s="38"/>
      <c r="D1145" s="37"/>
      <c r="E1145" s="58"/>
      <c r="F1145" s="58"/>
      <c r="G1145" s="57">
        <v>343</v>
      </c>
      <c r="H1145" s="64" t="s">
        <v>2361</v>
      </c>
      <c r="I1145" s="61">
        <v>22.375954</v>
      </c>
      <c r="J1145" s="61">
        <v>20.248227450000009</v>
      </c>
      <c r="K1145" s="61">
        <f t="shared" si="19"/>
        <v>-2.1277265499999913</v>
      </c>
    </row>
    <row r="1146" spans="2:11" x14ac:dyDescent="0.2">
      <c r="B1146" s="37"/>
      <c r="C1146" s="38"/>
      <c r="D1146" s="37"/>
      <c r="E1146" s="58"/>
      <c r="F1146" s="58"/>
      <c r="G1146" s="57">
        <v>344</v>
      </c>
      <c r="H1146" s="64" t="s">
        <v>2362</v>
      </c>
      <c r="I1146" s="61">
        <v>23.587883000000001</v>
      </c>
      <c r="J1146" s="61">
        <v>21.613156889999996</v>
      </c>
      <c r="K1146" s="61">
        <f t="shared" si="19"/>
        <v>-1.974726110000006</v>
      </c>
    </row>
    <row r="1147" spans="2:11" x14ac:dyDescent="0.2">
      <c r="B1147" s="37"/>
      <c r="C1147" s="38"/>
      <c r="D1147" s="37"/>
      <c r="E1147" s="58"/>
      <c r="F1147" s="58"/>
      <c r="G1147" s="57">
        <v>345</v>
      </c>
      <c r="H1147" s="64" t="s">
        <v>2363</v>
      </c>
      <c r="I1147" s="61">
        <v>39.800206000000003</v>
      </c>
      <c r="J1147" s="61">
        <v>49.240242179999996</v>
      </c>
      <c r="K1147" s="61">
        <f t="shared" si="19"/>
        <v>9.4400361799999928</v>
      </c>
    </row>
    <row r="1148" spans="2:11" x14ac:dyDescent="0.2">
      <c r="B1148" s="37"/>
      <c r="C1148" s="38"/>
      <c r="D1148" s="37"/>
      <c r="E1148" s="58"/>
      <c r="F1148" s="58"/>
      <c r="G1148" s="57">
        <v>346</v>
      </c>
      <c r="H1148" s="64" t="s">
        <v>2364</v>
      </c>
      <c r="I1148" s="61">
        <v>37.115478000000003</v>
      </c>
      <c r="J1148" s="61">
        <v>41.712960250000002</v>
      </c>
      <c r="K1148" s="61">
        <f t="shared" si="19"/>
        <v>4.5974822499999988</v>
      </c>
    </row>
    <row r="1149" spans="2:11" x14ac:dyDescent="0.2">
      <c r="B1149" s="37"/>
      <c r="C1149" s="38"/>
      <c r="D1149" s="37"/>
      <c r="E1149" s="58"/>
      <c r="F1149" s="58"/>
      <c r="G1149" s="57">
        <v>347</v>
      </c>
      <c r="H1149" s="64" t="s">
        <v>2365</v>
      </c>
      <c r="I1149" s="61">
        <v>20.392054999999999</v>
      </c>
      <c r="J1149" s="61">
        <v>18.534491610000007</v>
      </c>
      <c r="K1149" s="61">
        <f t="shared" si="19"/>
        <v>-1.8575633899999922</v>
      </c>
    </row>
    <row r="1150" spans="2:11" x14ac:dyDescent="0.2">
      <c r="B1150" s="37"/>
      <c r="C1150" s="38"/>
      <c r="D1150" s="37"/>
      <c r="E1150" s="58"/>
      <c r="F1150" s="58"/>
      <c r="G1150" s="57">
        <v>348</v>
      </c>
      <c r="H1150" s="64" t="s">
        <v>2366</v>
      </c>
      <c r="I1150" s="61">
        <v>37.982607999999999</v>
      </c>
      <c r="J1150" s="61">
        <v>35.150878259999999</v>
      </c>
      <c r="K1150" s="61">
        <f t="shared" si="19"/>
        <v>-2.8317297400000001</v>
      </c>
    </row>
    <row r="1151" spans="2:11" x14ac:dyDescent="0.2">
      <c r="B1151" s="37"/>
      <c r="C1151" s="38"/>
      <c r="D1151" s="37"/>
      <c r="E1151" s="58"/>
      <c r="F1151" s="58"/>
      <c r="G1151" s="57">
        <v>349</v>
      </c>
      <c r="H1151" s="64" t="s">
        <v>2367</v>
      </c>
      <c r="I1151" s="61">
        <v>14.664035</v>
      </c>
      <c r="J1151" s="61">
        <v>12.873422210000005</v>
      </c>
      <c r="K1151" s="61">
        <f t="shared" si="19"/>
        <v>-1.7906127899999955</v>
      </c>
    </row>
    <row r="1152" spans="2:11" x14ac:dyDescent="0.2">
      <c r="B1152" s="37"/>
      <c r="C1152" s="38"/>
      <c r="D1152" s="37"/>
      <c r="E1152" s="58"/>
      <c r="F1152" s="58"/>
      <c r="G1152" s="57">
        <v>350</v>
      </c>
      <c r="H1152" s="64" t="s">
        <v>2368</v>
      </c>
      <c r="I1152" s="61">
        <v>43.174084999999998</v>
      </c>
      <c r="J1152" s="61">
        <v>43.08446356999999</v>
      </c>
      <c r="K1152" s="61">
        <f t="shared" si="19"/>
        <v>-8.9621430000008218E-2</v>
      </c>
    </row>
    <row r="1153" spans="2:11" x14ac:dyDescent="0.2">
      <c r="B1153" s="37"/>
      <c r="C1153" s="38"/>
      <c r="D1153" s="37"/>
      <c r="E1153" s="58"/>
      <c r="F1153" s="58"/>
      <c r="G1153" s="57">
        <v>351</v>
      </c>
      <c r="H1153" s="64" t="s">
        <v>2369</v>
      </c>
      <c r="I1153" s="61">
        <v>17.739720999999999</v>
      </c>
      <c r="J1153" s="61">
        <v>17.833577029999997</v>
      </c>
      <c r="K1153" s="61">
        <f t="shared" si="19"/>
        <v>9.3856029999997759E-2</v>
      </c>
    </row>
    <row r="1154" spans="2:11" x14ac:dyDescent="0.2">
      <c r="B1154" s="37"/>
      <c r="C1154" s="38"/>
      <c r="D1154" s="37"/>
      <c r="E1154" s="58"/>
      <c r="F1154" s="58"/>
      <c r="G1154" s="57">
        <v>352</v>
      </c>
      <c r="H1154" s="64" t="s">
        <v>2370</v>
      </c>
      <c r="I1154" s="61">
        <v>15.569189</v>
      </c>
      <c r="J1154" s="61">
        <v>15.076166159999996</v>
      </c>
      <c r="K1154" s="61">
        <f t="shared" si="19"/>
        <v>-0.49302284000000363</v>
      </c>
    </row>
    <row r="1155" spans="2:11" ht="25.5" x14ac:dyDescent="0.2">
      <c r="B1155" s="37"/>
      <c r="C1155" s="38"/>
      <c r="D1155" s="37"/>
      <c r="E1155" s="58"/>
      <c r="F1155" s="58"/>
      <c r="G1155" s="57">
        <v>400</v>
      </c>
      <c r="H1155" s="64" t="s">
        <v>2472</v>
      </c>
      <c r="I1155" s="61">
        <v>465.86612400000001</v>
      </c>
      <c r="J1155" s="61">
        <v>362.47306355000001</v>
      </c>
      <c r="K1155" s="61">
        <f t="shared" si="19"/>
        <v>-103.39306045000001</v>
      </c>
    </row>
    <row r="1156" spans="2:11" ht="25.5" x14ac:dyDescent="0.2">
      <c r="B1156" s="37"/>
      <c r="C1156" s="38"/>
      <c r="D1156" s="37"/>
      <c r="E1156" s="58"/>
      <c r="F1156" s="58"/>
      <c r="G1156" s="57">
        <v>410</v>
      </c>
      <c r="H1156" s="64" t="s">
        <v>2473</v>
      </c>
      <c r="I1156" s="61">
        <v>15.903677</v>
      </c>
      <c r="J1156" s="61">
        <v>14.72924459</v>
      </c>
      <c r="K1156" s="61">
        <f t="shared" si="19"/>
        <v>-1.1744324099999996</v>
      </c>
    </row>
    <row r="1157" spans="2:11" x14ac:dyDescent="0.2">
      <c r="B1157" s="37"/>
      <c r="C1157" s="38"/>
      <c r="D1157" s="37"/>
      <c r="E1157" s="58"/>
      <c r="F1157" s="58"/>
      <c r="G1157" s="57">
        <v>411</v>
      </c>
      <c r="H1157" s="64" t="s">
        <v>2474</v>
      </c>
      <c r="I1157" s="61">
        <v>32.935369999999999</v>
      </c>
      <c r="J1157" s="61">
        <v>32.319100159999998</v>
      </c>
      <c r="K1157" s="61">
        <f t="shared" si="19"/>
        <v>-0.61626984000000107</v>
      </c>
    </row>
    <row r="1158" spans="2:11" ht="25.5" x14ac:dyDescent="0.2">
      <c r="B1158" s="37"/>
      <c r="C1158" s="38"/>
      <c r="D1158" s="37"/>
      <c r="E1158" s="58"/>
      <c r="F1158" s="58"/>
      <c r="G1158" s="57">
        <v>412</v>
      </c>
      <c r="H1158" s="64" t="s">
        <v>2475</v>
      </c>
      <c r="I1158" s="61">
        <v>42.820265999999997</v>
      </c>
      <c r="J1158" s="61">
        <v>40.364755580000001</v>
      </c>
      <c r="K1158" s="61">
        <f t="shared" si="19"/>
        <v>-2.455510419999996</v>
      </c>
    </row>
    <row r="1159" spans="2:11" ht="25.5" x14ac:dyDescent="0.2">
      <c r="B1159" s="37"/>
      <c r="C1159" s="38"/>
      <c r="D1159" s="37"/>
      <c r="E1159" s="58"/>
      <c r="F1159" s="58"/>
      <c r="G1159" s="57">
        <v>413</v>
      </c>
      <c r="H1159" s="64" t="s">
        <v>2476</v>
      </c>
      <c r="I1159" s="61">
        <v>18.630504999999999</v>
      </c>
      <c r="J1159" s="61">
        <v>17.668295410000002</v>
      </c>
      <c r="K1159" s="61">
        <f t="shared" si="19"/>
        <v>-0.96220958999999695</v>
      </c>
    </row>
    <row r="1160" spans="2:11" ht="25.5" x14ac:dyDescent="0.2">
      <c r="B1160" s="37"/>
      <c r="C1160" s="38"/>
      <c r="D1160" s="37"/>
      <c r="E1160" s="58"/>
      <c r="F1160" s="58"/>
      <c r="G1160" s="57">
        <v>414</v>
      </c>
      <c r="H1160" s="64" t="s">
        <v>2477</v>
      </c>
      <c r="I1160" s="61">
        <v>14.124275000000001</v>
      </c>
      <c r="J1160" s="61">
        <v>13.31663376</v>
      </c>
      <c r="K1160" s="61">
        <f t="shared" si="19"/>
        <v>-0.80764124000000059</v>
      </c>
    </row>
    <row r="1161" spans="2:11" x14ac:dyDescent="0.2">
      <c r="B1161" s="37"/>
      <c r="C1161" s="38"/>
      <c r="D1161" s="37"/>
      <c r="E1161" s="58"/>
      <c r="F1161" s="58"/>
      <c r="G1161" s="57">
        <v>415</v>
      </c>
      <c r="H1161" s="64" t="s">
        <v>2478</v>
      </c>
      <c r="I1161" s="61">
        <v>12.259815</v>
      </c>
      <c r="J1161" s="61">
        <v>11.466605599999999</v>
      </c>
      <c r="K1161" s="61">
        <f t="shared" si="19"/>
        <v>-0.79320940000000029</v>
      </c>
    </row>
    <row r="1162" spans="2:11" ht="25.5" x14ac:dyDescent="0.2">
      <c r="B1162" s="37"/>
      <c r="C1162" s="38"/>
      <c r="D1162" s="37"/>
      <c r="E1162" s="58"/>
      <c r="F1162" s="58"/>
      <c r="G1162" s="57">
        <v>416</v>
      </c>
      <c r="H1162" s="64" t="s">
        <v>2479</v>
      </c>
      <c r="I1162" s="61">
        <v>8.0608509999999995</v>
      </c>
      <c r="J1162" s="61">
        <v>7.3268639099999993</v>
      </c>
      <c r="K1162" s="61">
        <f t="shared" ref="K1162:K1225" si="20">+J1162-I1162</f>
        <v>-0.73398709000000029</v>
      </c>
    </row>
    <row r="1163" spans="2:11" ht="25.5" x14ac:dyDescent="0.2">
      <c r="B1163" s="37"/>
      <c r="C1163" s="38"/>
      <c r="D1163" s="37"/>
      <c r="E1163" s="58"/>
      <c r="F1163" s="58"/>
      <c r="G1163" s="57">
        <v>417</v>
      </c>
      <c r="H1163" s="64" t="s">
        <v>2480</v>
      </c>
      <c r="I1163" s="61">
        <v>11.639652</v>
      </c>
      <c r="J1163" s="61">
        <v>10.85067488</v>
      </c>
      <c r="K1163" s="61">
        <f t="shared" si="20"/>
        <v>-0.7889771200000002</v>
      </c>
    </row>
    <row r="1164" spans="2:11" x14ac:dyDescent="0.2">
      <c r="B1164" s="37"/>
      <c r="C1164" s="38"/>
      <c r="D1164" s="37"/>
      <c r="E1164" s="58"/>
      <c r="F1164" s="58"/>
      <c r="G1164" s="57">
        <v>418</v>
      </c>
      <c r="H1164" s="64" t="s">
        <v>2481</v>
      </c>
      <c r="I1164" s="61">
        <v>100.922314</v>
      </c>
      <c r="J1164" s="61">
        <v>66.747228100000001</v>
      </c>
      <c r="K1164" s="61">
        <f t="shared" si="20"/>
        <v>-34.175085899999999</v>
      </c>
    </row>
    <row r="1165" spans="2:11" ht="25.5" x14ac:dyDescent="0.2">
      <c r="B1165" s="37"/>
      <c r="C1165" s="38"/>
      <c r="D1165" s="37"/>
      <c r="E1165" s="58"/>
      <c r="F1165" s="58"/>
      <c r="G1165" s="57">
        <v>419</v>
      </c>
      <c r="H1165" s="64" t="s">
        <v>2482</v>
      </c>
      <c r="I1165" s="61">
        <v>14.131724999999999</v>
      </c>
      <c r="J1165" s="61">
        <v>13.445756730000001</v>
      </c>
      <c r="K1165" s="61">
        <f t="shared" si="20"/>
        <v>-0.68596826999999827</v>
      </c>
    </row>
    <row r="1166" spans="2:11" x14ac:dyDescent="0.2">
      <c r="B1166" s="37"/>
      <c r="C1166" s="38"/>
      <c r="D1166" s="37"/>
      <c r="E1166" s="58"/>
      <c r="F1166" s="58"/>
      <c r="G1166" s="57">
        <v>500</v>
      </c>
      <c r="H1166" s="64" t="s">
        <v>2483</v>
      </c>
      <c r="I1166" s="61">
        <v>157.48709700000001</v>
      </c>
      <c r="J1166" s="61">
        <v>151.82138230000001</v>
      </c>
      <c r="K1166" s="61">
        <f t="shared" si="20"/>
        <v>-5.6657146999999952</v>
      </c>
    </row>
    <row r="1167" spans="2:11" ht="25.5" x14ac:dyDescent="0.2">
      <c r="B1167" s="37"/>
      <c r="C1167" s="38"/>
      <c r="D1167" s="37"/>
      <c r="E1167" s="58"/>
      <c r="F1167" s="58"/>
      <c r="G1167" s="57">
        <v>510</v>
      </c>
      <c r="H1167" s="64" t="s">
        <v>2484</v>
      </c>
      <c r="I1167" s="61">
        <v>17.875406999999999</v>
      </c>
      <c r="J1167" s="61">
        <v>18.036395380000005</v>
      </c>
      <c r="K1167" s="61">
        <f t="shared" si="20"/>
        <v>0.16098838000000626</v>
      </c>
    </row>
    <row r="1168" spans="2:11" x14ac:dyDescent="0.2">
      <c r="B1168" s="37"/>
      <c r="C1168" s="38"/>
      <c r="D1168" s="37"/>
      <c r="E1168" s="58"/>
      <c r="F1168" s="58"/>
      <c r="G1168" s="57">
        <v>511</v>
      </c>
      <c r="H1168" s="64" t="s">
        <v>2485</v>
      </c>
      <c r="I1168" s="61">
        <v>14.900344</v>
      </c>
      <c r="J1168" s="61">
        <v>14.979054739999999</v>
      </c>
      <c r="K1168" s="61">
        <f t="shared" si="20"/>
        <v>7.8710739999998225E-2</v>
      </c>
    </row>
    <row r="1169" spans="2:11" ht="25.5" x14ac:dyDescent="0.2">
      <c r="B1169" s="37"/>
      <c r="C1169" s="38"/>
      <c r="D1169" s="37"/>
      <c r="E1169" s="58"/>
      <c r="F1169" s="58"/>
      <c r="G1169" s="57">
        <v>512</v>
      </c>
      <c r="H1169" s="64" t="s">
        <v>2486</v>
      </c>
      <c r="I1169" s="61">
        <v>12.926299999999999</v>
      </c>
      <c r="J1169" s="61">
        <v>12.828669120000001</v>
      </c>
      <c r="K1169" s="61">
        <f t="shared" si="20"/>
        <v>-9.7630879999998754E-2</v>
      </c>
    </row>
    <row r="1170" spans="2:11" ht="25.5" x14ac:dyDescent="0.2">
      <c r="B1170" s="37"/>
      <c r="C1170" s="38"/>
      <c r="D1170" s="37"/>
      <c r="E1170" s="58"/>
      <c r="F1170" s="58"/>
      <c r="G1170" s="57">
        <v>513</v>
      </c>
      <c r="H1170" s="64" t="s">
        <v>2487</v>
      </c>
      <c r="I1170" s="61">
        <v>15.418663</v>
      </c>
      <c r="J1170" s="61">
        <v>15.017931460000002</v>
      </c>
      <c r="K1170" s="61">
        <f t="shared" si="20"/>
        <v>-0.40073153999999889</v>
      </c>
    </row>
    <row r="1171" spans="2:11" x14ac:dyDescent="0.2">
      <c r="B1171" s="37"/>
      <c r="C1171" s="38"/>
      <c r="D1171" s="37"/>
      <c r="E1171" s="58"/>
      <c r="F1171" s="58"/>
      <c r="G1171" s="57">
        <v>514</v>
      </c>
      <c r="H1171" s="64" t="s">
        <v>2488</v>
      </c>
      <c r="I1171" s="61">
        <v>23.084638999999999</v>
      </c>
      <c r="J1171" s="61">
        <v>22.125388889999996</v>
      </c>
      <c r="K1171" s="61">
        <f t="shared" si="20"/>
        <v>-0.95925011000000282</v>
      </c>
    </row>
    <row r="1172" spans="2:11" ht="25.5" x14ac:dyDescent="0.2">
      <c r="B1172" s="37"/>
      <c r="C1172" s="38"/>
      <c r="D1172" s="37"/>
      <c r="E1172" s="58"/>
      <c r="F1172" s="58"/>
      <c r="G1172" s="57">
        <v>515</v>
      </c>
      <c r="H1172" s="64" t="s">
        <v>2489</v>
      </c>
      <c r="I1172" s="61">
        <v>10.144285</v>
      </c>
      <c r="J1172" s="61">
        <v>9.4151679699999988</v>
      </c>
      <c r="K1172" s="61">
        <f t="shared" si="20"/>
        <v>-0.72911703000000117</v>
      </c>
    </row>
    <row r="1173" spans="2:11" ht="25.5" x14ac:dyDescent="0.2">
      <c r="B1173" s="37"/>
      <c r="C1173" s="38"/>
      <c r="D1173" s="37"/>
      <c r="E1173" s="58"/>
      <c r="F1173" s="58"/>
      <c r="G1173" s="57">
        <v>516</v>
      </c>
      <c r="H1173" s="64" t="s">
        <v>2490</v>
      </c>
      <c r="I1173" s="61">
        <v>11.957490999999999</v>
      </c>
      <c r="J1173" s="61">
        <v>11.164824939999999</v>
      </c>
      <c r="K1173" s="61">
        <f t="shared" si="20"/>
        <v>-0.79266606000000017</v>
      </c>
    </row>
    <row r="1174" spans="2:11" ht="25.5" x14ac:dyDescent="0.2">
      <c r="B1174" s="37"/>
      <c r="C1174" s="38"/>
      <c r="D1174" s="37"/>
      <c r="E1174" s="58"/>
      <c r="F1174" s="58"/>
      <c r="G1174" s="57">
        <v>600</v>
      </c>
      <c r="H1174" s="64" t="s">
        <v>2491</v>
      </c>
      <c r="I1174" s="61">
        <v>79.584385999999995</v>
      </c>
      <c r="J1174" s="61">
        <v>68.506010010000011</v>
      </c>
      <c r="K1174" s="61">
        <f t="shared" si="20"/>
        <v>-11.078375989999984</v>
      </c>
    </row>
    <row r="1175" spans="2:11" ht="25.5" x14ac:dyDescent="0.2">
      <c r="B1175" s="37"/>
      <c r="C1175" s="38"/>
      <c r="D1175" s="37"/>
      <c r="E1175" s="58"/>
      <c r="F1175" s="58"/>
      <c r="G1175" s="57">
        <v>601</v>
      </c>
      <c r="H1175" s="64" t="s">
        <v>2492</v>
      </c>
      <c r="I1175" s="61">
        <v>49.673268999999998</v>
      </c>
      <c r="J1175" s="61">
        <v>43.179009869999994</v>
      </c>
      <c r="K1175" s="61">
        <f t="shared" si="20"/>
        <v>-6.4942591300000032</v>
      </c>
    </row>
    <row r="1176" spans="2:11" ht="25.5" x14ac:dyDescent="0.2">
      <c r="B1176" s="37"/>
      <c r="C1176" s="38"/>
      <c r="D1176" s="37"/>
      <c r="E1176" s="58"/>
      <c r="F1176" s="58"/>
      <c r="G1176" s="57">
        <v>602</v>
      </c>
      <c r="H1176" s="64" t="s">
        <v>2493</v>
      </c>
      <c r="I1176" s="61">
        <v>16.57048</v>
      </c>
      <c r="J1176" s="61">
        <v>9.9783288099999989</v>
      </c>
      <c r="K1176" s="61">
        <f t="shared" si="20"/>
        <v>-6.5921511900000009</v>
      </c>
    </row>
    <row r="1177" spans="2:11" x14ac:dyDescent="0.2">
      <c r="B1177" s="37"/>
      <c r="C1177" s="38"/>
      <c r="D1177" s="37"/>
      <c r="E1177" s="58"/>
      <c r="F1177" s="58"/>
      <c r="G1177" s="57">
        <v>603</v>
      </c>
      <c r="H1177" s="64" t="s">
        <v>2494</v>
      </c>
      <c r="I1177" s="61">
        <v>7.4830839999999998</v>
      </c>
      <c r="J1177" s="61">
        <v>13.267679569999999</v>
      </c>
      <c r="K1177" s="61">
        <f t="shared" si="20"/>
        <v>5.7845955699999987</v>
      </c>
    </row>
    <row r="1178" spans="2:11" ht="25.5" x14ac:dyDescent="0.2">
      <c r="B1178" s="37"/>
      <c r="C1178" s="38"/>
      <c r="D1178" s="37"/>
      <c r="E1178" s="58"/>
      <c r="F1178" s="58"/>
      <c r="G1178" s="57">
        <v>610</v>
      </c>
      <c r="H1178" s="64" t="s">
        <v>2495</v>
      </c>
      <c r="I1178" s="61">
        <v>3.7508170000000001</v>
      </c>
      <c r="J1178" s="61">
        <v>3.86375242</v>
      </c>
      <c r="K1178" s="61">
        <f t="shared" si="20"/>
        <v>0.1129354199999999</v>
      </c>
    </row>
    <row r="1179" spans="2:11" ht="25.5" x14ac:dyDescent="0.2">
      <c r="B1179" s="37"/>
      <c r="C1179" s="38"/>
      <c r="D1179" s="37"/>
      <c r="E1179" s="58"/>
      <c r="F1179" s="58"/>
      <c r="G1179" s="57">
        <v>611</v>
      </c>
      <c r="H1179" s="64" t="s">
        <v>2496</v>
      </c>
      <c r="I1179" s="61">
        <v>2.6495630000000001</v>
      </c>
      <c r="J1179" s="61">
        <v>2.5023198800000004</v>
      </c>
      <c r="K1179" s="61">
        <f t="shared" si="20"/>
        <v>-0.14724311999999973</v>
      </c>
    </row>
    <row r="1180" spans="2:11" x14ac:dyDescent="0.2">
      <c r="B1180" s="37"/>
      <c r="C1180" s="38"/>
      <c r="D1180" s="37"/>
      <c r="E1180" s="58"/>
      <c r="F1180" s="58"/>
      <c r="G1180" s="57">
        <v>613</v>
      </c>
      <c r="H1180" s="64" t="s">
        <v>2497</v>
      </c>
      <c r="I1180" s="61">
        <v>54.744929999999997</v>
      </c>
      <c r="J1180" s="61">
        <v>47.049842900000002</v>
      </c>
      <c r="K1180" s="61">
        <f t="shared" si="20"/>
        <v>-7.695087099999995</v>
      </c>
    </row>
    <row r="1181" spans="2:11" x14ac:dyDescent="0.2">
      <c r="B1181" s="37"/>
      <c r="C1181" s="38"/>
      <c r="D1181" s="37"/>
      <c r="E1181" s="58"/>
      <c r="F1181" s="58"/>
      <c r="G1181" s="57">
        <v>700</v>
      </c>
      <c r="H1181" s="64" t="s">
        <v>2498</v>
      </c>
      <c r="I1181" s="61">
        <v>92.040250999999998</v>
      </c>
      <c r="J1181" s="61">
        <v>90.615446849999969</v>
      </c>
      <c r="K1181" s="61">
        <f t="shared" si="20"/>
        <v>-1.4248041500000284</v>
      </c>
    </row>
    <row r="1182" spans="2:11" x14ac:dyDescent="0.2">
      <c r="B1182" s="37"/>
      <c r="C1182" s="38"/>
      <c r="D1182" s="37"/>
      <c r="E1182" s="58"/>
      <c r="F1182" s="58"/>
      <c r="G1182" s="57">
        <v>800</v>
      </c>
      <c r="H1182" s="64" t="s">
        <v>1793</v>
      </c>
      <c r="I1182" s="61">
        <v>106.52250100000001</v>
      </c>
      <c r="J1182" s="61">
        <v>93.708360639999995</v>
      </c>
      <c r="K1182" s="61">
        <f t="shared" si="20"/>
        <v>-12.81414036000001</v>
      </c>
    </row>
    <row r="1183" spans="2:11" x14ac:dyDescent="0.2">
      <c r="B1183" s="37"/>
      <c r="C1183" s="38"/>
      <c r="D1183" s="37"/>
      <c r="E1183" s="58"/>
      <c r="F1183" s="58"/>
      <c r="G1183" s="57">
        <v>810</v>
      </c>
      <c r="H1183" s="64" t="s">
        <v>1938</v>
      </c>
      <c r="I1183" s="61">
        <v>33.426645000000001</v>
      </c>
      <c r="J1183" s="61">
        <v>39.828083190000001</v>
      </c>
      <c r="K1183" s="61">
        <f t="shared" si="20"/>
        <v>6.4014381900000004</v>
      </c>
    </row>
    <row r="1184" spans="2:11" x14ac:dyDescent="0.2">
      <c r="B1184" s="37"/>
      <c r="C1184" s="38"/>
      <c r="D1184" s="37"/>
      <c r="E1184" s="58"/>
      <c r="F1184" s="58"/>
      <c r="G1184" s="57">
        <v>811</v>
      </c>
      <c r="H1184" s="64" t="s">
        <v>2499</v>
      </c>
      <c r="I1184" s="61">
        <v>516.61416599999995</v>
      </c>
      <c r="J1184" s="61">
        <v>692.67273389000025</v>
      </c>
      <c r="K1184" s="61">
        <f t="shared" si="20"/>
        <v>176.05856789000029</v>
      </c>
    </row>
    <row r="1185" spans="2:11" x14ac:dyDescent="0.2">
      <c r="B1185" s="37"/>
      <c r="C1185" s="38"/>
      <c r="D1185" s="37"/>
      <c r="E1185" s="58"/>
      <c r="F1185" s="58"/>
      <c r="G1185" s="57">
        <v>812</v>
      </c>
      <c r="H1185" s="64" t="s">
        <v>1866</v>
      </c>
      <c r="I1185" s="61">
        <v>1397.3598480000001</v>
      </c>
      <c r="J1185" s="61">
        <v>1353.61928691</v>
      </c>
      <c r="K1185" s="61">
        <f t="shared" si="20"/>
        <v>-43.740561090000028</v>
      </c>
    </row>
    <row r="1186" spans="2:11" x14ac:dyDescent="0.2">
      <c r="B1186" s="37"/>
      <c r="C1186" s="38"/>
      <c r="D1186" s="37"/>
      <c r="E1186" s="58"/>
      <c r="F1186" s="58"/>
      <c r="G1186" s="57">
        <v>813</v>
      </c>
      <c r="H1186" s="64" t="s">
        <v>2500</v>
      </c>
      <c r="I1186" s="61">
        <v>521.71972300000004</v>
      </c>
      <c r="J1186" s="61">
        <v>634.45835205000003</v>
      </c>
      <c r="K1186" s="61">
        <f t="shared" si="20"/>
        <v>112.73862904999999</v>
      </c>
    </row>
    <row r="1187" spans="2:11" ht="25.5" x14ac:dyDescent="0.2">
      <c r="B1187" s="37"/>
      <c r="C1187" s="38"/>
      <c r="D1187" s="37"/>
      <c r="E1187" s="58"/>
      <c r="F1187" s="58"/>
      <c r="G1187" s="57">
        <v>814</v>
      </c>
      <c r="H1187" s="64" t="s">
        <v>2501</v>
      </c>
      <c r="I1187" s="61">
        <v>26.775580000000001</v>
      </c>
      <c r="J1187" s="61">
        <v>25.034490090000002</v>
      </c>
      <c r="K1187" s="61">
        <f t="shared" si="20"/>
        <v>-1.7410899099999995</v>
      </c>
    </row>
    <row r="1188" spans="2:11" x14ac:dyDescent="0.2">
      <c r="B1188" s="37"/>
      <c r="C1188" s="38"/>
      <c r="D1188" s="37"/>
      <c r="E1188" s="58"/>
      <c r="F1188" s="58"/>
      <c r="G1188" s="57">
        <v>815</v>
      </c>
      <c r="H1188" s="64" t="s">
        <v>2502</v>
      </c>
      <c r="I1188" s="61">
        <v>372.56376799999998</v>
      </c>
      <c r="J1188" s="61">
        <v>413.84066539999998</v>
      </c>
      <c r="K1188" s="61">
        <f t="shared" si="20"/>
        <v>41.276897399999996</v>
      </c>
    </row>
    <row r="1189" spans="2:11" x14ac:dyDescent="0.2">
      <c r="B1189" s="37"/>
      <c r="C1189" s="38"/>
      <c r="D1189" s="37"/>
      <c r="E1189" s="58"/>
      <c r="F1189" s="58"/>
      <c r="G1189" s="57">
        <v>816</v>
      </c>
      <c r="H1189" s="64" t="s">
        <v>2503</v>
      </c>
      <c r="I1189" s="61">
        <v>76.379244999999997</v>
      </c>
      <c r="J1189" s="61">
        <v>268.76180572000004</v>
      </c>
      <c r="K1189" s="61">
        <f t="shared" si="20"/>
        <v>192.38256072000004</v>
      </c>
    </row>
    <row r="1190" spans="2:11" x14ac:dyDescent="0.2">
      <c r="B1190" s="37"/>
      <c r="C1190" s="38"/>
      <c r="D1190" s="37"/>
      <c r="E1190" s="58"/>
      <c r="F1190" s="58"/>
      <c r="G1190" s="57">
        <v>900</v>
      </c>
      <c r="H1190" s="64" t="s">
        <v>2504</v>
      </c>
      <c r="I1190" s="61">
        <v>112.171352</v>
      </c>
      <c r="J1190" s="61">
        <v>93.99631857</v>
      </c>
      <c r="K1190" s="61">
        <f t="shared" si="20"/>
        <v>-18.175033429999999</v>
      </c>
    </row>
    <row r="1191" spans="2:11" x14ac:dyDescent="0.2">
      <c r="B1191" s="37"/>
      <c r="C1191" s="38"/>
      <c r="D1191" s="37"/>
      <c r="E1191" s="58"/>
      <c r="F1191" s="58"/>
      <c r="G1191" s="57">
        <v>910</v>
      </c>
      <c r="H1191" s="64" t="s">
        <v>2505</v>
      </c>
      <c r="I1191" s="61">
        <v>6.9349800000000004</v>
      </c>
      <c r="J1191" s="61">
        <v>6.8144734100000015</v>
      </c>
      <c r="K1191" s="61">
        <f t="shared" si="20"/>
        <v>-0.12050658999999886</v>
      </c>
    </row>
    <row r="1192" spans="2:11" x14ac:dyDescent="0.2">
      <c r="B1192" s="37"/>
      <c r="C1192" s="38"/>
      <c r="D1192" s="37"/>
      <c r="E1192" s="58"/>
      <c r="F1192" s="58"/>
      <c r="G1192" s="57">
        <v>911</v>
      </c>
      <c r="H1192" s="64" t="s">
        <v>2506</v>
      </c>
      <c r="I1192" s="61">
        <v>19.126327</v>
      </c>
      <c r="J1192" s="61">
        <v>18.166834060000003</v>
      </c>
      <c r="K1192" s="61">
        <f t="shared" si="20"/>
        <v>-0.95949293999999696</v>
      </c>
    </row>
    <row r="1193" spans="2:11" ht="25.5" x14ac:dyDescent="0.2">
      <c r="B1193" s="37"/>
      <c r="C1193" s="38"/>
      <c r="D1193" s="37"/>
      <c r="E1193" s="58"/>
      <c r="F1193" s="58"/>
      <c r="G1193" s="57">
        <v>913</v>
      </c>
      <c r="H1193" s="64" t="s">
        <v>2507</v>
      </c>
      <c r="I1193" s="61">
        <v>13.991618000000001</v>
      </c>
      <c r="J1193" s="61">
        <v>13.689748060000003</v>
      </c>
      <c r="K1193" s="61">
        <f t="shared" si="20"/>
        <v>-0.30186993999999778</v>
      </c>
    </row>
    <row r="1194" spans="2:11" x14ac:dyDescent="0.2">
      <c r="B1194" s="37"/>
      <c r="C1194" s="38"/>
      <c r="D1194" s="37"/>
      <c r="E1194" s="58"/>
      <c r="F1194" s="58"/>
      <c r="G1194" s="57">
        <v>914</v>
      </c>
      <c r="H1194" s="64" t="s">
        <v>2508</v>
      </c>
      <c r="I1194" s="61">
        <v>5.7255130000000003</v>
      </c>
      <c r="J1194" s="61">
        <v>5.4592652099999999</v>
      </c>
      <c r="K1194" s="61">
        <f t="shared" si="20"/>
        <v>-0.26624779000000043</v>
      </c>
    </row>
    <row r="1195" spans="2:11" ht="14.25" x14ac:dyDescent="0.2">
      <c r="B1195" s="37"/>
      <c r="C1195" s="38"/>
      <c r="D1195" s="41">
        <v>18</v>
      </c>
      <c r="E1195" s="42" t="s">
        <v>328</v>
      </c>
      <c r="F1195" s="42"/>
      <c r="G1195" s="51"/>
      <c r="H1195" s="55"/>
      <c r="I1195" s="43">
        <v>2252.2097560000002</v>
      </c>
      <c r="J1195" s="43">
        <v>17017.281223689995</v>
      </c>
      <c r="K1195" s="43">
        <f t="shared" si="20"/>
        <v>14765.071467689995</v>
      </c>
    </row>
    <row r="1196" spans="2:11" ht="14.25" x14ac:dyDescent="0.2">
      <c r="B1196" s="37"/>
      <c r="C1196" s="38"/>
      <c r="D1196" s="37"/>
      <c r="E1196" s="37"/>
      <c r="F1196" s="39" t="s">
        <v>53</v>
      </c>
      <c r="G1196" s="36"/>
      <c r="H1196" s="54"/>
      <c r="I1196" s="40">
        <v>811.99509899999998</v>
      </c>
      <c r="J1196" s="40">
        <v>11535.16581764</v>
      </c>
      <c r="K1196" s="40">
        <f t="shared" si="20"/>
        <v>10723.17071864</v>
      </c>
    </row>
    <row r="1197" spans="2:11" x14ac:dyDescent="0.2">
      <c r="B1197" s="37"/>
      <c r="C1197" s="38"/>
      <c r="D1197" s="37"/>
      <c r="E1197" s="58"/>
      <c r="F1197" s="58"/>
      <c r="G1197" s="57" t="s">
        <v>333</v>
      </c>
      <c r="H1197" s="64" t="s">
        <v>334</v>
      </c>
      <c r="I1197" s="61">
        <v>214</v>
      </c>
      <c r="J1197" s="61">
        <v>216</v>
      </c>
      <c r="K1197" s="61">
        <f t="shared" si="20"/>
        <v>2</v>
      </c>
    </row>
    <row r="1198" spans="2:11" x14ac:dyDescent="0.2">
      <c r="B1198" s="37"/>
      <c r="C1198" s="38"/>
      <c r="D1198" s="37"/>
      <c r="E1198" s="58"/>
      <c r="F1198" s="58"/>
      <c r="G1198" s="57" t="s">
        <v>335</v>
      </c>
      <c r="H1198" s="64" t="s">
        <v>336</v>
      </c>
      <c r="I1198" s="61">
        <v>0</v>
      </c>
      <c r="J1198" s="61">
        <v>737.19681800000001</v>
      </c>
      <c r="K1198" s="61">
        <f t="shared" si="20"/>
        <v>737.19681800000001</v>
      </c>
    </row>
    <row r="1199" spans="2:11" x14ac:dyDescent="0.2">
      <c r="B1199" s="37"/>
      <c r="C1199" s="38"/>
      <c r="D1199" s="37"/>
      <c r="E1199" s="58"/>
      <c r="F1199" s="58"/>
      <c r="G1199" s="57" t="s">
        <v>337</v>
      </c>
      <c r="H1199" s="64" t="s">
        <v>338</v>
      </c>
      <c r="I1199" s="61">
        <v>337.563267</v>
      </c>
      <c r="J1199" s="61">
        <v>354.12101844</v>
      </c>
      <c r="K1199" s="61">
        <f t="shared" si="20"/>
        <v>16.557751440000004</v>
      </c>
    </row>
    <row r="1200" spans="2:11" x14ac:dyDescent="0.2">
      <c r="B1200" s="37"/>
      <c r="C1200" s="38"/>
      <c r="D1200" s="37"/>
      <c r="E1200" s="58"/>
      <c r="F1200" s="58"/>
      <c r="G1200" s="57" t="s">
        <v>1704</v>
      </c>
      <c r="H1200" s="64" t="s">
        <v>1705</v>
      </c>
      <c r="I1200" s="61">
        <v>122.25</v>
      </c>
      <c r="J1200" s="61">
        <v>111.72585092999999</v>
      </c>
      <c r="K1200" s="61">
        <f t="shared" si="20"/>
        <v>-10.524149070000007</v>
      </c>
    </row>
    <row r="1201" spans="2:11" x14ac:dyDescent="0.2">
      <c r="B1201" s="37"/>
      <c r="C1201" s="38"/>
      <c r="D1201" s="37"/>
      <c r="E1201" s="58"/>
      <c r="F1201" s="58"/>
      <c r="G1201" s="57" t="s">
        <v>1706</v>
      </c>
      <c r="H1201" s="64" t="s">
        <v>2509</v>
      </c>
      <c r="I1201" s="61">
        <v>138.18183199999999</v>
      </c>
      <c r="J1201" s="61">
        <v>116.12213026999999</v>
      </c>
      <c r="K1201" s="61">
        <f t="shared" si="20"/>
        <v>-22.05970173</v>
      </c>
    </row>
    <row r="1202" spans="2:11" x14ac:dyDescent="0.2">
      <c r="B1202" s="37"/>
      <c r="C1202" s="38"/>
      <c r="D1202" s="37"/>
      <c r="E1202" s="58"/>
      <c r="F1202" s="58"/>
      <c r="G1202" s="57" t="s">
        <v>1614</v>
      </c>
      <c r="H1202" s="64" t="s">
        <v>339</v>
      </c>
      <c r="I1202" s="61">
        <v>0</v>
      </c>
      <c r="J1202" s="61">
        <v>10000</v>
      </c>
      <c r="K1202" s="61">
        <f t="shared" si="20"/>
        <v>10000</v>
      </c>
    </row>
    <row r="1203" spans="2:11" ht="14.25" x14ac:dyDescent="0.2">
      <c r="B1203" s="37"/>
      <c r="C1203" s="38"/>
      <c r="D1203" s="37"/>
      <c r="E1203" s="37"/>
      <c r="F1203" s="39" t="s">
        <v>16</v>
      </c>
      <c r="G1203" s="36"/>
      <c r="H1203" s="54"/>
      <c r="I1203" s="40">
        <v>191.68074300000001</v>
      </c>
      <c r="J1203" s="40">
        <v>202.48061287000002</v>
      </c>
      <c r="K1203" s="40">
        <f t="shared" si="20"/>
        <v>10.799869870000009</v>
      </c>
    </row>
    <row r="1204" spans="2:11" x14ac:dyDescent="0.2">
      <c r="B1204" s="37"/>
      <c r="C1204" s="38"/>
      <c r="D1204" s="37"/>
      <c r="E1204" s="58"/>
      <c r="F1204" s="58"/>
      <c r="G1204" s="57" t="s">
        <v>17</v>
      </c>
      <c r="H1204" s="64" t="s">
        <v>329</v>
      </c>
      <c r="I1204" s="61">
        <v>106.77119</v>
      </c>
      <c r="J1204" s="61">
        <v>119.08387779</v>
      </c>
      <c r="K1204" s="61">
        <f t="shared" si="20"/>
        <v>12.312687789999998</v>
      </c>
    </row>
    <row r="1205" spans="2:11" x14ac:dyDescent="0.2">
      <c r="B1205" s="37"/>
      <c r="C1205" s="38"/>
      <c r="D1205" s="37"/>
      <c r="E1205" s="58"/>
      <c r="F1205" s="58"/>
      <c r="G1205" s="57" t="s">
        <v>63</v>
      </c>
      <c r="H1205" s="64" t="s">
        <v>330</v>
      </c>
      <c r="I1205" s="61">
        <v>0</v>
      </c>
      <c r="J1205" s="61">
        <v>0</v>
      </c>
      <c r="K1205" s="61">
        <f t="shared" si="20"/>
        <v>0</v>
      </c>
    </row>
    <row r="1206" spans="2:11" x14ac:dyDescent="0.2">
      <c r="B1206" s="37"/>
      <c r="C1206" s="38"/>
      <c r="D1206" s="37"/>
      <c r="E1206" s="58"/>
      <c r="F1206" s="58"/>
      <c r="G1206" s="57" t="s">
        <v>19</v>
      </c>
      <c r="H1206" s="64" t="s">
        <v>331</v>
      </c>
      <c r="I1206" s="61">
        <v>0</v>
      </c>
      <c r="J1206" s="61">
        <v>0</v>
      </c>
      <c r="K1206" s="61">
        <f t="shared" si="20"/>
        <v>0</v>
      </c>
    </row>
    <row r="1207" spans="2:11" x14ac:dyDescent="0.2">
      <c r="B1207" s="37"/>
      <c r="C1207" s="38"/>
      <c r="D1207" s="37"/>
      <c r="E1207" s="58"/>
      <c r="F1207" s="58"/>
      <c r="G1207" s="57" t="s">
        <v>70</v>
      </c>
      <c r="H1207" s="64" t="s">
        <v>332</v>
      </c>
      <c r="I1207" s="61">
        <v>84.909553000000002</v>
      </c>
      <c r="J1207" s="61">
        <v>83.396735079999985</v>
      </c>
      <c r="K1207" s="61">
        <f t="shared" si="20"/>
        <v>-1.5128179200000176</v>
      </c>
    </row>
    <row r="1208" spans="2:11" ht="14.25" x14ac:dyDescent="0.2">
      <c r="B1208" s="37"/>
      <c r="C1208" s="38"/>
      <c r="D1208" s="37"/>
      <c r="E1208" s="37"/>
      <c r="F1208" s="39" t="s">
        <v>2</v>
      </c>
      <c r="G1208" s="36"/>
      <c r="H1208" s="54"/>
      <c r="I1208" s="40">
        <v>1248.5339140000001</v>
      </c>
      <c r="J1208" s="40">
        <v>5279.6347931800001</v>
      </c>
      <c r="K1208" s="40">
        <f t="shared" si="20"/>
        <v>4031.10087918</v>
      </c>
    </row>
    <row r="1209" spans="2:11" x14ac:dyDescent="0.2">
      <c r="B1209" s="37"/>
      <c r="C1209" s="38"/>
      <c r="D1209" s="37"/>
      <c r="E1209" s="58"/>
      <c r="F1209" s="58"/>
      <c r="G1209" s="57">
        <v>100</v>
      </c>
      <c r="H1209" s="64" t="s">
        <v>1884</v>
      </c>
      <c r="I1209" s="61">
        <v>43.973410000000001</v>
      </c>
      <c r="J1209" s="61">
        <v>43.013437840000016</v>
      </c>
      <c r="K1209" s="61">
        <f t="shared" si="20"/>
        <v>-0.95997215999998531</v>
      </c>
    </row>
    <row r="1210" spans="2:11" x14ac:dyDescent="0.2">
      <c r="B1210" s="37"/>
      <c r="C1210" s="38"/>
      <c r="D1210" s="37"/>
      <c r="E1210" s="58"/>
      <c r="F1210" s="58"/>
      <c r="G1210" s="57">
        <v>110</v>
      </c>
      <c r="H1210" s="64" t="s">
        <v>1821</v>
      </c>
      <c r="I1210" s="61">
        <v>25.729711999999999</v>
      </c>
      <c r="J1210" s="61">
        <v>24.554784119999997</v>
      </c>
      <c r="K1210" s="61">
        <f t="shared" si="20"/>
        <v>-1.174927880000002</v>
      </c>
    </row>
    <row r="1211" spans="2:11" x14ac:dyDescent="0.2">
      <c r="B1211" s="37"/>
      <c r="C1211" s="38"/>
      <c r="D1211" s="37"/>
      <c r="E1211" s="58"/>
      <c r="F1211" s="58"/>
      <c r="G1211" s="57">
        <v>111</v>
      </c>
      <c r="H1211" s="64" t="s">
        <v>2510</v>
      </c>
      <c r="I1211" s="61">
        <v>142.70307299999999</v>
      </c>
      <c r="J1211" s="61">
        <v>141.64320560000002</v>
      </c>
      <c r="K1211" s="61">
        <f t="shared" si="20"/>
        <v>-1.0598673999999733</v>
      </c>
    </row>
    <row r="1212" spans="2:11" x14ac:dyDescent="0.2">
      <c r="B1212" s="37"/>
      <c r="C1212" s="38"/>
      <c r="D1212" s="37"/>
      <c r="E1212" s="58"/>
      <c r="F1212" s="58"/>
      <c r="G1212" s="57">
        <v>112</v>
      </c>
      <c r="H1212" s="64" t="s">
        <v>2511</v>
      </c>
      <c r="I1212" s="61">
        <v>19.876214000000001</v>
      </c>
      <c r="J1212" s="61">
        <v>19.595611309999995</v>
      </c>
      <c r="K1212" s="61">
        <f t="shared" si="20"/>
        <v>-0.28060269000000559</v>
      </c>
    </row>
    <row r="1213" spans="2:11" x14ac:dyDescent="0.2">
      <c r="B1213" s="37"/>
      <c r="C1213" s="38"/>
      <c r="D1213" s="37"/>
      <c r="E1213" s="58"/>
      <c r="F1213" s="58"/>
      <c r="G1213" s="57">
        <v>113</v>
      </c>
      <c r="H1213" s="64" t="s">
        <v>1794</v>
      </c>
      <c r="I1213" s="61">
        <v>19.566465000000001</v>
      </c>
      <c r="J1213" s="61">
        <v>16.501893150000004</v>
      </c>
      <c r="K1213" s="61">
        <f t="shared" si="20"/>
        <v>-3.0645718499999965</v>
      </c>
    </row>
    <row r="1214" spans="2:11" x14ac:dyDescent="0.2">
      <c r="B1214" s="37"/>
      <c r="C1214" s="38"/>
      <c r="D1214" s="37"/>
      <c r="E1214" s="58"/>
      <c r="F1214" s="58"/>
      <c r="G1214" s="57">
        <v>114</v>
      </c>
      <c r="H1214" s="64" t="s">
        <v>2512</v>
      </c>
      <c r="I1214" s="61">
        <v>2.997439</v>
      </c>
      <c r="J1214" s="61">
        <v>6.5385828999999971</v>
      </c>
      <c r="K1214" s="61">
        <f t="shared" si="20"/>
        <v>3.5411438999999971</v>
      </c>
    </row>
    <row r="1215" spans="2:11" x14ac:dyDescent="0.2">
      <c r="B1215" s="37"/>
      <c r="C1215" s="38"/>
      <c r="D1215" s="37"/>
      <c r="E1215" s="58"/>
      <c r="F1215" s="58"/>
      <c r="G1215" s="57">
        <v>116</v>
      </c>
      <c r="H1215" s="64" t="s">
        <v>2513</v>
      </c>
      <c r="I1215" s="61">
        <v>0</v>
      </c>
      <c r="J1215" s="61">
        <v>0.8147304700000001</v>
      </c>
      <c r="K1215" s="61">
        <f t="shared" si="20"/>
        <v>0.8147304700000001</v>
      </c>
    </row>
    <row r="1216" spans="2:11" x14ac:dyDescent="0.2">
      <c r="B1216" s="37"/>
      <c r="C1216" s="38"/>
      <c r="D1216" s="37"/>
      <c r="E1216" s="58"/>
      <c r="F1216" s="58"/>
      <c r="G1216" s="57">
        <v>117</v>
      </c>
      <c r="H1216" s="64" t="s">
        <v>2514</v>
      </c>
      <c r="I1216" s="61">
        <v>0</v>
      </c>
      <c r="J1216" s="61">
        <v>1.3546084599999999</v>
      </c>
      <c r="K1216" s="61">
        <f t="shared" si="20"/>
        <v>1.3546084599999999</v>
      </c>
    </row>
    <row r="1217" spans="2:11" x14ac:dyDescent="0.2">
      <c r="B1217" s="37"/>
      <c r="C1217" s="38"/>
      <c r="D1217" s="37"/>
      <c r="E1217" s="58"/>
      <c r="F1217" s="58"/>
      <c r="G1217" s="57">
        <v>200</v>
      </c>
      <c r="H1217" s="64" t="s">
        <v>2515</v>
      </c>
      <c r="I1217" s="61">
        <v>38.123944000000002</v>
      </c>
      <c r="J1217" s="61">
        <v>30.241180910000004</v>
      </c>
      <c r="K1217" s="61">
        <f t="shared" si="20"/>
        <v>-7.8827630899999974</v>
      </c>
    </row>
    <row r="1218" spans="2:11" x14ac:dyDescent="0.2">
      <c r="B1218" s="37"/>
      <c r="C1218" s="38"/>
      <c r="D1218" s="37"/>
      <c r="E1218" s="58"/>
      <c r="F1218" s="58"/>
      <c r="G1218" s="57">
        <v>210</v>
      </c>
      <c r="H1218" s="64" t="s">
        <v>2516</v>
      </c>
      <c r="I1218" s="61">
        <v>19.376373999999998</v>
      </c>
      <c r="J1218" s="61">
        <v>4196.4959854299996</v>
      </c>
      <c r="K1218" s="61">
        <f t="shared" si="20"/>
        <v>4177.1196114299992</v>
      </c>
    </row>
    <row r="1219" spans="2:11" x14ac:dyDescent="0.2">
      <c r="B1219" s="37"/>
      <c r="C1219" s="38"/>
      <c r="D1219" s="37"/>
      <c r="E1219" s="58"/>
      <c r="F1219" s="58"/>
      <c r="G1219" s="57">
        <v>211</v>
      </c>
      <c r="H1219" s="64" t="s">
        <v>2517</v>
      </c>
      <c r="I1219" s="61">
        <v>438.61213900000001</v>
      </c>
      <c r="J1219" s="61">
        <v>428.49315197000004</v>
      </c>
      <c r="K1219" s="61">
        <f t="shared" si="20"/>
        <v>-10.118987029999971</v>
      </c>
    </row>
    <row r="1220" spans="2:11" x14ac:dyDescent="0.2">
      <c r="B1220" s="37"/>
      <c r="C1220" s="38"/>
      <c r="D1220" s="37"/>
      <c r="E1220" s="58"/>
      <c r="F1220" s="58"/>
      <c r="G1220" s="57">
        <v>212</v>
      </c>
      <c r="H1220" s="64" t="s">
        <v>2518</v>
      </c>
      <c r="I1220" s="61">
        <v>4.0562120000000004</v>
      </c>
      <c r="J1220" s="61">
        <v>9.043625500000001</v>
      </c>
      <c r="K1220" s="61">
        <f t="shared" si="20"/>
        <v>4.9874135000000006</v>
      </c>
    </row>
    <row r="1221" spans="2:11" ht="25.5" x14ac:dyDescent="0.2">
      <c r="B1221" s="37"/>
      <c r="C1221" s="38"/>
      <c r="D1221" s="37"/>
      <c r="E1221" s="58"/>
      <c r="F1221" s="58"/>
      <c r="G1221" s="57">
        <v>213</v>
      </c>
      <c r="H1221" s="64" t="s">
        <v>2519</v>
      </c>
      <c r="I1221" s="61">
        <v>0</v>
      </c>
      <c r="J1221" s="61">
        <v>0.21676846000000002</v>
      </c>
      <c r="K1221" s="61">
        <f t="shared" si="20"/>
        <v>0.21676846000000002</v>
      </c>
    </row>
    <row r="1222" spans="2:11" x14ac:dyDescent="0.2">
      <c r="B1222" s="37"/>
      <c r="C1222" s="38"/>
      <c r="D1222" s="37"/>
      <c r="E1222" s="58"/>
      <c r="F1222" s="58"/>
      <c r="G1222" s="57">
        <v>300</v>
      </c>
      <c r="H1222" s="64" t="s">
        <v>2520</v>
      </c>
      <c r="I1222" s="61">
        <v>104.653756</v>
      </c>
      <c r="J1222" s="61">
        <v>85.242321300000015</v>
      </c>
      <c r="K1222" s="61">
        <f t="shared" si="20"/>
        <v>-19.411434699999987</v>
      </c>
    </row>
    <row r="1223" spans="2:11" x14ac:dyDescent="0.2">
      <c r="B1223" s="37"/>
      <c r="C1223" s="38"/>
      <c r="D1223" s="37"/>
      <c r="E1223" s="58"/>
      <c r="F1223" s="58"/>
      <c r="G1223" s="57">
        <v>311</v>
      </c>
      <c r="H1223" s="64" t="s">
        <v>2521</v>
      </c>
      <c r="I1223" s="61">
        <v>15.422986999999999</v>
      </c>
      <c r="J1223" s="61">
        <v>13.018134409999998</v>
      </c>
      <c r="K1223" s="61">
        <f t="shared" si="20"/>
        <v>-2.4048525900000008</v>
      </c>
    </row>
    <row r="1224" spans="2:11" ht="25.5" x14ac:dyDescent="0.2">
      <c r="B1224" s="37"/>
      <c r="C1224" s="38"/>
      <c r="D1224" s="37"/>
      <c r="E1224" s="58"/>
      <c r="F1224" s="58"/>
      <c r="G1224" s="57">
        <v>314</v>
      </c>
      <c r="H1224" s="64" t="s">
        <v>2522</v>
      </c>
      <c r="I1224" s="61">
        <v>20.728051000000001</v>
      </c>
      <c r="J1224" s="61">
        <v>19.910977270000004</v>
      </c>
      <c r="K1224" s="61">
        <f t="shared" si="20"/>
        <v>-0.81707372999999706</v>
      </c>
    </row>
    <row r="1225" spans="2:11" x14ac:dyDescent="0.2">
      <c r="B1225" s="37"/>
      <c r="C1225" s="38"/>
      <c r="D1225" s="37"/>
      <c r="E1225" s="58"/>
      <c r="F1225" s="58"/>
      <c r="G1225" s="57">
        <v>315</v>
      </c>
      <c r="H1225" s="64" t="s">
        <v>2523</v>
      </c>
      <c r="I1225" s="61">
        <v>5.0201960000000003</v>
      </c>
      <c r="J1225" s="61">
        <v>6.6825125099999996</v>
      </c>
      <c r="K1225" s="61">
        <f t="shared" si="20"/>
        <v>1.6623165099999992</v>
      </c>
    </row>
    <row r="1226" spans="2:11" x14ac:dyDescent="0.2">
      <c r="B1226" s="37"/>
      <c r="C1226" s="38"/>
      <c r="D1226" s="37"/>
      <c r="E1226" s="58"/>
      <c r="F1226" s="58"/>
      <c r="G1226" s="57">
        <v>400</v>
      </c>
      <c r="H1226" s="64" t="s">
        <v>1793</v>
      </c>
      <c r="I1226" s="61">
        <v>60.683126999999999</v>
      </c>
      <c r="J1226" s="61">
        <v>30.906370849999991</v>
      </c>
      <c r="K1226" s="61">
        <f t="shared" ref="K1226:K1289" si="21">+J1226-I1226</f>
        <v>-29.776756150000008</v>
      </c>
    </row>
    <row r="1227" spans="2:11" ht="25.5" x14ac:dyDescent="0.2">
      <c r="B1227" s="37"/>
      <c r="C1227" s="38"/>
      <c r="D1227" s="37"/>
      <c r="E1227" s="58"/>
      <c r="F1227" s="58"/>
      <c r="G1227" s="57">
        <v>410</v>
      </c>
      <c r="H1227" s="64" t="s">
        <v>2524</v>
      </c>
      <c r="I1227" s="61">
        <v>75.442378000000005</v>
      </c>
      <c r="J1227" s="61">
        <v>42.354759830000013</v>
      </c>
      <c r="K1227" s="61">
        <f t="shared" si="21"/>
        <v>-33.087618169999992</v>
      </c>
    </row>
    <row r="1228" spans="2:11" x14ac:dyDescent="0.2">
      <c r="B1228" s="37"/>
      <c r="C1228" s="38"/>
      <c r="D1228" s="37"/>
      <c r="E1228" s="58"/>
      <c r="F1228" s="58"/>
      <c r="G1228" s="57">
        <v>411</v>
      </c>
      <c r="H1228" s="64" t="s">
        <v>1938</v>
      </c>
      <c r="I1228" s="61">
        <v>27.876128999999999</v>
      </c>
      <c r="J1228" s="61">
        <v>22.157516170000001</v>
      </c>
      <c r="K1228" s="61">
        <f t="shared" si="21"/>
        <v>-5.7186128299999979</v>
      </c>
    </row>
    <row r="1229" spans="2:11" x14ac:dyDescent="0.2">
      <c r="B1229" s="37"/>
      <c r="C1229" s="38"/>
      <c r="D1229" s="37"/>
      <c r="E1229" s="58"/>
      <c r="F1229" s="58"/>
      <c r="G1229" s="57">
        <v>412</v>
      </c>
      <c r="H1229" s="64" t="s">
        <v>2525</v>
      </c>
      <c r="I1229" s="61">
        <v>2.450882</v>
      </c>
      <c r="J1229" s="61">
        <v>9.0236681999999977</v>
      </c>
      <c r="K1229" s="61">
        <f t="shared" si="21"/>
        <v>6.5727861999999977</v>
      </c>
    </row>
    <row r="1230" spans="2:11" x14ac:dyDescent="0.2">
      <c r="B1230" s="37"/>
      <c r="C1230" s="38"/>
      <c r="D1230" s="37"/>
      <c r="E1230" s="58"/>
      <c r="F1230" s="58"/>
      <c r="G1230" s="57">
        <v>413</v>
      </c>
      <c r="H1230" s="64" t="s">
        <v>2526</v>
      </c>
      <c r="I1230" s="61">
        <v>0</v>
      </c>
      <c r="J1230" s="61">
        <v>5.704178E-2</v>
      </c>
      <c r="K1230" s="61">
        <f t="shared" si="21"/>
        <v>5.704178E-2</v>
      </c>
    </row>
    <row r="1231" spans="2:11" x14ac:dyDescent="0.2">
      <c r="B1231" s="37"/>
      <c r="C1231" s="38"/>
      <c r="D1231" s="37"/>
      <c r="E1231" s="58"/>
      <c r="F1231" s="58"/>
      <c r="G1231" s="57">
        <v>500</v>
      </c>
      <c r="H1231" s="64" t="s">
        <v>2527</v>
      </c>
      <c r="I1231" s="61">
        <v>88.187878999999995</v>
      </c>
      <c r="J1231" s="61">
        <v>59.162238500000001</v>
      </c>
      <c r="K1231" s="61">
        <f t="shared" si="21"/>
        <v>-29.025640499999994</v>
      </c>
    </row>
    <row r="1232" spans="2:11" x14ac:dyDescent="0.2">
      <c r="B1232" s="37"/>
      <c r="C1232" s="38"/>
      <c r="D1232" s="37"/>
      <c r="E1232" s="58"/>
      <c r="F1232" s="58"/>
      <c r="G1232" s="57">
        <v>511</v>
      </c>
      <c r="H1232" s="64" t="s">
        <v>2528</v>
      </c>
      <c r="I1232" s="61">
        <v>23.139897000000001</v>
      </c>
      <c r="J1232" s="61">
        <v>17.117785840000003</v>
      </c>
      <c r="K1232" s="61">
        <f t="shared" si="21"/>
        <v>-6.0221111599999979</v>
      </c>
    </row>
    <row r="1233" spans="2:11" x14ac:dyDescent="0.2">
      <c r="B1233" s="37"/>
      <c r="C1233" s="38"/>
      <c r="D1233" s="37"/>
      <c r="E1233" s="58"/>
      <c r="F1233" s="58"/>
      <c r="G1233" s="57">
        <v>512</v>
      </c>
      <c r="H1233" s="64" t="s">
        <v>2529</v>
      </c>
      <c r="I1233" s="61">
        <v>37.193358000000003</v>
      </c>
      <c r="J1233" s="61">
        <v>34.316621729999987</v>
      </c>
      <c r="K1233" s="61">
        <f t="shared" si="21"/>
        <v>-2.8767362700000163</v>
      </c>
    </row>
    <row r="1234" spans="2:11" x14ac:dyDescent="0.2">
      <c r="B1234" s="37"/>
      <c r="C1234" s="38"/>
      <c r="D1234" s="37"/>
      <c r="E1234" s="58"/>
      <c r="F1234" s="58"/>
      <c r="G1234" s="57">
        <v>513</v>
      </c>
      <c r="H1234" s="64" t="s">
        <v>2530</v>
      </c>
      <c r="I1234" s="61">
        <v>32.720292000000001</v>
      </c>
      <c r="J1234" s="61">
        <v>20.783895800000003</v>
      </c>
      <c r="K1234" s="61">
        <f t="shared" si="21"/>
        <v>-11.936396199999997</v>
      </c>
    </row>
    <row r="1235" spans="2:11" x14ac:dyDescent="0.2">
      <c r="B1235" s="37"/>
      <c r="C1235" s="38"/>
      <c r="D1235" s="37"/>
      <c r="E1235" s="58"/>
      <c r="F1235" s="58"/>
      <c r="G1235" s="57">
        <v>515</v>
      </c>
      <c r="H1235" s="64" t="s">
        <v>2531</v>
      </c>
      <c r="I1235" s="61">
        <v>0</v>
      </c>
      <c r="J1235" s="61">
        <v>0.39338287</v>
      </c>
      <c r="K1235" s="61">
        <f t="shared" si="21"/>
        <v>0.39338287</v>
      </c>
    </row>
    <row r="1236" spans="2:11" ht="14.25" x14ac:dyDescent="0.2">
      <c r="B1236" s="37"/>
      <c r="C1236" s="38"/>
      <c r="D1236" s="41">
        <v>20</v>
      </c>
      <c r="E1236" s="42" t="s">
        <v>340</v>
      </c>
      <c r="F1236" s="42"/>
      <c r="G1236" s="51"/>
      <c r="H1236" s="55"/>
      <c r="I1236" s="43">
        <v>78812.090685000003</v>
      </c>
      <c r="J1236" s="43">
        <v>88443.224761910009</v>
      </c>
      <c r="K1236" s="43">
        <f t="shared" si="21"/>
        <v>9631.1340769100061</v>
      </c>
    </row>
    <row r="1237" spans="2:11" ht="14.25" x14ac:dyDescent="0.2">
      <c r="B1237" s="37"/>
      <c r="C1237" s="38"/>
      <c r="D1237" s="37"/>
      <c r="E1237" s="37"/>
      <c r="F1237" s="39" t="s">
        <v>53</v>
      </c>
      <c r="G1237" s="36"/>
      <c r="H1237" s="54"/>
      <c r="I1237" s="40">
        <v>6316.9808469999998</v>
      </c>
      <c r="J1237" s="40">
        <v>6127.5996881699994</v>
      </c>
      <c r="K1237" s="40">
        <f t="shared" si="21"/>
        <v>-189.38115883000046</v>
      </c>
    </row>
    <row r="1238" spans="2:11" x14ac:dyDescent="0.2">
      <c r="B1238" s="37"/>
      <c r="C1238" s="38"/>
      <c r="D1238" s="37"/>
      <c r="E1238" s="58"/>
      <c r="F1238" s="58"/>
      <c r="G1238" s="57" t="s">
        <v>343</v>
      </c>
      <c r="H1238" s="64" t="s">
        <v>344</v>
      </c>
      <c r="I1238" s="61">
        <v>265.96446300000002</v>
      </c>
      <c r="J1238" s="61">
        <v>268.14408286999998</v>
      </c>
      <c r="K1238" s="61">
        <f t="shared" si="21"/>
        <v>2.1796198699999536</v>
      </c>
    </row>
    <row r="1239" spans="2:11" x14ac:dyDescent="0.2">
      <c r="B1239" s="37"/>
      <c r="C1239" s="38"/>
      <c r="D1239" s="37"/>
      <c r="E1239" s="58"/>
      <c r="F1239" s="58"/>
      <c r="G1239" s="57" t="s">
        <v>345</v>
      </c>
      <c r="H1239" s="64" t="s">
        <v>346</v>
      </c>
      <c r="I1239" s="61">
        <v>209.03522000000001</v>
      </c>
      <c r="J1239" s="61">
        <v>305.22893027999999</v>
      </c>
      <c r="K1239" s="61">
        <f t="shared" si="21"/>
        <v>96.193710279999976</v>
      </c>
    </row>
    <row r="1240" spans="2:11" ht="25.5" x14ac:dyDescent="0.2">
      <c r="B1240" s="37"/>
      <c r="C1240" s="38"/>
      <c r="D1240" s="37"/>
      <c r="E1240" s="58"/>
      <c r="F1240" s="58"/>
      <c r="G1240" s="57" t="s">
        <v>347</v>
      </c>
      <c r="H1240" s="64" t="s">
        <v>348</v>
      </c>
      <c r="I1240" s="61">
        <v>48.644655</v>
      </c>
      <c r="J1240" s="61">
        <v>42.622968</v>
      </c>
      <c r="K1240" s="61">
        <f t="shared" si="21"/>
        <v>-6.021687</v>
      </c>
    </row>
    <row r="1241" spans="2:11" x14ac:dyDescent="0.2">
      <c r="B1241" s="37"/>
      <c r="C1241" s="38"/>
      <c r="D1241" s="37"/>
      <c r="E1241" s="58"/>
      <c r="F1241" s="58"/>
      <c r="G1241" s="57" t="s">
        <v>349</v>
      </c>
      <c r="H1241" s="64" t="s">
        <v>350</v>
      </c>
      <c r="I1241" s="61">
        <v>1995.0387029999999</v>
      </c>
      <c r="J1241" s="61">
        <v>1695.0387029999999</v>
      </c>
      <c r="K1241" s="61">
        <f t="shared" si="21"/>
        <v>-300</v>
      </c>
    </row>
    <row r="1242" spans="2:11" x14ac:dyDescent="0.2">
      <c r="B1242" s="37"/>
      <c r="C1242" s="38"/>
      <c r="D1242" s="37"/>
      <c r="E1242" s="58"/>
      <c r="F1242" s="58"/>
      <c r="G1242" s="57" t="s">
        <v>351</v>
      </c>
      <c r="H1242" s="64" t="s">
        <v>352</v>
      </c>
      <c r="I1242" s="61">
        <v>3349.5741710000002</v>
      </c>
      <c r="J1242" s="61">
        <v>3352.4486155699997</v>
      </c>
      <c r="K1242" s="61">
        <f t="shared" si="21"/>
        <v>2.8744445699994685</v>
      </c>
    </row>
    <row r="1243" spans="2:11" x14ac:dyDescent="0.2">
      <c r="B1243" s="37"/>
      <c r="C1243" s="38"/>
      <c r="D1243" s="37"/>
      <c r="E1243" s="58"/>
      <c r="F1243" s="58"/>
      <c r="G1243" s="57" t="s">
        <v>353</v>
      </c>
      <c r="H1243" s="64" t="s">
        <v>354</v>
      </c>
      <c r="I1243" s="61">
        <v>262.76946600000002</v>
      </c>
      <c r="J1243" s="61">
        <v>285.1642447100001</v>
      </c>
      <c r="K1243" s="61">
        <f t="shared" si="21"/>
        <v>22.394778710000082</v>
      </c>
    </row>
    <row r="1244" spans="2:11" x14ac:dyDescent="0.2">
      <c r="B1244" s="37"/>
      <c r="C1244" s="38"/>
      <c r="D1244" s="37"/>
      <c r="E1244" s="58"/>
      <c r="F1244" s="58"/>
      <c r="G1244" s="57" t="s">
        <v>355</v>
      </c>
      <c r="H1244" s="64" t="s">
        <v>356</v>
      </c>
      <c r="I1244" s="61">
        <v>185.95416900000001</v>
      </c>
      <c r="J1244" s="61">
        <v>178.95214373999997</v>
      </c>
      <c r="K1244" s="61">
        <f t="shared" si="21"/>
        <v>-7.002025260000039</v>
      </c>
    </row>
    <row r="1245" spans="2:11" ht="14.25" x14ac:dyDescent="0.2">
      <c r="B1245" s="37"/>
      <c r="C1245" s="38"/>
      <c r="D1245" s="37"/>
      <c r="E1245" s="37"/>
      <c r="F1245" s="39" t="s">
        <v>16</v>
      </c>
      <c r="G1245" s="36"/>
      <c r="H1245" s="54"/>
      <c r="I1245" s="40">
        <v>31414.479167000001</v>
      </c>
      <c r="J1245" s="40">
        <v>37097.970877199994</v>
      </c>
      <c r="K1245" s="40">
        <f t="shared" si="21"/>
        <v>5683.4917101999927</v>
      </c>
    </row>
    <row r="1246" spans="2:11" x14ac:dyDescent="0.2">
      <c r="B1246" s="37"/>
      <c r="C1246" s="38"/>
      <c r="D1246" s="37"/>
      <c r="E1246" s="58"/>
      <c r="F1246" s="58"/>
      <c r="G1246" s="57" t="s">
        <v>19</v>
      </c>
      <c r="H1246" s="64" t="s">
        <v>341</v>
      </c>
      <c r="I1246" s="61">
        <v>704.48505499999999</v>
      </c>
      <c r="J1246" s="61">
        <v>551.84175001999995</v>
      </c>
      <c r="K1246" s="61">
        <f t="shared" si="21"/>
        <v>-152.64330498000004</v>
      </c>
    </row>
    <row r="1247" spans="2:11" x14ac:dyDescent="0.2">
      <c r="B1247" s="37"/>
      <c r="C1247" s="38"/>
      <c r="D1247" s="37"/>
      <c r="E1247" s="58"/>
      <c r="F1247" s="58"/>
      <c r="G1247" s="57" t="s">
        <v>23</v>
      </c>
      <c r="H1247" s="64" t="s">
        <v>342</v>
      </c>
      <c r="I1247" s="61">
        <v>30709.994112</v>
      </c>
      <c r="J1247" s="61">
        <v>36546.12912718</v>
      </c>
      <c r="K1247" s="61">
        <f t="shared" si="21"/>
        <v>5836.1350151799998</v>
      </c>
    </row>
    <row r="1248" spans="2:11" ht="14.25" x14ac:dyDescent="0.2">
      <c r="B1248" s="37"/>
      <c r="C1248" s="38"/>
      <c r="D1248" s="37"/>
      <c r="E1248" s="37"/>
      <c r="F1248" s="39" t="s">
        <v>2</v>
      </c>
      <c r="G1248" s="36"/>
      <c r="H1248" s="54"/>
      <c r="I1248" s="40">
        <v>41080.630670999999</v>
      </c>
      <c r="J1248" s="40">
        <v>45217.65419654001</v>
      </c>
      <c r="K1248" s="40">
        <f t="shared" si="21"/>
        <v>4137.0235255400112</v>
      </c>
    </row>
    <row r="1249" spans="2:11" x14ac:dyDescent="0.2">
      <c r="B1249" s="37"/>
      <c r="C1249" s="38"/>
      <c r="D1249" s="37"/>
      <c r="E1249" s="58"/>
      <c r="F1249" s="58"/>
      <c r="G1249" s="57">
        <v>100</v>
      </c>
      <c r="H1249" s="64" t="s">
        <v>1884</v>
      </c>
      <c r="I1249" s="61">
        <v>91.785325999999998</v>
      </c>
      <c r="J1249" s="61">
        <v>52.022585300000003</v>
      </c>
      <c r="K1249" s="61">
        <f t="shared" si="21"/>
        <v>-39.762740699999995</v>
      </c>
    </row>
    <row r="1250" spans="2:11" x14ac:dyDescent="0.2">
      <c r="B1250" s="37"/>
      <c r="C1250" s="38"/>
      <c r="D1250" s="37"/>
      <c r="E1250" s="58"/>
      <c r="F1250" s="58"/>
      <c r="G1250" s="57">
        <v>110</v>
      </c>
      <c r="H1250" s="64" t="s">
        <v>2532</v>
      </c>
      <c r="I1250" s="61">
        <v>55.216450000000002</v>
      </c>
      <c r="J1250" s="61">
        <v>552.11169098000005</v>
      </c>
      <c r="K1250" s="61">
        <f t="shared" si="21"/>
        <v>496.89524098000004</v>
      </c>
    </row>
    <row r="1251" spans="2:11" x14ac:dyDescent="0.2">
      <c r="B1251" s="37"/>
      <c r="C1251" s="38"/>
      <c r="D1251" s="37"/>
      <c r="E1251" s="58"/>
      <c r="F1251" s="58"/>
      <c r="G1251" s="57">
        <v>112</v>
      </c>
      <c r="H1251" s="64" t="s">
        <v>2533</v>
      </c>
      <c r="I1251" s="61">
        <v>22.518412999999999</v>
      </c>
      <c r="J1251" s="61">
        <v>168.87486189999998</v>
      </c>
      <c r="K1251" s="61">
        <f t="shared" si="21"/>
        <v>146.35644889999998</v>
      </c>
    </row>
    <row r="1252" spans="2:11" x14ac:dyDescent="0.2">
      <c r="B1252" s="37"/>
      <c r="C1252" s="38"/>
      <c r="D1252" s="37"/>
      <c r="E1252" s="58"/>
      <c r="F1252" s="58"/>
      <c r="G1252" s="57">
        <v>114</v>
      </c>
      <c r="H1252" s="64" t="s">
        <v>1794</v>
      </c>
      <c r="I1252" s="61">
        <v>24.59938</v>
      </c>
      <c r="J1252" s="61">
        <v>24.001207530000002</v>
      </c>
      <c r="K1252" s="61">
        <f t="shared" si="21"/>
        <v>-0.59817246999999796</v>
      </c>
    </row>
    <row r="1253" spans="2:11" x14ac:dyDescent="0.2">
      <c r="B1253" s="37"/>
      <c r="C1253" s="38"/>
      <c r="D1253" s="37"/>
      <c r="E1253" s="58"/>
      <c r="F1253" s="58"/>
      <c r="G1253" s="57">
        <v>115</v>
      </c>
      <c r="H1253" s="64" t="s">
        <v>2512</v>
      </c>
      <c r="I1253" s="61">
        <v>18.012432</v>
      </c>
      <c r="J1253" s="61">
        <v>16.589964930000001</v>
      </c>
      <c r="K1253" s="61">
        <f t="shared" si="21"/>
        <v>-1.4224670699999997</v>
      </c>
    </row>
    <row r="1254" spans="2:11" x14ac:dyDescent="0.2">
      <c r="B1254" s="37"/>
      <c r="C1254" s="38"/>
      <c r="D1254" s="37"/>
      <c r="E1254" s="58"/>
      <c r="F1254" s="58"/>
      <c r="G1254" s="57">
        <v>121</v>
      </c>
      <c r="H1254" s="64" t="s">
        <v>2534</v>
      </c>
      <c r="I1254" s="61">
        <v>58.443049000000002</v>
      </c>
      <c r="J1254" s="61">
        <v>93.908417040000032</v>
      </c>
      <c r="K1254" s="61">
        <f t="shared" si="21"/>
        <v>35.46536804000003</v>
      </c>
    </row>
    <row r="1255" spans="2:11" x14ac:dyDescent="0.2">
      <c r="B1255" s="37"/>
      <c r="C1255" s="38"/>
      <c r="D1255" s="37"/>
      <c r="E1255" s="58"/>
      <c r="F1255" s="58"/>
      <c r="G1255" s="57">
        <v>122</v>
      </c>
      <c r="H1255" s="64" t="s">
        <v>2535</v>
      </c>
      <c r="I1255" s="61">
        <v>34.446761000000002</v>
      </c>
      <c r="J1255" s="61">
        <v>59.089924059999994</v>
      </c>
      <c r="K1255" s="61">
        <f t="shared" si="21"/>
        <v>24.643163059999992</v>
      </c>
    </row>
    <row r="1256" spans="2:11" x14ac:dyDescent="0.2">
      <c r="B1256" s="37"/>
      <c r="C1256" s="38"/>
      <c r="D1256" s="37"/>
      <c r="E1256" s="58"/>
      <c r="F1256" s="58"/>
      <c r="G1256" s="57">
        <v>123</v>
      </c>
      <c r="H1256" s="64" t="s">
        <v>2536</v>
      </c>
      <c r="I1256" s="61">
        <v>24.752887000000001</v>
      </c>
      <c r="J1256" s="61">
        <v>40.378731850000001</v>
      </c>
      <c r="K1256" s="61">
        <f t="shared" si="21"/>
        <v>15.62584485</v>
      </c>
    </row>
    <row r="1257" spans="2:11" x14ac:dyDescent="0.2">
      <c r="B1257" s="37"/>
      <c r="C1257" s="38"/>
      <c r="D1257" s="37"/>
      <c r="E1257" s="58"/>
      <c r="F1257" s="58"/>
      <c r="G1257" s="57">
        <v>124</v>
      </c>
      <c r="H1257" s="64" t="s">
        <v>2537</v>
      </c>
      <c r="I1257" s="61">
        <v>38.298354000000003</v>
      </c>
      <c r="J1257" s="61">
        <v>73.257192630000006</v>
      </c>
      <c r="K1257" s="61">
        <f t="shared" si="21"/>
        <v>34.958838630000002</v>
      </c>
    </row>
    <row r="1258" spans="2:11" x14ac:dyDescent="0.2">
      <c r="B1258" s="37"/>
      <c r="C1258" s="38"/>
      <c r="D1258" s="37"/>
      <c r="E1258" s="58"/>
      <c r="F1258" s="58"/>
      <c r="G1258" s="57">
        <v>125</v>
      </c>
      <c r="H1258" s="64" t="s">
        <v>2538</v>
      </c>
      <c r="I1258" s="61">
        <v>63.857416999999998</v>
      </c>
      <c r="J1258" s="61">
        <v>91.414623590000005</v>
      </c>
      <c r="K1258" s="61">
        <f t="shared" si="21"/>
        <v>27.557206590000007</v>
      </c>
    </row>
    <row r="1259" spans="2:11" x14ac:dyDescent="0.2">
      <c r="B1259" s="37"/>
      <c r="C1259" s="38"/>
      <c r="D1259" s="37"/>
      <c r="E1259" s="58"/>
      <c r="F1259" s="58"/>
      <c r="G1259" s="57">
        <v>126</v>
      </c>
      <c r="H1259" s="64" t="s">
        <v>2539</v>
      </c>
      <c r="I1259" s="61">
        <v>39.345672999999998</v>
      </c>
      <c r="J1259" s="61">
        <v>64.643762569999993</v>
      </c>
      <c r="K1259" s="61">
        <f t="shared" si="21"/>
        <v>25.298089569999995</v>
      </c>
    </row>
    <row r="1260" spans="2:11" x14ac:dyDescent="0.2">
      <c r="B1260" s="37"/>
      <c r="C1260" s="38"/>
      <c r="D1260" s="37"/>
      <c r="E1260" s="58"/>
      <c r="F1260" s="58"/>
      <c r="G1260" s="57">
        <v>127</v>
      </c>
      <c r="H1260" s="64" t="s">
        <v>2540</v>
      </c>
      <c r="I1260" s="61">
        <v>111.36927799999999</v>
      </c>
      <c r="J1260" s="61">
        <v>446.70790637999994</v>
      </c>
      <c r="K1260" s="61">
        <f t="shared" si="21"/>
        <v>335.33862837999993</v>
      </c>
    </row>
    <row r="1261" spans="2:11" x14ac:dyDescent="0.2">
      <c r="B1261" s="37"/>
      <c r="C1261" s="38"/>
      <c r="D1261" s="37"/>
      <c r="E1261" s="58"/>
      <c r="F1261" s="58"/>
      <c r="G1261" s="57">
        <v>128</v>
      </c>
      <c r="H1261" s="64" t="s">
        <v>2541</v>
      </c>
      <c r="I1261" s="61">
        <v>73.721951000000004</v>
      </c>
      <c r="J1261" s="61">
        <v>190.88102860999996</v>
      </c>
      <c r="K1261" s="61">
        <f t="shared" si="21"/>
        <v>117.15907760999995</v>
      </c>
    </row>
    <row r="1262" spans="2:11" x14ac:dyDescent="0.2">
      <c r="B1262" s="37"/>
      <c r="C1262" s="38"/>
      <c r="D1262" s="37"/>
      <c r="E1262" s="58"/>
      <c r="F1262" s="58"/>
      <c r="G1262" s="57">
        <v>129</v>
      </c>
      <c r="H1262" s="64" t="s">
        <v>2542</v>
      </c>
      <c r="I1262" s="61">
        <v>128.35126199999999</v>
      </c>
      <c r="J1262" s="61">
        <v>173.00690212000001</v>
      </c>
      <c r="K1262" s="61">
        <f t="shared" si="21"/>
        <v>44.655640120000015</v>
      </c>
    </row>
    <row r="1263" spans="2:11" x14ac:dyDescent="0.2">
      <c r="B1263" s="37"/>
      <c r="C1263" s="38"/>
      <c r="D1263" s="37"/>
      <c r="E1263" s="58"/>
      <c r="F1263" s="58"/>
      <c r="G1263" s="57">
        <v>130</v>
      </c>
      <c r="H1263" s="64" t="s">
        <v>2543</v>
      </c>
      <c r="I1263" s="61">
        <v>75.330841000000007</v>
      </c>
      <c r="J1263" s="61">
        <v>142.69761636000001</v>
      </c>
      <c r="K1263" s="61">
        <f t="shared" si="21"/>
        <v>67.366775360000005</v>
      </c>
    </row>
    <row r="1264" spans="2:11" x14ac:dyDescent="0.2">
      <c r="B1264" s="37"/>
      <c r="C1264" s="38"/>
      <c r="D1264" s="37"/>
      <c r="E1264" s="58"/>
      <c r="F1264" s="58"/>
      <c r="G1264" s="57">
        <v>131</v>
      </c>
      <c r="H1264" s="64" t="s">
        <v>2544</v>
      </c>
      <c r="I1264" s="61">
        <v>142.42171099999999</v>
      </c>
      <c r="J1264" s="61">
        <v>225.96282112999995</v>
      </c>
      <c r="K1264" s="61">
        <f t="shared" si="21"/>
        <v>83.541110129999964</v>
      </c>
    </row>
    <row r="1265" spans="2:11" x14ac:dyDescent="0.2">
      <c r="B1265" s="37"/>
      <c r="C1265" s="38"/>
      <c r="D1265" s="37"/>
      <c r="E1265" s="58"/>
      <c r="F1265" s="58"/>
      <c r="G1265" s="57">
        <v>132</v>
      </c>
      <c r="H1265" s="64" t="s">
        <v>2545</v>
      </c>
      <c r="I1265" s="61">
        <v>88.901872999999995</v>
      </c>
      <c r="J1265" s="61">
        <v>325.18340618000008</v>
      </c>
      <c r="K1265" s="61">
        <f t="shared" si="21"/>
        <v>236.28153318000008</v>
      </c>
    </row>
    <row r="1266" spans="2:11" x14ac:dyDescent="0.2">
      <c r="B1266" s="37"/>
      <c r="C1266" s="38"/>
      <c r="D1266" s="37"/>
      <c r="E1266" s="58"/>
      <c r="F1266" s="58"/>
      <c r="G1266" s="57">
        <v>133</v>
      </c>
      <c r="H1266" s="64" t="s">
        <v>2546</v>
      </c>
      <c r="I1266" s="61">
        <v>63.088557000000002</v>
      </c>
      <c r="J1266" s="61">
        <v>125.84244051999997</v>
      </c>
      <c r="K1266" s="61">
        <f t="shared" si="21"/>
        <v>62.753883519999967</v>
      </c>
    </row>
    <row r="1267" spans="2:11" x14ac:dyDescent="0.2">
      <c r="B1267" s="37"/>
      <c r="C1267" s="38"/>
      <c r="D1267" s="37"/>
      <c r="E1267" s="58"/>
      <c r="F1267" s="58"/>
      <c r="G1267" s="57">
        <v>134</v>
      </c>
      <c r="H1267" s="64" t="s">
        <v>2547</v>
      </c>
      <c r="I1267" s="61">
        <v>150.88341199999999</v>
      </c>
      <c r="J1267" s="61">
        <v>253.63733470000005</v>
      </c>
      <c r="K1267" s="61">
        <f t="shared" si="21"/>
        <v>102.75392270000006</v>
      </c>
    </row>
    <row r="1268" spans="2:11" x14ac:dyDescent="0.2">
      <c r="B1268" s="37"/>
      <c r="C1268" s="38"/>
      <c r="D1268" s="37"/>
      <c r="E1268" s="58"/>
      <c r="F1268" s="58"/>
      <c r="G1268" s="57">
        <v>135</v>
      </c>
      <c r="H1268" s="64" t="s">
        <v>2548</v>
      </c>
      <c r="I1268" s="61">
        <v>313.37634000000003</v>
      </c>
      <c r="J1268" s="61">
        <v>523.68184955000004</v>
      </c>
      <c r="K1268" s="61">
        <f t="shared" si="21"/>
        <v>210.30550955000001</v>
      </c>
    </row>
    <row r="1269" spans="2:11" x14ac:dyDescent="0.2">
      <c r="B1269" s="37"/>
      <c r="C1269" s="38"/>
      <c r="D1269" s="37"/>
      <c r="E1269" s="58"/>
      <c r="F1269" s="58"/>
      <c r="G1269" s="57">
        <v>136</v>
      </c>
      <c r="H1269" s="64" t="s">
        <v>2549</v>
      </c>
      <c r="I1269" s="61">
        <v>103.335933</v>
      </c>
      <c r="J1269" s="61">
        <v>222.20576018999995</v>
      </c>
      <c r="K1269" s="61">
        <f t="shared" si="21"/>
        <v>118.86982718999995</v>
      </c>
    </row>
    <row r="1270" spans="2:11" x14ac:dyDescent="0.2">
      <c r="B1270" s="37"/>
      <c r="C1270" s="38"/>
      <c r="D1270" s="37"/>
      <c r="E1270" s="58"/>
      <c r="F1270" s="58"/>
      <c r="G1270" s="57">
        <v>137</v>
      </c>
      <c r="H1270" s="64" t="s">
        <v>2550</v>
      </c>
      <c r="I1270" s="61">
        <v>76.919996999999995</v>
      </c>
      <c r="J1270" s="61">
        <v>130.24307545000002</v>
      </c>
      <c r="K1270" s="61">
        <f t="shared" si="21"/>
        <v>53.323078450000025</v>
      </c>
    </row>
    <row r="1271" spans="2:11" x14ac:dyDescent="0.2">
      <c r="B1271" s="37"/>
      <c r="C1271" s="38"/>
      <c r="D1271" s="37"/>
      <c r="E1271" s="58"/>
      <c r="F1271" s="58"/>
      <c r="G1271" s="57">
        <v>138</v>
      </c>
      <c r="H1271" s="64" t="s">
        <v>2551</v>
      </c>
      <c r="I1271" s="61">
        <v>79.190870000000004</v>
      </c>
      <c r="J1271" s="61">
        <v>114.74047988000004</v>
      </c>
      <c r="K1271" s="61">
        <f t="shared" si="21"/>
        <v>35.549609880000034</v>
      </c>
    </row>
    <row r="1272" spans="2:11" x14ac:dyDescent="0.2">
      <c r="B1272" s="37"/>
      <c r="C1272" s="38"/>
      <c r="D1272" s="37"/>
      <c r="E1272" s="58"/>
      <c r="F1272" s="58"/>
      <c r="G1272" s="57">
        <v>139</v>
      </c>
      <c r="H1272" s="64" t="s">
        <v>2552</v>
      </c>
      <c r="I1272" s="61">
        <v>50.921619999999997</v>
      </c>
      <c r="J1272" s="61">
        <v>79.275428510000026</v>
      </c>
      <c r="K1272" s="61">
        <f t="shared" si="21"/>
        <v>28.353808510000029</v>
      </c>
    </row>
    <row r="1273" spans="2:11" x14ac:dyDescent="0.2">
      <c r="B1273" s="37"/>
      <c r="C1273" s="38"/>
      <c r="D1273" s="37"/>
      <c r="E1273" s="58"/>
      <c r="F1273" s="58"/>
      <c r="G1273" s="57">
        <v>140</v>
      </c>
      <c r="H1273" s="64" t="s">
        <v>2553</v>
      </c>
      <c r="I1273" s="61">
        <v>79.238156000000004</v>
      </c>
      <c r="J1273" s="61">
        <v>256.18871163999995</v>
      </c>
      <c r="K1273" s="61">
        <f t="shared" si="21"/>
        <v>176.95055563999995</v>
      </c>
    </row>
    <row r="1274" spans="2:11" x14ac:dyDescent="0.2">
      <c r="B1274" s="37"/>
      <c r="C1274" s="38"/>
      <c r="D1274" s="37"/>
      <c r="E1274" s="58"/>
      <c r="F1274" s="58"/>
      <c r="G1274" s="57">
        <v>141</v>
      </c>
      <c r="H1274" s="64" t="s">
        <v>2554</v>
      </c>
      <c r="I1274" s="61">
        <v>127.06089799999999</v>
      </c>
      <c r="J1274" s="61">
        <v>281.26273875999999</v>
      </c>
      <c r="K1274" s="61">
        <f t="shared" si="21"/>
        <v>154.20184075999998</v>
      </c>
    </row>
    <row r="1275" spans="2:11" x14ac:dyDescent="0.2">
      <c r="B1275" s="37"/>
      <c r="C1275" s="38"/>
      <c r="D1275" s="37"/>
      <c r="E1275" s="58"/>
      <c r="F1275" s="58"/>
      <c r="G1275" s="57">
        <v>142</v>
      </c>
      <c r="H1275" s="64" t="s">
        <v>2555</v>
      </c>
      <c r="I1275" s="61">
        <v>50.313471999999997</v>
      </c>
      <c r="J1275" s="61">
        <v>99.188071210000018</v>
      </c>
      <c r="K1275" s="61">
        <f t="shared" si="21"/>
        <v>48.874599210000021</v>
      </c>
    </row>
    <row r="1276" spans="2:11" x14ac:dyDescent="0.2">
      <c r="B1276" s="37"/>
      <c r="C1276" s="38"/>
      <c r="D1276" s="37"/>
      <c r="E1276" s="58"/>
      <c r="F1276" s="58"/>
      <c r="G1276" s="57">
        <v>143</v>
      </c>
      <c r="H1276" s="64" t="s">
        <v>2556</v>
      </c>
      <c r="I1276" s="61">
        <v>34.886336</v>
      </c>
      <c r="J1276" s="61">
        <v>53.315876489999994</v>
      </c>
      <c r="K1276" s="61">
        <f t="shared" si="21"/>
        <v>18.429540489999994</v>
      </c>
    </row>
    <row r="1277" spans="2:11" x14ac:dyDescent="0.2">
      <c r="B1277" s="37"/>
      <c r="C1277" s="38"/>
      <c r="D1277" s="37"/>
      <c r="E1277" s="58"/>
      <c r="F1277" s="58"/>
      <c r="G1277" s="57">
        <v>144</v>
      </c>
      <c r="H1277" s="64" t="s">
        <v>2557</v>
      </c>
      <c r="I1277" s="61">
        <v>65.553122999999999</v>
      </c>
      <c r="J1277" s="61">
        <v>127.95136552000001</v>
      </c>
      <c r="K1277" s="61">
        <f t="shared" si="21"/>
        <v>62.398242520000011</v>
      </c>
    </row>
    <row r="1278" spans="2:11" x14ac:dyDescent="0.2">
      <c r="B1278" s="37"/>
      <c r="C1278" s="38"/>
      <c r="D1278" s="37"/>
      <c r="E1278" s="58"/>
      <c r="F1278" s="58"/>
      <c r="G1278" s="57">
        <v>145</v>
      </c>
      <c r="H1278" s="64" t="s">
        <v>2558</v>
      </c>
      <c r="I1278" s="61">
        <v>101.922939</v>
      </c>
      <c r="J1278" s="61">
        <v>181.21968086999999</v>
      </c>
      <c r="K1278" s="61">
        <f t="shared" si="21"/>
        <v>79.296741869999991</v>
      </c>
    </row>
    <row r="1279" spans="2:11" x14ac:dyDescent="0.2">
      <c r="B1279" s="37"/>
      <c r="C1279" s="38"/>
      <c r="D1279" s="37"/>
      <c r="E1279" s="58"/>
      <c r="F1279" s="58"/>
      <c r="G1279" s="57">
        <v>146</v>
      </c>
      <c r="H1279" s="64" t="s">
        <v>2559</v>
      </c>
      <c r="I1279" s="61">
        <v>61.244616999999998</v>
      </c>
      <c r="J1279" s="61">
        <v>124.96785401000002</v>
      </c>
      <c r="K1279" s="61">
        <f t="shared" si="21"/>
        <v>63.723237010000027</v>
      </c>
    </row>
    <row r="1280" spans="2:11" x14ac:dyDescent="0.2">
      <c r="B1280" s="37"/>
      <c r="C1280" s="38"/>
      <c r="D1280" s="37"/>
      <c r="E1280" s="58"/>
      <c r="F1280" s="58"/>
      <c r="G1280" s="57">
        <v>147</v>
      </c>
      <c r="H1280" s="64" t="s">
        <v>2560</v>
      </c>
      <c r="I1280" s="61">
        <v>60.585261000000003</v>
      </c>
      <c r="J1280" s="61">
        <v>106.34256979999999</v>
      </c>
      <c r="K1280" s="61">
        <f t="shared" si="21"/>
        <v>45.75730879999999</v>
      </c>
    </row>
    <row r="1281" spans="2:11" x14ac:dyDescent="0.2">
      <c r="B1281" s="37"/>
      <c r="C1281" s="38"/>
      <c r="D1281" s="37"/>
      <c r="E1281" s="58"/>
      <c r="F1281" s="58"/>
      <c r="G1281" s="57">
        <v>148</v>
      </c>
      <c r="H1281" s="64" t="s">
        <v>2561</v>
      </c>
      <c r="I1281" s="61">
        <v>83.802999999999997</v>
      </c>
      <c r="J1281" s="61">
        <v>131.74972108999998</v>
      </c>
      <c r="K1281" s="61">
        <f t="shared" si="21"/>
        <v>47.946721089999983</v>
      </c>
    </row>
    <row r="1282" spans="2:11" x14ac:dyDescent="0.2">
      <c r="B1282" s="37"/>
      <c r="C1282" s="38"/>
      <c r="D1282" s="37"/>
      <c r="E1282" s="58"/>
      <c r="F1282" s="58"/>
      <c r="G1282" s="57">
        <v>149</v>
      </c>
      <c r="H1282" s="64" t="s">
        <v>2562</v>
      </c>
      <c r="I1282" s="61">
        <v>62.422947000000001</v>
      </c>
      <c r="J1282" s="61">
        <v>92.635577790000028</v>
      </c>
      <c r="K1282" s="61">
        <f t="shared" si="21"/>
        <v>30.212630790000027</v>
      </c>
    </row>
    <row r="1283" spans="2:11" x14ac:dyDescent="0.2">
      <c r="B1283" s="37"/>
      <c r="C1283" s="38"/>
      <c r="D1283" s="37"/>
      <c r="E1283" s="58"/>
      <c r="F1283" s="58"/>
      <c r="G1283" s="57">
        <v>150</v>
      </c>
      <c r="H1283" s="64" t="s">
        <v>2563</v>
      </c>
      <c r="I1283" s="61">
        <v>76.483269000000007</v>
      </c>
      <c r="J1283" s="61">
        <v>407.7019106300001</v>
      </c>
      <c r="K1283" s="61">
        <f t="shared" si="21"/>
        <v>331.21864163000009</v>
      </c>
    </row>
    <row r="1284" spans="2:11" x14ac:dyDescent="0.2">
      <c r="B1284" s="37"/>
      <c r="C1284" s="38"/>
      <c r="D1284" s="37"/>
      <c r="E1284" s="58"/>
      <c r="F1284" s="58"/>
      <c r="G1284" s="57">
        <v>151</v>
      </c>
      <c r="H1284" s="64" t="s">
        <v>2564</v>
      </c>
      <c r="I1284" s="61">
        <v>58.099952999999999</v>
      </c>
      <c r="J1284" s="61">
        <v>135.42488922999999</v>
      </c>
      <c r="K1284" s="61">
        <f t="shared" si="21"/>
        <v>77.324936229999992</v>
      </c>
    </row>
    <row r="1285" spans="2:11" x14ac:dyDescent="0.2">
      <c r="B1285" s="37"/>
      <c r="C1285" s="38"/>
      <c r="D1285" s="37"/>
      <c r="E1285" s="58"/>
      <c r="F1285" s="58"/>
      <c r="G1285" s="57">
        <v>152</v>
      </c>
      <c r="H1285" s="64" t="s">
        <v>2565</v>
      </c>
      <c r="I1285" s="61">
        <v>70.580257000000003</v>
      </c>
      <c r="J1285" s="61">
        <v>142.36468179999997</v>
      </c>
      <c r="K1285" s="61">
        <f t="shared" si="21"/>
        <v>71.784424799999968</v>
      </c>
    </row>
    <row r="1286" spans="2:11" x14ac:dyDescent="0.2">
      <c r="B1286" s="37"/>
      <c r="C1286" s="38"/>
      <c r="D1286" s="37"/>
      <c r="E1286" s="58"/>
      <c r="F1286" s="58"/>
      <c r="G1286" s="57">
        <v>200</v>
      </c>
      <c r="H1286" s="64" t="s">
        <v>2566</v>
      </c>
      <c r="I1286" s="61">
        <v>1040.127105</v>
      </c>
      <c r="J1286" s="61">
        <v>14.865987830000002</v>
      </c>
      <c r="K1286" s="61">
        <f t="shared" si="21"/>
        <v>-1025.26111717</v>
      </c>
    </row>
    <row r="1287" spans="2:11" x14ac:dyDescent="0.2">
      <c r="B1287" s="37"/>
      <c r="C1287" s="38"/>
      <c r="D1287" s="37"/>
      <c r="E1287" s="58"/>
      <c r="F1287" s="58"/>
      <c r="G1287" s="57">
        <v>210</v>
      </c>
      <c r="H1287" s="64" t="s">
        <v>2567</v>
      </c>
      <c r="I1287" s="61">
        <v>447.21562</v>
      </c>
      <c r="J1287" s="61">
        <v>40.05256425999999</v>
      </c>
      <c r="K1287" s="61">
        <f t="shared" si="21"/>
        <v>-407.16305574</v>
      </c>
    </row>
    <row r="1288" spans="2:11" x14ac:dyDescent="0.2">
      <c r="B1288" s="37"/>
      <c r="C1288" s="38"/>
      <c r="D1288" s="37"/>
      <c r="E1288" s="58"/>
      <c r="F1288" s="58"/>
      <c r="G1288" s="57">
        <v>211</v>
      </c>
      <c r="H1288" s="64" t="s">
        <v>2568</v>
      </c>
      <c r="I1288" s="61">
        <v>545.70054700000003</v>
      </c>
      <c r="J1288" s="61">
        <v>206.68450199999995</v>
      </c>
      <c r="K1288" s="61">
        <f t="shared" si="21"/>
        <v>-339.01604500000008</v>
      </c>
    </row>
    <row r="1289" spans="2:11" x14ac:dyDescent="0.2">
      <c r="B1289" s="37"/>
      <c r="C1289" s="38"/>
      <c r="D1289" s="37"/>
      <c r="E1289" s="58"/>
      <c r="F1289" s="58"/>
      <c r="G1289" s="57">
        <v>212</v>
      </c>
      <c r="H1289" s="64" t="s">
        <v>2569</v>
      </c>
      <c r="I1289" s="61">
        <v>3927.7862890000001</v>
      </c>
      <c r="J1289" s="61">
        <v>1600.0618801400003</v>
      </c>
      <c r="K1289" s="61">
        <f t="shared" si="21"/>
        <v>-2327.72440886</v>
      </c>
    </row>
    <row r="1290" spans="2:11" x14ac:dyDescent="0.2">
      <c r="B1290" s="37"/>
      <c r="C1290" s="38"/>
      <c r="D1290" s="37"/>
      <c r="E1290" s="58"/>
      <c r="F1290" s="58"/>
      <c r="G1290" s="57">
        <v>213</v>
      </c>
      <c r="H1290" s="64" t="s">
        <v>2570</v>
      </c>
      <c r="I1290" s="61">
        <v>29329.891552000001</v>
      </c>
      <c r="J1290" s="61">
        <v>31582.779151170002</v>
      </c>
      <c r="K1290" s="61">
        <f t="shared" ref="K1290:K1353" si="22">+J1290-I1290</f>
        <v>2252.8875991700006</v>
      </c>
    </row>
    <row r="1291" spans="2:11" x14ac:dyDescent="0.2">
      <c r="B1291" s="37"/>
      <c r="C1291" s="38"/>
      <c r="D1291" s="37"/>
      <c r="E1291" s="58"/>
      <c r="F1291" s="58"/>
      <c r="G1291" s="57">
        <v>214</v>
      </c>
      <c r="H1291" s="64" t="s">
        <v>2571</v>
      </c>
      <c r="I1291" s="61">
        <v>25.482092999999999</v>
      </c>
      <c r="J1291" s="61">
        <v>24.983750929999999</v>
      </c>
      <c r="K1291" s="61">
        <f t="shared" si="22"/>
        <v>-0.49834206999999964</v>
      </c>
    </row>
    <row r="1292" spans="2:11" x14ac:dyDescent="0.2">
      <c r="B1292" s="37"/>
      <c r="C1292" s="38"/>
      <c r="D1292" s="37"/>
      <c r="E1292" s="58"/>
      <c r="F1292" s="58"/>
      <c r="G1292" s="57">
        <v>215</v>
      </c>
      <c r="H1292" s="64" t="s">
        <v>2572</v>
      </c>
      <c r="I1292" s="61">
        <v>0</v>
      </c>
      <c r="J1292" s="61">
        <v>1018.4295489200001</v>
      </c>
      <c r="K1292" s="61">
        <f t="shared" si="22"/>
        <v>1018.4295489200001</v>
      </c>
    </row>
    <row r="1293" spans="2:11" x14ac:dyDescent="0.2">
      <c r="B1293" s="37"/>
      <c r="C1293" s="38"/>
      <c r="D1293" s="37"/>
      <c r="E1293" s="58"/>
      <c r="F1293" s="58"/>
      <c r="G1293" s="57">
        <v>400</v>
      </c>
      <c r="H1293" s="64" t="s">
        <v>1793</v>
      </c>
      <c r="I1293" s="61">
        <v>18.619831000000001</v>
      </c>
      <c r="J1293" s="61">
        <v>28.199433079999999</v>
      </c>
      <c r="K1293" s="61">
        <f t="shared" si="22"/>
        <v>9.5796020799999972</v>
      </c>
    </row>
    <row r="1294" spans="2:11" x14ac:dyDescent="0.2">
      <c r="B1294" s="37"/>
      <c r="C1294" s="38"/>
      <c r="D1294" s="37"/>
      <c r="E1294" s="58"/>
      <c r="F1294" s="58"/>
      <c r="G1294" s="57">
        <v>410</v>
      </c>
      <c r="H1294" s="64" t="s">
        <v>1938</v>
      </c>
      <c r="I1294" s="61">
        <v>30.906358999999998</v>
      </c>
      <c r="J1294" s="61">
        <v>38.808970599999995</v>
      </c>
      <c r="K1294" s="61">
        <f t="shared" si="22"/>
        <v>7.9026115999999966</v>
      </c>
    </row>
    <row r="1295" spans="2:11" x14ac:dyDescent="0.2">
      <c r="B1295" s="37"/>
      <c r="C1295" s="38"/>
      <c r="D1295" s="37"/>
      <c r="E1295" s="58"/>
      <c r="F1295" s="58"/>
      <c r="G1295" s="57">
        <v>411</v>
      </c>
      <c r="H1295" s="64" t="s">
        <v>2143</v>
      </c>
      <c r="I1295" s="61">
        <v>87.519174000000007</v>
      </c>
      <c r="J1295" s="61">
        <v>175.95353157000005</v>
      </c>
      <c r="K1295" s="61">
        <f t="shared" si="22"/>
        <v>88.434357570000046</v>
      </c>
    </row>
    <row r="1296" spans="2:11" x14ac:dyDescent="0.2">
      <c r="B1296" s="37"/>
      <c r="C1296" s="38"/>
      <c r="D1296" s="37"/>
      <c r="E1296" s="58"/>
      <c r="F1296" s="58"/>
      <c r="G1296" s="57">
        <v>412</v>
      </c>
      <c r="H1296" s="64" t="s">
        <v>1864</v>
      </c>
      <c r="I1296" s="61">
        <v>221.20157499999999</v>
      </c>
      <c r="J1296" s="61">
        <v>352.72375965999998</v>
      </c>
      <c r="K1296" s="61">
        <f t="shared" si="22"/>
        <v>131.52218465999999</v>
      </c>
    </row>
    <row r="1297" spans="2:11" x14ac:dyDescent="0.2">
      <c r="B1297" s="37"/>
      <c r="C1297" s="38"/>
      <c r="D1297" s="37"/>
      <c r="E1297" s="58"/>
      <c r="F1297" s="58"/>
      <c r="G1297" s="57">
        <v>413</v>
      </c>
      <c r="H1297" s="64" t="s">
        <v>1939</v>
      </c>
      <c r="I1297" s="61">
        <v>18.297217</v>
      </c>
      <c r="J1297" s="61">
        <v>68.564790210000012</v>
      </c>
      <c r="K1297" s="61">
        <f t="shared" si="22"/>
        <v>50.267573210000009</v>
      </c>
    </row>
    <row r="1298" spans="2:11" x14ac:dyDescent="0.2">
      <c r="B1298" s="37"/>
      <c r="C1298" s="38"/>
      <c r="D1298" s="37"/>
      <c r="E1298" s="58"/>
      <c r="F1298" s="58"/>
      <c r="G1298" s="57">
        <v>414</v>
      </c>
      <c r="H1298" s="64" t="s">
        <v>2573</v>
      </c>
      <c r="I1298" s="61">
        <v>17.469453999999999</v>
      </c>
      <c r="J1298" s="61">
        <v>17.448306729999999</v>
      </c>
      <c r="K1298" s="61">
        <f t="shared" si="22"/>
        <v>-2.1147270000000162E-2</v>
      </c>
    </row>
    <row r="1299" spans="2:11" x14ac:dyDescent="0.2">
      <c r="B1299" s="37"/>
      <c r="C1299" s="38"/>
      <c r="D1299" s="37"/>
      <c r="E1299" s="58"/>
      <c r="F1299" s="58"/>
      <c r="G1299" s="57">
        <v>500</v>
      </c>
      <c r="H1299" s="64" t="s">
        <v>2574</v>
      </c>
      <c r="I1299" s="61">
        <v>20.124085000000001</v>
      </c>
      <c r="J1299" s="61">
        <v>16.891974510000001</v>
      </c>
      <c r="K1299" s="61">
        <f t="shared" si="22"/>
        <v>-3.2321104900000002</v>
      </c>
    </row>
    <row r="1300" spans="2:11" x14ac:dyDescent="0.2">
      <c r="B1300" s="37"/>
      <c r="C1300" s="38"/>
      <c r="D1300" s="37"/>
      <c r="E1300" s="58"/>
      <c r="F1300" s="58"/>
      <c r="G1300" s="57">
        <v>510</v>
      </c>
      <c r="H1300" s="64" t="s">
        <v>2575</v>
      </c>
      <c r="I1300" s="61">
        <v>18.491443</v>
      </c>
      <c r="J1300" s="61">
        <v>25.09185209</v>
      </c>
      <c r="K1300" s="61">
        <f t="shared" si="22"/>
        <v>6.6004090899999994</v>
      </c>
    </row>
    <row r="1301" spans="2:11" x14ac:dyDescent="0.2">
      <c r="B1301" s="37"/>
      <c r="C1301" s="38"/>
      <c r="D1301" s="37"/>
      <c r="E1301" s="58"/>
      <c r="F1301" s="58"/>
      <c r="G1301" s="57">
        <v>600</v>
      </c>
      <c r="H1301" s="64" t="s">
        <v>2576</v>
      </c>
      <c r="I1301" s="61">
        <v>105.52250600000001</v>
      </c>
      <c r="J1301" s="61">
        <v>141.12089581999999</v>
      </c>
      <c r="K1301" s="61">
        <f t="shared" si="22"/>
        <v>35.59838981999998</v>
      </c>
    </row>
    <row r="1302" spans="2:11" x14ac:dyDescent="0.2">
      <c r="B1302" s="37"/>
      <c r="C1302" s="38"/>
      <c r="D1302" s="37"/>
      <c r="E1302" s="58"/>
      <c r="F1302" s="58"/>
      <c r="G1302" s="57">
        <v>610</v>
      </c>
      <c r="H1302" s="64" t="s">
        <v>2577</v>
      </c>
      <c r="I1302" s="61">
        <v>14.120621999999999</v>
      </c>
      <c r="J1302" s="61">
        <v>13.523813460000001</v>
      </c>
      <c r="K1302" s="61">
        <f t="shared" si="22"/>
        <v>-0.59680853999999783</v>
      </c>
    </row>
    <row r="1303" spans="2:11" x14ac:dyDescent="0.2">
      <c r="B1303" s="37"/>
      <c r="C1303" s="38"/>
      <c r="D1303" s="37"/>
      <c r="E1303" s="58"/>
      <c r="F1303" s="58"/>
      <c r="G1303" s="57">
        <v>611</v>
      </c>
      <c r="H1303" s="64" t="s">
        <v>2578</v>
      </c>
      <c r="I1303" s="61">
        <v>12.593042000000001</v>
      </c>
      <c r="J1303" s="61">
        <v>9.4790438300000002</v>
      </c>
      <c r="K1303" s="61">
        <f t="shared" si="22"/>
        <v>-3.1139981700000003</v>
      </c>
    </row>
    <row r="1304" spans="2:11" x14ac:dyDescent="0.2">
      <c r="B1304" s="37"/>
      <c r="C1304" s="38"/>
      <c r="D1304" s="37"/>
      <c r="E1304" s="58"/>
      <c r="F1304" s="58"/>
      <c r="G1304" s="57">
        <v>612</v>
      </c>
      <c r="H1304" s="64" t="s">
        <v>2579</v>
      </c>
      <c r="I1304" s="61">
        <v>24.407937</v>
      </c>
      <c r="J1304" s="61">
        <v>49.928130339999996</v>
      </c>
      <c r="K1304" s="61">
        <f t="shared" si="22"/>
        <v>25.520193339999995</v>
      </c>
    </row>
    <row r="1305" spans="2:11" x14ac:dyDescent="0.2">
      <c r="B1305" s="37"/>
      <c r="C1305" s="38"/>
      <c r="D1305" s="37"/>
      <c r="E1305" s="58"/>
      <c r="F1305" s="58"/>
      <c r="G1305" s="57">
        <v>613</v>
      </c>
      <c r="H1305" s="64" t="s">
        <v>2580</v>
      </c>
      <c r="I1305" s="61">
        <v>12.853819</v>
      </c>
      <c r="J1305" s="61">
        <v>266.72371222000004</v>
      </c>
      <c r="K1305" s="61">
        <f t="shared" si="22"/>
        <v>253.86989322000005</v>
      </c>
    </row>
    <row r="1306" spans="2:11" x14ac:dyDescent="0.2">
      <c r="B1306" s="37"/>
      <c r="C1306" s="38"/>
      <c r="D1306" s="37"/>
      <c r="E1306" s="58"/>
      <c r="F1306" s="58"/>
      <c r="G1306" s="57">
        <v>614</v>
      </c>
      <c r="H1306" s="64" t="s">
        <v>2386</v>
      </c>
      <c r="I1306" s="61">
        <v>0</v>
      </c>
      <c r="J1306" s="61">
        <v>5.4817321099999994</v>
      </c>
      <c r="K1306" s="61">
        <f t="shared" si="22"/>
        <v>5.4817321099999994</v>
      </c>
    </row>
    <row r="1307" spans="2:11" x14ac:dyDescent="0.2">
      <c r="B1307" s="37"/>
      <c r="C1307" s="38"/>
      <c r="D1307" s="37"/>
      <c r="E1307" s="58"/>
      <c r="F1307" s="58"/>
      <c r="G1307" s="57">
        <v>700</v>
      </c>
      <c r="H1307" s="64" t="s">
        <v>2581</v>
      </c>
      <c r="I1307" s="61">
        <v>16.555626</v>
      </c>
      <c r="J1307" s="61">
        <v>70.901010549999995</v>
      </c>
      <c r="K1307" s="61">
        <f t="shared" si="22"/>
        <v>54.345384549999991</v>
      </c>
    </row>
    <row r="1308" spans="2:11" x14ac:dyDescent="0.2">
      <c r="B1308" s="37"/>
      <c r="C1308" s="38"/>
      <c r="D1308" s="37"/>
      <c r="E1308" s="58"/>
      <c r="F1308" s="58"/>
      <c r="G1308" s="57">
        <v>710</v>
      </c>
      <c r="H1308" s="64" t="s">
        <v>2582</v>
      </c>
      <c r="I1308" s="61">
        <v>366.17757</v>
      </c>
      <c r="J1308" s="61">
        <v>575.4126611800001</v>
      </c>
      <c r="K1308" s="61">
        <f t="shared" si="22"/>
        <v>209.2350911800001</v>
      </c>
    </row>
    <row r="1309" spans="2:11" x14ac:dyDescent="0.2">
      <c r="B1309" s="37"/>
      <c r="C1309" s="38"/>
      <c r="D1309" s="37"/>
      <c r="E1309" s="58"/>
      <c r="F1309" s="58"/>
      <c r="G1309" s="57">
        <v>711</v>
      </c>
      <c r="H1309" s="64" t="s">
        <v>2583</v>
      </c>
      <c r="I1309" s="61">
        <v>1918.2831900000001</v>
      </c>
      <c r="J1309" s="61">
        <v>2538.4507801700001</v>
      </c>
      <c r="K1309" s="61">
        <f t="shared" si="22"/>
        <v>620.16759017000004</v>
      </c>
    </row>
    <row r="1310" spans="2:11" x14ac:dyDescent="0.2">
      <c r="B1310" s="37"/>
      <c r="C1310" s="38"/>
      <c r="D1310" s="37"/>
      <c r="E1310" s="58"/>
      <c r="F1310" s="58"/>
      <c r="G1310" s="57">
        <v>712</v>
      </c>
      <c r="H1310" s="64" t="s">
        <v>2584</v>
      </c>
      <c r="I1310" s="61">
        <v>0</v>
      </c>
      <c r="J1310" s="61">
        <v>4.4197523600000004</v>
      </c>
      <c r="K1310" s="61">
        <f t="shared" si="22"/>
        <v>4.4197523600000004</v>
      </c>
    </row>
    <row r="1311" spans="2:11" ht="14.25" x14ac:dyDescent="0.2">
      <c r="B1311" s="37"/>
      <c r="C1311" s="38"/>
      <c r="D1311" s="41">
        <v>21</v>
      </c>
      <c r="E1311" s="42" t="s">
        <v>357</v>
      </c>
      <c r="F1311" s="42"/>
      <c r="G1311" s="51"/>
      <c r="H1311" s="55"/>
      <c r="I1311" s="43">
        <v>4927.38454</v>
      </c>
      <c r="J1311" s="43">
        <v>8197.8414212600019</v>
      </c>
      <c r="K1311" s="43">
        <f t="shared" si="22"/>
        <v>3270.4568812600019</v>
      </c>
    </row>
    <row r="1312" spans="2:11" ht="14.25" x14ac:dyDescent="0.2">
      <c r="B1312" s="37"/>
      <c r="C1312" s="38"/>
      <c r="D1312" s="37"/>
      <c r="E1312" s="37"/>
      <c r="F1312" s="39" t="s">
        <v>53</v>
      </c>
      <c r="G1312" s="36"/>
      <c r="H1312" s="54"/>
      <c r="I1312" s="40">
        <v>2572.5549839999999</v>
      </c>
      <c r="J1312" s="40">
        <v>6254.3181717399984</v>
      </c>
      <c r="K1312" s="40">
        <f t="shared" si="22"/>
        <v>3681.7631877399986</v>
      </c>
    </row>
    <row r="1313" spans="2:11" x14ac:dyDescent="0.2">
      <c r="B1313" s="37"/>
      <c r="C1313" s="38"/>
      <c r="D1313" s="37"/>
      <c r="E1313" s="58"/>
      <c r="F1313" s="58"/>
      <c r="G1313" s="57" t="s">
        <v>360</v>
      </c>
      <c r="H1313" s="64" t="s">
        <v>361</v>
      </c>
      <c r="I1313" s="61">
        <v>703.42289800000003</v>
      </c>
      <c r="J1313" s="61">
        <v>4222.1402326499983</v>
      </c>
      <c r="K1313" s="61">
        <f t="shared" si="22"/>
        <v>3518.7173346499985</v>
      </c>
    </row>
    <row r="1314" spans="2:11" x14ac:dyDescent="0.2">
      <c r="B1314" s="37"/>
      <c r="C1314" s="38"/>
      <c r="D1314" s="37"/>
      <c r="E1314" s="58"/>
      <c r="F1314" s="58"/>
      <c r="G1314" s="57" t="s">
        <v>362</v>
      </c>
      <c r="H1314" s="64" t="s">
        <v>363</v>
      </c>
      <c r="I1314" s="61">
        <v>1680.7870720000001</v>
      </c>
      <c r="J1314" s="61">
        <v>1857.22230014</v>
      </c>
      <c r="K1314" s="61">
        <f t="shared" si="22"/>
        <v>176.43522813999994</v>
      </c>
    </row>
    <row r="1315" spans="2:11" x14ac:dyDescent="0.2">
      <c r="B1315" s="37"/>
      <c r="C1315" s="38"/>
      <c r="D1315" s="37"/>
      <c r="E1315" s="58"/>
      <c r="F1315" s="58"/>
      <c r="G1315" s="57" t="s">
        <v>364</v>
      </c>
      <c r="H1315" s="64" t="s">
        <v>365</v>
      </c>
      <c r="I1315" s="61">
        <v>188.34501399999999</v>
      </c>
      <c r="J1315" s="61">
        <v>174.95563894999998</v>
      </c>
      <c r="K1315" s="61">
        <f t="shared" si="22"/>
        <v>-13.389375050000012</v>
      </c>
    </row>
    <row r="1316" spans="2:11" ht="14.25" x14ac:dyDescent="0.2">
      <c r="B1316" s="37"/>
      <c r="C1316" s="38"/>
      <c r="D1316" s="37"/>
      <c r="E1316" s="37"/>
      <c r="F1316" s="39" t="s">
        <v>16</v>
      </c>
      <c r="G1316" s="36"/>
      <c r="H1316" s="54"/>
      <c r="I1316" s="40">
        <v>220.66361699999999</v>
      </c>
      <c r="J1316" s="40">
        <v>231.22615265999997</v>
      </c>
      <c r="K1316" s="40">
        <f t="shared" si="22"/>
        <v>10.56253565999998</v>
      </c>
    </row>
    <row r="1317" spans="2:11" x14ac:dyDescent="0.2">
      <c r="B1317" s="37"/>
      <c r="C1317" s="38"/>
      <c r="D1317" s="37"/>
      <c r="E1317" s="58"/>
      <c r="F1317" s="58"/>
      <c r="G1317" s="57" t="s">
        <v>17</v>
      </c>
      <c r="H1317" s="64" t="s">
        <v>358</v>
      </c>
      <c r="I1317" s="61">
        <v>24.269535999999999</v>
      </c>
      <c r="J1317" s="61">
        <v>22.58505852</v>
      </c>
      <c r="K1317" s="61">
        <f t="shared" si="22"/>
        <v>-1.6844774799999982</v>
      </c>
    </row>
    <row r="1318" spans="2:11" x14ac:dyDescent="0.2">
      <c r="B1318" s="37"/>
      <c r="C1318" s="38"/>
      <c r="D1318" s="37"/>
      <c r="E1318" s="58"/>
      <c r="F1318" s="58"/>
      <c r="G1318" s="57" t="s">
        <v>61</v>
      </c>
      <c r="H1318" s="64" t="s">
        <v>359</v>
      </c>
      <c r="I1318" s="61">
        <v>196.394081</v>
      </c>
      <c r="J1318" s="61">
        <v>208.64109413999995</v>
      </c>
      <c r="K1318" s="61">
        <f t="shared" si="22"/>
        <v>12.24701313999995</v>
      </c>
    </row>
    <row r="1319" spans="2:11" ht="14.25" x14ac:dyDescent="0.2">
      <c r="B1319" s="37"/>
      <c r="C1319" s="38"/>
      <c r="D1319" s="37"/>
      <c r="E1319" s="37"/>
      <c r="F1319" s="39" t="s">
        <v>2</v>
      </c>
      <c r="G1319" s="36"/>
      <c r="H1319" s="54"/>
      <c r="I1319" s="40">
        <v>2134.165939</v>
      </c>
      <c r="J1319" s="40">
        <v>1712.2970968599998</v>
      </c>
      <c r="K1319" s="40">
        <f t="shared" si="22"/>
        <v>-421.8688421400002</v>
      </c>
    </row>
    <row r="1320" spans="2:11" x14ac:dyDescent="0.2">
      <c r="B1320" s="37"/>
      <c r="C1320" s="38"/>
      <c r="D1320" s="37"/>
      <c r="E1320" s="58"/>
      <c r="F1320" s="58"/>
      <c r="G1320" s="57">
        <v>100</v>
      </c>
      <c r="H1320" s="64" t="s">
        <v>1884</v>
      </c>
      <c r="I1320" s="61">
        <v>63.856200999999999</v>
      </c>
      <c r="J1320" s="61">
        <v>98.754973059999969</v>
      </c>
      <c r="K1320" s="61">
        <f t="shared" si="22"/>
        <v>34.89877205999997</v>
      </c>
    </row>
    <row r="1321" spans="2:11" x14ac:dyDescent="0.2">
      <c r="B1321" s="37"/>
      <c r="C1321" s="38"/>
      <c r="D1321" s="37"/>
      <c r="E1321" s="58"/>
      <c r="F1321" s="58"/>
      <c r="G1321" s="57">
        <v>110</v>
      </c>
      <c r="H1321" s="64" t="s">
        <v>1794</v>
      </c>
      <c r="I1321" s="61">
        <v>12.868312</v>
      </c>
      <c r="J1321" s="61">
        <v>12.453950290000002</v>
      </c>
      <c r="K1321" s="61">
        <f t="shared" si="22"/>
        <v>-0.41436170999999788</v>
      </c>
    </row>
    <row r="1322" spans="2:11" x14ac:dyDescent="0.2">
      <c r="B1322" s="37"/>
      <c r="C1322" s="38"/>
      <c r="D1322" s="37"/>
      <c r="E1322" s="58"/>
      <c r="F1322" s="58"/>
      <c r="G1322" s="57">
        <v>111</v>
      </c>
      <c r="H1322" s="64" t="s">
        <v>1886</v>
      </c>
      <c r="I1322" s="61">
        <v>22.027753000000001</v>
      </c>
      <c r="J1322" s="61">
        <v>22.320789960000003</v>
      </c>
      <c r="K1322" s="61">
        <f t="shared" si="22"/>
        <v>0.29303696000000201</v>
      </c>
    </row>
    <row r="1323" spans="2:11" x14ac:dyDescent="0.2">
      <c r="B1323" s="37"/>
      <c r="C1323" s="38"/>
      <c r="D1323" s="37"/>
      <c r="E1323" s="58"/>
      <c r="F1323" s="58"/>
      <c r="G1323" s="57">
        <v>112</v>
      </c>
      <c r="H1323" s="64" t="s">
        <v>1795</v>
      </c>
      <c r="I1323" s="61">
        <v>16.957933000000001</v>
      </c>
      <c r="J1323" s="61">
        <v>14.160911369999997</v>
      </c>
      <c r="K1323" s="61">
        <f t="shared" si="22"/>
        <v>-2.7970216300000033</v>
      </c>
    </row>
    <row r="1324" spans="2:11" x14ac:dyDescent="0.2">
      <c r="B1324" s="37"/>
      <c r="C1324" s="38"/>
      <c r="D1324" s="37"/>
      <c r="E1324" s="58"/>
      <c r="F1324" s="58"/>
      <c r="G1324" s="57">
        <v>113</v>
      </c>
      <c r="H1324" s="64" t="s">
        <v>2585</v>
      </c>
      <c r="I1324" s="61">
        <v>6.7788500000000003</v>
      </c>
      <c r="J1324" s="61">
        <v>6.9000923500000004</v>
      </c>
      <c r="K1324" s="61">
        <f t="shared" si="22"/>
        <v>0.12124235000000017</v>
      </c>
    </row>
    <row r="1325" spans="2:11" x14ac:dyDescent="0.2">
      <c r="B1325" s="37"/>
      <c r="C1325" s="38"/>
      <c r="D1325" s="37"/>
      <c r="E1325" s="58"/>
      <c r="F1325" s="58"/>
      <c r="G1325" s="57">
        <v>120</v>
      </c>
      <c r="H1325" s="64" t="s">
        <v>2586</v>
      </c>
      <c r="I1325" s="61">
        <v>6.5072130000000001</v>
      </c>
      <c r="J1325" s="61">
        <v>5.1119905699999997</v>
      </c>
      <c r="K1325" s="61">
        <f t="shared" si="22"/>
        <v>-1.3952224300000005</v>
      </c>
    </row>
    <row r="1326" spans="2:11" x14ac:dyDescent="0.2">
      <c r="B1326" s="37"/>
      <c r="C1326" s="38"/>
      <c r="D1326" s="37"/>
      <c r="E1326" s="58"/>
      <c r="F1326" s="58"/>
      <c r="G1326" s="57">
        <v>121</v>
      </c>
      <c r="H1326" s="64" t="s">
        <v>2587</v>
      </c>
      <c r="I1326" s="61">
        <v>4.7512610000000004</v>
      </c>
      <c r="J1326" s="61">
        <v>3.4666430599999996</v>
      </c>
      <c r="K1326" s="61">
        <f t="shared" si="22"/>
        <v>-1.2846179400000008</v>
      </c>
    </row>
    <row r="1327" spans="2:11" x14ac:dyDescent="0.2">
      <c r="B1327" s="37"/>
      <c r="C1327" s="38"/>
      <c r="D1327" s="37"/>
      <c r="E1327" s="58"/>
      <c r="F1327" s="58"/>
      <c r="G1327" s="57">
        <v>122</v>
      </c>
      <c r="H1327" s="64" t="s">
        <v>2588</v>
      </c>
      <c r="I1327" s="61">
        <v>4.7412609999999997</v>
      </c>
      <c r="J1327" s="61">
        <v>3.9531184200000005</v>
      </c>
      <c r="K1327" s="61">
        <f t="shared" si="22"/>
        <v>-0.78814257999999926</v>
      </c>
    </row>
    <row r="1328" spans="2:11" x14ac:dyDescent="0.2">
      <c r="B1328" s="37"/>
      <c r="C1328" s="38"/>
      <c r="D1328" s="37"/>
      <c r="E1328" s="58"/>
      <c r="F1328" s="58"/>
      <c r="G1328" s="57">
        <v>123</v>
      </c>
      <c r="H1328" s="64" t="s">
        <v>2589</v>
      </c>
      <c r="I1328" s="61">
        <v>4.7627259999999998</v>
      </c>
      <c r="J1328" s="61">
        <v>3.8946572000000002</v>
      </c>
      <c r="K1328" s="61">
        <f t="shared" si="22"/>
        <v>-0.86806879999999964</v>
      </c>
    </row>
    <row r="1329" spans="2:11" x14ac:dyDescent="0.2">
      <c r="B1329" s="37"/>
      <c r="C1329" s="38"/>
      <c r="D1329" s="37"/>
      <c r="E1329" s="58"/>
      <c r="F1329" s="58"/>
      <c r="G1329" s="57">
        <v>124</v>
      </c>
      <c r="H1329" s="64" t="s">
        <v>2590</v>
      </c>
      <c r="I1329" s="61">
        <v>4.7713939999999999</v>
      </c>
      <c r="J1329" s="61">
        <v>3.9389507500000001</v>
      </c>
      <c r="K1329" s="61">
        <f t="shared" si="22"/>
        <v>-0.83244324999999986</v>
      </c>
    </row>
    <row r="1330" spans="2:11" x14ac:dyDescent="0.2">
      <c r="B1330" s="37"/>
      <c r="C1330" s="38"/>
      <c r="D1330" s="37"/>
      <c r="E1330" s="58"/>
      <c r="F1330" s="58"/>
      <c r="G1330" s="57">
        <v>125</v>
      </c>
      <c r="H1330" s="64" t="s">
        <v>2591</v>
      </c>
      <c r="I1330" s="61">
        <v>4.772405</v>
      </c>
      <c r="J1330" s="61">
        <v>3.6975581800000006</v>
      </c>
      <c r="K1330" s="61">
        <f t="shared" si="22"/>
        <v>-1.0748468199999994</v>
      </c>
    </row>
    <row r="1331" spans="2:11" x14ac:dyDescent="0.2">
      <c r="B1331" s="37"/>
      <c r="C1331" s="38"/>
      <c r="D1331" s="37"/>
      <c r="E1331" s="58"/>
      <c r="F1331" s="58"/>
      <c r="G1331" s="57">
        <v>200</v>
      </c>
      <c r="H1331" s="64" t="s">
        <v>2592</v>
      </c>
      <c r="I1331" s="61">
        <v>22.608667000000001</v>
      </c>
      <c r="J1331" s="61">
        <v>17.689252850000003</v>
      </c>
      <c r="K1331" s="61">
        <f t="shared" si="22"/>
        <v>-4.9194141499999979</v>
      </c>
    </row>
    <row r="1332" spans="2:11" x14ac:dyDescent="0.2">
      <c r="B1332" s="37"/>
      <c r="C1332" s="38"/>
      <c r="D1332" s="37"/>
      <c r="E1332" s="58"/>
      <c r="F1332" s="58"/>
      <c r="G1332" s="57">
        <v>210</v>
      </c>
      <c r="H1332" s="64" t="s">
        <v>2593</v>
      </c>
      <c r="I1332" s="61">
        <v>1255.3835079999999</v>
      </c>
      <c r="J1332" s="61">
        <v>835.34557520999988</v>
      </c>
      <c r="K1332" s="61">
        <f t="shared" si="22"/>
        <v>-420.03793279000001</v>
      </c>
    </row>
    <row r="1333" spans="2:11" x14ac:dyDescent="0.2">
      <c r="B1333" s="37"/>
      <c r="C1333" s="38"/>
      <c r="D1333" s="37"/>
      <c r="E1333" s="58"/>
      <c r="F1333" s="58"/>
      <c r="G1333" s="57">
        <v>211</v>
      </c>
      <c r="H1333" s="64" t="s">
        <v>2594</v>
      </c>
      <c r="I1333" s="61">
        <v>17.496514000000001</v>
      </c>
      <c r="J1333" s="61">
        <v>18.559158900000003</v>
      </c>
      <c r="K1333" s="61">
        <f t="shared" si="22"/>
        <v>1.0626449000000022</v>
      </c>
    </row>
    <row r="1334" spans="2:11" x14ac:dyDescent="0.2">
      <c r="B1334" s="37"/>
      <c r="C1334" s="38"/>
      <c r="D1334" s="37"/>
      <c r="E1334" s="58"/>
      <c r="F1334" s="58"/>
      <c r="G1334" s="57">
        <v>214</v>
      </c>
      <c r="H1334" s="64" t="s">
        <v>2595</v>
      </c>
      <c r="I1334" s="61">
        <v>412.51000399999998</v>
      </c>
      <c r="J1334" s="61">
        <v>451.31466024999997</v>
      </c>
      <c r="K1334" s="61">
        <f t="shared" si="22"/>
        <v>38.804656249999994</v>
      </c>
    </row>
    <row r="1335" spans="2:11" x14ac:dyDescent="0.2">
      <c r="B1335" s="37"/>
      <c r="C1335" s="38"/>
      <c r="D1335" s="37"/>
      <c r="E1335" s="58"/>
      <c r="F1335" s="58"/>
      <c r="G1335" s="57">
        <v>215</v>
      </c>
      <c r="H1335" s="64" t="s">
        <v>2596</v>
      </c>
      <c r="I1335" s="61">
        <v>10.284981999999999</v>
      </c>
      <c r="J1335" s="61">
        <v>8.9058439399999987</v>
      </c>
      <c r="K1335" s="61">
        <f t="shared" si="22"/>
        <v>-1.3791380600000007</v>
      </c>
    </row>
    <row r="1336" spans="2:11" x14ac:dyDescent="0.2">
      <c r="B1336" s="37"/>
      <c r="C1336" s="38"/>
      <c r="D1336" s="37"/>
      <c r="E1336" s="58"/>
      <c r="F1336" s="58"/>
      <c r="G1336" s="57">
        <v>300</v>
      </c>
      <c r="H1336" s="64" t="s">
        <v>2597</v>
      </c>
      <c r="I1336" s="61">
        <v>15.885114</v>
      </c>
      <c r="J1336" s="61">
        <v>20.660184170000001</v>
      </c>
      <c r="K1336" s="61">
        <f t="shared" si="22"/>
        <v>4.7750701700000011</v>
      </c>
    </row>
    <row r="1337" spans="2:11" x14ac:dyDescent="0.2">
      <c r="B1337" s="37"/>
      <c r="C1337" s="38"/>
      <c r="D1337" s="37"/>
      <c r="E1337" s="58"/>
      <c r="F1337" s="58"/>
      <c r="G1337" s="57">
        <v>310</v>
      </c>
      <c r="H1337" s="64" t="s">
        <v>2598</v>
      </c>
      <c r="I1337" s="61">
        <v>11.726279</v>
      </c>
      <c r="J1337" s="61">
        <v>12.226373679999998</v>
      </c>
      <c r="K1337" s="61">
        <f t="shared" si="22"/>
        <v>0.50009467999999835</v>
      </c>
    </row>
    <row r="1338" spans="2:11" x14ac:dyDescent="0.2">
      <c r="B1338" s="37"/>
      <c r="C1338" s="38"/>
      <c r="D1338" s="37"/>
      <c r="E1338" s="58"/>
      <c r="F1338" s="58"/>
      <c r="G1338" s="57">
        <v>311</v>
      </c>
      <c r="H1338" s="64" t="s">
        <v>2599</v>
      </c>
      <c r="I1338" s="61">
        <v>11.203298</v>
      </c>
      <c r="J1338" s="61">
        <v>12.252806219999998</v>
      </c>
      <c r="K1338" s="61">
        <f t="shared" si="22"/>
        <v>1.0495082199999981</v>
      </c>
    </row>
    <row r="1339" spans="2:11" x14ac:dyDescent="0.2">
      <c r="B1339" s="37"/>
      <c r="C1339" s="38"/>
      <c r="D1339" s="37"/>
      <c r="E1339" s="58"/>
      <c r="F1339" s="58"/>
      <c r="G1339" s="57">
        <v>312</v>
      </c>
      <c r="H1339" s="64" t="s">
        <v>2600</v>
      </c>
      <c r="I1339" s="61">
        <v>9.6270140000000008</v>
      </c>
      <c r="J1339" s="61">
        <v>6.2932727899999987</v>
      </c>
      <c r="K1339" s="61">
        <f t="shared" si="22"/>
        <v>-3.3337412100000021</v>
      </c>
    </row>
    <row r="1340" spans="2:11" x14ac:dyDescent="0.2">
      <c r="B1340" s="37"/>
      <c r="C1340" s="38"/>
      <c r="D1340" s="37"/>
      <c r="E1340" s="58"/>
      <c r="F1340" s="58"/>
      <c r="G1340" s="57">
        <v>500</v>
      </c>
      <c r="H1340" s="64" t="s">
        <v>1793</v>
      </c>
      <c r="I1340" s="61">
        <v>21.658702000000002</v>
      </c>
      <c r="J1340" s="61">
        <v>14.879761230000002</v>
      </c>
      <c r="K1340" s="61">
        <f t="shared" si="22"/>
        <v>-6.7789407700000002</v>
      </c>
    </row>
    <row r="1341" spans="2:11" x14ac:dyDescent="0.2">
      <c r="B1341" s="37"/>
      <c r="C1341" s="38"/>
      <c r="D1341" s="37"/>
      <c r="E1341" s="58"/>
      <c r="F1341" s="58"/>
      <c r="G1341" s="57">
        <v>510</v>
      </c>
      <c r="H1341" s="64" t="s">
        <v>1826</v>
      </c>
      <c r="I1341" s="61">
        <v>43.640261000000002</v>
      </c>
      <c r="J1341" s="61">
        <v>39.060708640000009</v>
      </c>
      <c r="K1341" s="61">
        <f t="shared" si="22"/>
        <v>-4.5795523599999939</v>
      </c>
    </row>
    <row r="1342" spans="2:11" x14ac:dyDescent="0.2">
      <c r="B1342" s="37"/>
      <c r="C1342" s="38"/>
      <c r="D1342" s="37"/>
      <c r="E1342" s="58"/>
      <c r="F1342" s="58"/>
      <c r="G1342" s="57">
        <v>512</v>
      </c>
      <c r="H1342" s="64" t="s">
        <v>1938</v>
      </c>
      <c r="I1342" s="61">
        <v>14.641597000000001</v>
      </c>
      <c r="J1342" s="61">
        <v>15.772951930000001</v>
      </c>
      <c r="K1342" s="61">
        <f t="shared" si="22"/>
        <v>1.1313549300000005</v>
      </c>
    </row>
    <row r="1343" spans="2:11" x14ac:dyDescent="0.2">
      <c r="B1343" s="37"/>
      <c r="C1343" s="38"/>
      <c r="D1343" s="37"/>
      <c r="E1343" s="58"/>
      <c r="F1343" s="58"/>
      <c r="G1343" s="57">
        <v>513</v>
      </c>
      <c r="H1343" s="64" t="s">
        <v>2601</v>
      </c>
      <c r="I1343" s="61">
        <v>10.624855</v>
      </c>
      <c r="J1343" s="61">
        <v>12.354921870000004</v>
      </c>
      <c r="K1343" s="61">
        <f t="shared" si="22"/>
        <v>1.7300668700000035</v>
      </c>
    </row>
    <row r="1344" spans="2:11" x14ac:dyDescent="0.2">
      <c r="B1344" s="37"/>
      <c r="C1344" s="38"/>
      <c r="D1344" s="37"/>
      <c r="E1344" s="58"/>
      <c r="F1344" s="58"/>
      <c r="G1344" s="57">
        <v>600</v>
      </c>
      <c r="H1344" s="64" t="s">
        <v>2602</v>
      </c>
      <c r="I1344" s="61">
        <v>80.926691000000005</v>
      </c>
      <c r="J1344" s="61">
        <v>27.058187690000004</v>
      </c>
      <c r="K1344" s="61">
        <f t="shared" si="22"/>
        <v>-53.868503310000001</v>
      </c>
    </row>
    <row r="1345" spans="2:11" x14ac:dyDescent="0.2">
      <c r="B1345" s="37"/>
      <c r="C1345" s="38"/>
      <c r="D1345" s="37"/>
      <c r="E1345" s="58"/>
      <c r="F1345" s="58"/>
      <c r="G1345" s="57">
        <v>610</v>
      </c>
      <c r="H1345" s="64" t="s">
        <v>2603</v>
      </c>
      <c r="I1345" s="61">
        <v>18.175097000000001</v>
      </c>
      <c r="J1345" s="61">
        <v>16.30238147</v>
      </c>
      <c r="K1345" s="61">
        <f t="shared" si="22"/>
        <v>-1.8727155300000007</v>
      </c>
    </row>
    <row r="1346" spans="2:11" x14ac:dyDescent="0.2">
      <c r="B1346" s="37"/>
      <c r="C1346" s="38"/>
      <c r="D1346" s="37"/>
      <c r="E1346" s="58"/>
      <c r="F1346" s="58"/>
      <c r="G1346" s="57">
        <v>611</v>
      </c>
      <c r="H1346" s="64" t="s">
        <v>2091</v>
      </c>
      <c r="I1346" s="61">
        <v>11.110421000000001</v>
      </c>
      <c r="J1346" s="61">
        <v>8.9773596000000015</v>
      </c>
      <c r="K1346" s="61">
        <f t="shared" si="22"/>
        <v>-2.133061399999999</v>
      </c>
    </row>
    <row r="1347" spans="2:11" x14ac:dyDescent="0.2">
      <c r="B1347" s="37"/>
      <c r="C1347" s="38"/>
      <c r="D1347" s="37"/>
      <c r="E1347" s="58"/>
      <c r="F1347" s="58"/>
      <c r="G1347" s="57">
        <v>612</v>
      </c>
      <c r="H1347" s="64" t="s">
        <v>2604</v>
      </c>
      <c r="I1347" s="61">
        <v>6.8114509999999999</v>
      </c>
      <c r="J1347" s="61">
        <v>8.0146348399999994</v>
      </c>
      <c r="K1347" s="61">
        <f t="shared" si="22"/>
        <v>1.2031838399999994</v>
      </c>
    </row>
    <row r="1348" spans="2:11" x14ac:dyDescent="0.2">
      <c r="B1348" s="37"/>
      <c r="C1348" s="38"/>
      <c r="D1348" s="37"/>
      <c r="E1348" s="58"/>
      <c r="F1348" s="58"/>
      <c r="G1348" s="57">
        <v>613</v>
      </c>
      <c r="H1348" s="64" t="s">
        <v>2605</v>
      </c>
      <c r="I1348" s="61">
        <v>7.0561749999999996</v>
      </c>
      <c r="J1348" s="61">
        <v>7.9754263700000001</v>
      </c>
      <c r="K1348" s="61">
        <f t="shared" si="22"/>
        <v>0.91925137000000046</v>
      </c>
    </row>
    <row r="1349" spans="2:11" ht="14.25" x14ac:dyDescent="0.2">
      <c r="B1349" s="37"/>
      <c r="C1349" s="38"/>
      <c r="D1349" s="41">
        <v>27</v>
      </c>
      <c r="E1349" s="42" t="s">
        <v>366</v>
      </c>
      <c r="F1349" s="42"/>
      <c r="G1349" s="51"/>
      <c r="H1349" s="65"/>
      <c r="I1349" s="43">
        <v>1023.070906</v>
      </c>
      <c r="J1349" s="43">
        <v>1298.9614433200002</v>
      </c>
      <c r="K1349" s="43">
        <f t="shared" si="22"/>
        <v>275.89053732000013</v>
      </c>
    </row>
    <row r="1350" spans="2:11" ht="14.25" x14ac:dyDescent="0.2">
      <c r="B1350" s="37"/>
      <c r="C1350" s="38"/>
      <c r="D1350" s="37"/>
      <c r="E1350" s="37"/>
      <c r="F1350" s="39" t="s">
        <v>16</v>
      </c>
      <c r="G1350" s="36"/>
      <c r="H1350" s="66"/>
      <c r="I1350" s="40">
        <v>171.605333</v>
      </c>
      <c r="J1350" s="40">
        <v>301.01598884000003</v>
      </c>
      <c r="K1350" s="40">
        <f t="shared" si="22"/>
        <v>129.41065584000003</v>
      </c>
    </row>
    <row r="1351" spans="2:11" x14ac:dyDescent="0.2">
      <c r="B1351" s="37"/>
      <c r="C1351" s="38"/>
      <c r="D1351" s="37"/>
      <c r="E1351" s="58"/>
      <c r="F1351" s="58"/>
      <c r="G1351" s="57" t="s">
        <v>17</v>
      </c>
      <c r="H1351" s="64" t="s">
        <v>367</v>
      </c>
      <c r="I1351" s="61">
        <v>171.605333</v>
      </c>
      <c r="J1351" s="61">
        <v>301.01598884000003</v>
      </c>
      <c r="K1351" s="61">
        <f t="shared" si="22"/>
        <v>129.41065584000003</v>
      </c>
    </row>
    <row r="1352" spans="2:11" ht="14.25" x14ac:dyDescent="0.2">
      <c r="B1352" s="37"/>
      <c r="C1352" s="38"/>
      <c r="D1352" s="37"/>
      <c r="E1352" s="37"/>
      <c r="F1352" s="39" t="s">
        <v>2</v>
      </c>
      <c r="G1352" s="36"/>
      <c r="H1352" s="66"/>
      <c r="I1352" s="40">
        <v>851.46557299999995</v>
      </c>
      <c r="J1352" s="40">
        <v>997.94545447999997</v>
      </c>
      <c r="K1352" s="40">
        <f t="shared" si="22"/>
        <v>146.47988148000002</v>
      </c>
    </row>
    <row r="1353" spans="2:11" x14ac:dyDescent="0.2">
      <c r="B1353" s="37"/>
      <c r="C1353" s="38"/>
      <c r="D1353" s="37"/>
      <c r="E1353" s="58"/>
      <c r="F1353" s="58"/>
      <c r="G1353" s="57">
        <v>100</v>
      </c>
      <c r="H1353" s="64" t="s">
        <v>1884</v>
      </c>
      <c r="I1353" s="61">
        <v>23.600684000000001</v>
      </c>
      <c r="J1353" s="61">
        <v>23.167423620000001</v>
      </c>
      <c r="K1353" s="61">
        <f t="shared" si="22"/>
        <v>-0.43326038000000011</v>
      </c>
    </row>
    <row r="1354" spans="2:11" x14ac:dyDescent="0.2">
      <c r="B1354" s="37"/>
      <c r="C1354" s="38"/>
      <c r="D1354" s="37"/>
      <c r="E1354" s="58"/>
      <c r="F1354" s="58"/>
      <c r="G1354" s="57">
        <v>112</v>
      </c>
      <c r="H1354" s="64" t="s">
        <v>8</v>
      </c>
      <c r="I1354" s="61">
        <v>38.073763999999997</v>
      </c>
      <c r="J1354" s="61">
        <v>39.659429700000011</v>
      </c>
      <c r="K1354" s="61">
        <f t="shared" ref="K1354:K1417" si="23">+J1354-I1354</f>
        <v>1.5856657000000141</v>
      </c>
    </row>
    <row r="1355" spans="2:11" x14ac:dyDescent="0.2">
      <c r="B1355" s="37"/>
      <c r="C1355" s="38"/>
      <c r="D1355" s="37"/>
      <c r="E1355" s="58"/>
      <c r="F1355" s="58"/>
      <c r="G1355" s="57">
        <v>116</v>
      </c>
      <c r="H1355" s="64" t="s">
        <v>1886</v>
      </c>
      <c r="I1355" s="61">
        <v>29.571963</v>
      </c>
      <c r="J1355" s="61">
        <v>28.89668902</v>
      </c>
      <c r="K1355" s="61">
        <f t="shared" si="23"/>
        <v>-0.67527398000000005</v>
      </c>
    </row>
    <row r="1356" spans="2:11" x14ac:dyDescent="0.2">
      <c r="B1356" s="37"/>
      <c r="C1356" s="38"/>
      <c r="D1356" s="37"/>
      <c r="E1356" s="58"/>
      <c r="F1356" s="58"/>
      <c r="G1356" s="57">
        <v>117</v>
      </c>
      <c r="H1356" s="64" t="s">
        <v>2606</v>
      </c>
      <c r="I1356" s="61">
        <v>18.667646999999999</v>
      </c>
      <c r="J1356" s="61">
        <v>28.117145749999999</v>
      </c>
      <c r="K1356" s="61">
        <f t="shared" si="23"/>
        <v>9.4494987500000001</v>
      </c>
    </row>
    <row r="1357" spans="2:11" x14ac:dyDescent="0.2">
      <c r="B1357" s="37"/>
      <c r="C1357" s="38"/>
      <c r="D1357" s="37"/>
      <c r="E1357" s="58"/>
      <c r="F1357" s="58"/>
      <c r="G1357" s="57">
        <v>200</v>
      </c>
      <c r="H1357" s="64" t="s">
        <v>2607</v>
      </c>
      <c r="I1357" s="61">
        <v>12.494247</v>
      </c>
      <c r="J1357" s="61">
        <v>12.642444059999999</v>
      </c>
      <c r="K1357" s="61">
        <f t="shared" si="23"/>
        <v>0.14819705999999933</v>
      </c>
    </row>
    <row r="1358" spans="2:11" x14ac:dyDescent="0.2">
      <c r="B1358" s="37"/>
      <c r="C1358" s="38"/>
      <c r="D1358" s="37"/>
      <c r="E1358" s="58"/>
      <c r="F1358" s="58"/>
      <c r="G1358" s="57">
        <v>208</v>
      </c>
      <c r="H1358" s="64" t="s">
        <v>2608</v>
      </c>
      <c r="I1358" s="61">
        <v>19.933751999999998</v>
      </c>
      <c r="J1358" s="61">
        <v>73.717170390000007</v>
      </c>
      <c r="K1358" s="61">
        <f t="shared" si="23"/>
        <v>53.783418390000008</v>
      </c>
    </row>
    <row r="1359" spans="2:11" x14ac:dyDescent="0.2">
      <c r="B1359" s="37"/>
      <c r="C1359" s="38"/>
      <c r="D1359" s="37"/>
      <c r="E1359" s="58"/>
      <c r="F1359" s="58"/>
      <c r="G1359" s="57">
        <v>209</v>
      </c>
      <c r="H1359" s="64" t="s">
        <v>2609</v>
      </c>
      <c r="I1359" s="61">
        <v>17.386728999999999</v>
      </c>
      <c r="J1359" s="61">
        <v>15.571242290000001</v>
      </c>
      <c r="K1359" s="61">
        <f t="shared" si="23"/>
        <v>-1.8154867099999983</v>
      </c>
    </row>
    <row r="1360" spans="2:11" x14ac:dyDescent="0.2">
      <c r="B1360" s="37"/>
      <c r="C1360" s="38"/>
      <c r="D1360" s="37"/>
      <c r="E1360" s="58"/>
      <c r="F1360" s="58"/>
      <c r="G1360" s="57">
        <v>210</v>
      </c>
      <c r="H1360" s="64" t="s">
        <v>2610</v>
      </c>
      <c r="I1360" s="61">
        <v>46.112938</v>
      </c>
      <c r="J1360" s="61">
        <v>58.397446989999992</v>
      </c>
      <c r="K1360" s="61">
        <f t="shared" si="23"/>
        <v>12.284508989999992</v>
      </c>
    </row>
    <row r="1361" spans="2:11" x14ac:dyDescent="0.2">
      <c r="B1361" s="37"/>
      <c r="C1361" s="38"/>
      <c r="D1361" s="37"/>
      <c r="E1361" s="58"/>
      <c r="F1361" s="58"/>
      <c r="G1361" s="57">
        <v>211</v>
      </c>
      <c r="H1361" s="64" t="s">
        <v>2611</v>
      </c>
      <c r="I1361" s="61">
        <v>27.399076000000001</v>
      </c>
      <c r="J1361" s="61">
        <v>100.67954485000001</v>
      </c>
      <c r="K1361" s="61">
        <f t="shared" si="23"/>
        <v>73.280468850000005</v>
      </c>
    </row>
    <row r="1362" spans="2:11" x14ac:dyDescent="0.2">
      <c r="B1362" s="37"/>
      <c r="C1362" s="38"/>
      <c r="D1362" s="37"/>
      <c r="E1362" s="58"/>
      <c r="F1362" s="58"/>
      <c r="G1362" s="57">
        <v>212</v>
      </c>
      <c r="H1362" s="64" t="s">
        <v>2612</v>
      </c>
      <c r="I1362" s="61">
        <v>10.216760000000001</v>
      </c>
      <c r="J1362" s="61">
        <v>9.5573460600000004</v>
      </c>
      <c r="K1362" s="61">
        <f t="shared" si="23"/>
        <v>-0.65941394000000031</v>
      </c>
    </row>
    <row r="1363" spans="2:11" ht="25.5" x14ac:dyDescent="0.2">
      <c r="B1363" s="37"/>
      <c r="C1363" s="38"/>
      <c r="D1363" s="37"/>
      <c r="E1363" s="58"/>
      <c r="F1363" s="58"/>
      <c r="G1363" s="57">
        <v>300</v>
      </c>
      <c r="H1363" s="64" t="s">
        <v>2613</v>
      </c>
      <c r="I1363" s="61">
        <v>9.3637540000000001</v>
      </c>
      <c r="J1363" s="61">
        <v>9.0138982100000007</v>
      </c>
      <c r="K1363" s="61">
        <f t="shared" si="23"/>
        <v>-0.34985578999999944</v>
      </c>
    </row>
    <row r="1364" spans="2:11" x14ac:dyDescent="0.2">
      <c r="B1364" s="37"/>
      <c r="C1364" s="38"/>
      <c r="D1364" s="37"/>
      <c r="E1364" s="58"/>
      <c r="F1364" s="58"/>
      <c r="G1364" s="57">
        <v>308</v>
      </c>
      <c r="H1364" s="64" t="s">
        <v>2614</v>
      </c>
      <c r="I1364" s="61">
        <v>23.551389</v>
      </c>
      <c r="J1364" s="61">
        <v>27.603539599999998</v>
      </c>
      <c r="K1364" s="61">
        <f t="shared" si="23"/>
        <v>4.0521505999999974</v>
      </c>
    </row>
    <row r="1365" spans="2:11" x14ac:dyDescent="0.2">
      <c r="B1365" s="37"/>
      <c r="C1365" s="38"/>
      <c r="D1365" s="37"/>
      <c r="E1365" s="58"/>
      <c r="F1365" s="58"/>
      <c r="G1365" s="57">
        <v>309</v>
      </c>
      <c r="H1365" s="64" t="s">
        <v>2615</v>
      </c>
      <c r="I1365" s="61">
        <v>19.669930999999998</v>
      </c>
      <c r="J1365" s="61">
        <v>17.361619240000003</v>
      </c>
      <c r="K1365" s="61">
        <f t="shared" si="23"/>
        <v>-2.3083117599999952</v>
      </c>
    </row>
    <row r="1366" spans="2:11" x14ac:dyDescent="0.2">
      <c r="B1366" s="37"/>
      <c r="C1366" s="38"/>
      <c r="D1366" s="37"/>
      <c r="E1366" s="58"/>
      <c r="F1366" s="58"/>
      <c r="G1366" s="57">
        <v>310</v>
      </c>
      <c r="H1366" s="64" t="s">
        <v>2616</v>
      </c>
      <c r="I1366" s="61">
        <v>15.023809</v>
      </c>
      <c r="J1366" s="61">
        <v>14.32893471</v>
      </c>
      <c r="K1366" s="61">
        <f t="shared" si="23"/>
        <v>-0.69487428999999956</v>
      </c>
    </row>
    <row r="1367" spans="2:11" x14ac:dyDescent="0.2">
      <c r="B1367" s="37"/>
      <c r="C1367" s="38"/>
      <c r="D1367" s="37"/>
      <c r="E1367" s="58"/>
      <c r="F1367" s="58"/>
      <c r="G1367" s="57">
        <v>311</v>
      </c>
      <c r="H1367" s="64" t="s">
        <v>2617</v>
      </c>
      <c r="I1367" s="61">
        <v>28.075963999999999</v>
      </c>
      <c r="J1367" s="61">
        <v>27.6666843</v>
      </c>
      <c r="K1367" s="61">
        <f t="shared" si="23"/>
        <v>-0.40927969999999902</v>
      </c>
    </row>
    <row r="1368" spans="2:11" ht="25.5" x14ac:dyDescent="0.2">
      <c r="B1368" s="37"/>
      <c r="C1368" s="38"/>
      <c r="D1368" s="37"/>
      <c r="E1368" s="58"/>
      <c r="F1368" s="58"/>
      <c r="G1368" s="57">
        <v>312</v>
      </c>
      <c r="H1368" s="64" t="s">
        <v>2618</v>
      </c>
      <c r="I1368" s="61">
        <v>28.539774999999999</v>
      </c>
      <c r="J1368" s="61">
        <v>25.999138969999997</v>
      </c>
      <c r="K1368" s="61">
        <f t="shared" si="23"/>
        <v>-2.5406360300000017</v>
      </c>
    </row>
    <row r="1369" spans="2:11" x14ac:dyDescent="0.2">
      <c r="B1369" s="37"/>
      <c r="C1369" s="38"/>
      <c r="D1369" s="37"/>
      <c r="E1369" s="58"/>
      <c r="F1369" s="58"/>
      <c r="G1369" s="57">
        <v>313</v>
      </c>
      <c r="H1369" s="64" t="s">
        <v>2619</v>
      </c>
      <c r="I1369" s="61">
        <v>95.374499</v>
      </c>
      <c r="J1369" s="61">
        <v>96.189895730000003</v>
      </c>
      <c r="K1369" s="61">
        <f t="shared" si="23"/>
        <v>0.81539673000000334</v>
      </c>
    </row>
    <row r="1370" spans="2:11" x14ac:dyDescent="0.2">
      <c r="B1370" s="37"/>
      <c r="C1370" s="38"/>
      <c r="D1370" s="37"/>
      <c r="E1370" s="58"/>
      <c r="F1370" s="58"/>
      <c r="G1370" s="57">
        <v>314</v>
      </c>
      <c r="H1370" s="64" t="s">
        <v>2620</v>
      </c>
      <c r="I1370" s="61">
        <v>33.808971</v>
      </c>
      <c r="J1370" s="61">
        <v>32.874489520000004</v>
      </c>
      <c r="K1370" s="61">
        <f t="shared" si="23"/>
        <v>-0.9344814799999952</v>
      </c>
    </row>
    <row r="1371" spans="2:11" x14ac:dyDescent="0.2">
      <c r="B1371" s="37"/>
      <c r="C1371" s="38"/>
      <c r="D1371" s="37"/>
      <c r="E1371" s="58"/>
      <c r="F1371" s="58"/>
      <c r="G1371" s="57">
        <v>315</v>
      </c>
      <c r="H1371" s="64" t="s">
        <v>1821</v>
      </c>
      <c r="I1371" s="61">
        <v>71.896221999999995</v>
      </c>
      <c r="J1371" s="61">
        <v>70.464423459999992</v>
      </c>
      <c r="K1371" s="61">
        <f t="shared" si="23"/>
        <v>-1.4317985400000026</v>
      </c>
    </row>
    <row r="1372" spans="2:11" x14ac:dyDescent="0.2">
      <c r="B1372" s="37"/>
      <c r="C1372" s="38"/>
      <c r="D1372" s="37"/>
      <c r="E1372" s="58"/>
      <c r="F1372" s="58"/>
      <c r="G1372" s="57">
        <v>400</v>
      </c>
      <c r="H1372" s="64" t="s">
        <v>2621</v>
      </c>
      <c r="I1372" s="61">
        <v>12.023331000000001</v>
      </c>
      <c r="J1372" s="61">
        <v>11.11696489</v>
      </c>
      <c r="K1372" s="61">
        <f t="shared" si="23"/>
        <v>-0.90636611000000045</v>
      </c>
    </row>
    <row r="1373" spans="2:11" ht="25.5" x14ac:dyDescent="0.2">
      <c r="B1373" s="37"/>
      <c r="C1373" s="38"/>
      <c r="D1373" s="37"/>
      <c r="E1373" s="58"/>
      <c r="F1373" s="58"/>
      <c r="G1373" s="57">
        <v>408</v>
      </c>
      <c r="H1373" s="64" t="s">
        <v>2622</v>
      </c>
      <c r="I1373" s="61">
        <v>49.190019999999997</v>
      </c>
      <c r="J1373" s="61">
        <v>57.595889700000008</v>
      </c>
      <c r="K1373" s="61">
        <f t="shared" si="23"/>
        <v>8.4058697000000109</v>
      </c>
    </row>
    <row r="1374" spans="2:11" x14ac:dyDescent="0.2">
      <c r="B1374" s="37"/>
      <c r="C1374" s="38"/>
      <c r="D1374" s="37"/>
      <c r="E1374" s="58"/>
      <c r="F1374" s="58"/>
      <c r="G1374" s="57">
        <v>409</v>
      </c>
      <c r="H1374" s="64" t="s">
        <v>2623</v>
      </c>
      <c r="I1374" s="61">
        <v>44.398304000000003</v>
      </c>
      <c r="J1374" s="61">
        <v>38.320972469999994</v>
      </c>
      <c r="K1374" s="61">
        <f t="shared" si="23"/>
        <v>-6.0773315300000093</v>
      </c>
    </row>
    <row r="1375" spans="2:11" x14ac:dyDescent="0.2">
      <c r="B1375" s="37"/>
      <c r="C1375" s="38"/>
      <c r="D1375" s="37"/>
      <c r="E1375" s="58"/>
      <c r="F1375" s="58"/>
      <c r="G1375" s="57">
        <v>411</v>
      </c>
      <c r="H1375" s="64" t="s">
        <v>2624</v>
      </c>
      <c r="I1375" s="61">
        <v>41.066220999999999</v>
      </c>
      <c r="J1375" s="61">
        <v>33.024023430000007</v>
      </c>
      <c r="K1375" s="61">
        <f t="shared" si="23"/>
        <v>-8.0421975699999919</v>
      </c>
    </row>
    <row r="1376" spans="2:11" x14ac:dyDescent="0.2">
      <c r="B1376" s="37"/>
      <c r="C1376" s="38"/>
      <c r="D1376" s="37"/>
      <c r="E1376" s="58"/>
      <c r="F1376" s="58"/>
      <c r="G1376" s="57">
        <v>416</v>
      </c>
      <c r="H1376" s="64" t="s">
        <v>2625</v>
      </c>
      <c r="I1376" s="61">
        <v>26.557815999999999</v>
      </c>
      <c r="J1376" s="61">
        <v>22.232687980000001</v>
      </c>
      <c r="K1376" s="61">
        <f t="shared" si="23"/>
        <v>-4.3251280199999975</v>
      </c>
    </row>
    <row r="1377" spans="2:11" x14ac:dyDescent="0.2">
      <c r="B1377" s="37"/>
      <c r="C1377" s="38"/>
      <c r="D1377" s="37"/>
      <c r="E1377" s="58"/>
      <c r="F1377" s="58"/>
      <c r="G1377" s="57">
        <v>500</v>
      </c>
      <c r="H1377" s="64" t="s">
        <v>1793</v>
      </c>
      <c r="I1377" s="61">
        <v>10.977988</v>
      </c>
      <c r="J1377" s="61">
        <v>8.4425193200000006</v>
      </c>
      <c r="K1377" s="61">
        <f t="shared" si="23"/>
        <v>-2.5354686799999993</v>
      </c>
    </row>
    <row r="1378" spans="2:11" x14ac:dyDescent="0.2">
      <c r="B1378" s="37"/>
      <c r="C1378" s="38"/>
      <c r="D1378" s="37"/>
      <c r="E1378" s="58"/>
      <c r="F1378" s="58"/>
      <c r="G1378" s="57">
        <v>510</v>
      </c>
      <c r="H1378" s="64" t="s">
        <v>1864</v>
      </c>
      <c r="I1378" s="61">
        <v>30.276187</v>
      </c>
      <c r="J1378" s="61">
        <v>38.702643790000018</v>
      </c>
      <c r="K1378" s="61">
        <f t="shared" si="23"/>
        <v>8.4264567900000173</v>
      </c>
    </row>
    <row r="1379" spans="2:11" x14ac:dyDescent="0.2">
      <c r="B1379" s="37"/>
      <c r="C1379" s="38"/>
      <c r="D1379" s="37"/>
      <c r="E1379" s="58"/>
      <c r="F1379" s="58"/>
      <c r="G1379" s="57">
        <v>511</v>
      </c>
      <c r="H1379" s="64" t="s">
        <v>2626</v>
      </c>
      <c r="I1379" s="61">
        <v>32.562372000000003</v>
      </c>
      <c r="J1379" s="61">
        <v>29.239200389999993</v>
      </c>
      <c r="K1379" s="61">
        <f t="shared" si="23"/>
        <v>-3.3231716100000099</v>
      </c>
    </row>
    <row r="1380" spans="2:11" x14ac:dyDescent="0.2">
      <c r="B1380" s="37"/>
      <c r="C1380" s="38"/>
      <c r="D1380" s="37"/>
      <c r="E1380" s="58"/>
      <c r="F1380" s="58"/>
      <c r="G1380" s="57">
        <v>512</v>
      </c>
      <c r="H1380" s="64" t="s">
        <v>1938</v>
      </c>
      <c r="I1380" s="61">
        <v>12.458468</v>
      </c>
      <c r="J1380" s="61">
        <v>13.306003519999999</v>
      </c>
      <c r="K1380" s="61">
        <f t="shared" si="23"/>
        <v>0.84753551999999921</v>
      </c>
    </row>
    <row r="1381" spans="2:11" x14ac:dyDescent="0.2">
      <c r="B1381" s="37"/>
      <c r="C1381" s="38"/>
      <c r="D1381" s="37"/>
      <c r="E1381" s="58"/>
      <c r="F1381" s="58"/>
      <c r="G1381" s="57">
        <v>514</v>
      </c>
      <c r="H1381" s="64" t="s">
        <v>1866</v>
      </c>
      <c r="I1381" s="61">
        <v>23.192992</v>
      </c>
      <c r="J1381" s="61">
        <v>34.056042520000013</v>
      </c>
      <c r="K1381" s="61">
        <f t="shared" si="23"/>
        <v>10.863050520000012</v>
      </c>
    </row>
    <row r="1382" spans="2:11" ht="14.25" x14ac:dyDescent="0.2">
      <c r="B1382" s="37"/>
      <c r="C1382" s="38"/>
      <c r="D1382" s="41">
        <v>31</v>
      </c>
      <c r="E1382" s="42" t="s">
        <v>368</v>
      </c>
      <c r="F1382" s="42"/>
      <c r="G1382" s="51"/>
      <c r="H1382" s="55"/>
      <c r="I1382" s="43">
        <v>773.60630700000002</v>
      </c>
      <c r="J1382" s="43">
        <v>766.08076509000045</v>
      </c>
      <c r="K1382" s="43">
        <f t="shared" si="23"/>
        <v>-7.5255419099995606</v>
      </c>
    </row>
    <row r="1383" spans="2:11" ht="14.25" x14ac:dyDescent="0.2">
      <c r="B1383" s="37"/>
      <c r="C1383" s="38"/>
      <c r="D1383" s="37"/>
      <c r="E1383" s="37"/>
      <c r="F1383" s="39" t="s">
        <v>2</v>
      </c>
      <c r="G1383" s="36"/>
      <c r="H1383" s="54"/>
      <c r="I1383" s="40">
        <v>773.60630700000002</v>
      </c>
      <c r="J1383" s="40">
        <v>766.08076509000045</v>
      </c>
      <c r="K1383" s="40">
        <f t="shared" si="23"/>
        <v>-7.5255419099995606</v>
      </c>
    </row>
    <row r="1384" spans="2:11" x14ac:dyDescent="0.2">
      <c r="B1384" s="37"/>
      <c r="C1384" s="38"/>
      <c r="D1384" s="37"/>
      <c r="E1384" s="58"/>
      <c r="F1384" s="58"/>
      <c r="G1384" s="57">
        <v>100</v>
      </c>
      <c r="H1384" s="64" t="s">
        <v>2627</v>
      </c>
      <c r="I1384" s="61">
        <v>211.681713</v>
      </c>
      <c r="J1384" s="61">
        <v>212.1273327699999</v>
      </c>
      <c r="K1384" s="61">
        <f t="shared" si="23"/>
        <v>0.44561976999989383</v>
      </c>
    </row>
    <row r="1385" spans="2:11" x14ac:dyDescent="0.2">
      <c r="B1385" s="37"/>
      <c r="C1385" s="38"/>
      <c r="D1385" s="37"/>
      <c r="E1385" s="58"/>
      <c r="F1385" s="58"/>
      <c r="G1385" s="57">
        <v>200</v>
      </c>
      <c r="H1385" s="64" t="s">
        <v>2628</v>
      </c>
      <c r="I1385" s="61">
        <v>504.37233800000001</v>
      </c>
      <c r="J1385" s="61">
        <v>503.41978155000066</v>
      </c>
      <c r="K1385" s="61">
        <f t="shared" si="23"/>
        <v>-0.9525564499993493</v>
      </c>
    </row>
    <row r="1386" spans="2:11" x14ac:dyDescent="0.2">
      <c r="B1386" s="37"/>
      <c r="C1386" s="38"/>
      <c r="D1386" s="37"/>
      <c r="E1386" s="58"/>
      <c r="F1386" s="58"/>
      <c r="G1386" s="57">
        <v>300</v>
      </c>
      <c r="H1386" s="64" t="s">
        <v>1793</v>
      </c>
      <c r="I1386" s="61">
        <v>57.552256</v>
      </c>
      <c r="J1386" s="61">
        <v>50.533650770000008</v>
      </c>
      <c r="K1386" s="61">
        <f t="shared" si="23"/>
        <v>-7.0186052299999915</v>
      </c>
    </row>
    <row r="1387" spans="2:11" ht="14.25" x14ac:dyDescent="0.2">
      <c r="B1387" s="37"/>
      <c r="C1387" s="38"/>
      <c r="D1387" s="41">
        <v>37</v>
      </c>
      <c r="E1387" s="42" t="s">
        <v>369</v>
      </c>
      <c r="F1387" s="42"/>
      <c r="G1387" s="51"/>
      <c r="H1387" s="65"/>
      <c r="I1387" s="43">
        <v>90.789598999999995</v>
      </c>
      <c r="J1387" s="43">
        <v>91.839713479999986</v>
      </c>
      <c r="K1387" s="43">
        <f t="shared" si="23"/>
        <v>1.0501144799999906</v>
      </c>
    </row>
    <row r="1388" spans="2:11" ht="14.25" x14ac:dyDescent="0.2">
      <c r="B1388" s="37"/>
      <c r="C1388" s="38"/>
      <c r="D1388" s="37"/>
      <c r="E1388" s="37"/>
      <c r="F1388" s="39" t="s">
        <v>2</v>
      </c>
      <c r="G1388" s="36"/>
      <c r="H1388" s="66"/>
      <c r="I1388" s="40">
        <v>90.789598999999995</v>
      </c>
      <c r="J1388" s="40">
        <v>91.839713479999986</v>
      </c>
      <c r="K1388" s="40">
        <f t="shared" si="23"/>
        <v>1.0501144799999906</v>
      </c>
    </row>
    <row r="1389" spans="2:11" x14ac:dyDescent="0.2">
      <c r="B1389" s="37"/>
      <c r="C1389" s="38"/>
      <c r="D1389" s="37"/>
      <c r="E1389" s="58"/>
      <c r="F1389" s="58"/>
      <c r="G1389" s="57">
        <v>100</v>
      </c>
      <c r="H1389" s="64" t="s">
        <v>369</v>
      </c>
      <c r="I1389" s="61">
        <v>16.836753000000002</v>
      </c>
      <c r="J1389" s="61">
        <v>13.670807219999999</v>
      </c>
      <c r="K1389" s="61">
        <f t="shared" si="23"/>
        <v>-3.165945780000003</v>
      </c>
    </row>
    <row r="1390" spans="2:11" x14ac:dyDescent="0.2">
      <c r="B1390" s="37"/>
      <c r="C1390" s="38"/>
      <c r="D1390" s="37"/>
      <c r="E1390" s="58"/>
      <c r="F1390" s="58"/>
      <c r="G1390" s="57">
        <v>109</v>
      </c>
      <c r="H1390" s="64" t="s">
        <v>2629</v>
      </c>
      <c r="I1390" s="61">
        <v>15.36383</v>
      </c>
      <c r="J1390" s="61">
        <v>16.084502180000001</v>
      </c>
      <c r="K1390" s="61">
        <f t="shared" si="23"/>
        <v>0.72067218000000111</v>
      </c>
    </row>
    <row r="1391" spans="2:11" x14ac:dyDescent="0.2">
      <c r="B1391" s="37"/>
      <c r="C1391" s="38"/>
      <c r="D1391" s="37"/>
      <c r="E1391" s="58"/>
      <c r="F1391" s="58"/>
      <c r="G1391" s="57">
        <v>110</v>
      </c>
      <c r="H1391" s="64" t="s">
        <v>1794</v>
      </c>
      <c r="I1391" s="61">
        <v>4.2521690000000003</v>
      </c>
      <c r="J1391" s="61">
        <v>4.0392443399999998</v>
      </c>
      <c r="K1391" s="61">
        <f t="shared" si="23"/>
        <v>-0.21292466000000054</v>
      </c>
    </row>
    <row r="1392" spans="2:11" x14ac:dyDescent="0.2">
      <c r="B1392" s="37"/>
      <c r="C1392" s="38"/>
      <c r="D1392" s="37"/>
      <c r="E1392" s="58"/>
      <c r="F1392" s="58"/>
      <c r="G1392" s="57">
        <v>111</v>
      </c>
      <c r="H1392" s="64" t="s">
        <v>2630</v>
      </c>
      <c r="I1392" s="61">
        <v>7.3726849999999997</v>
      </c>
      <c r="J1392" s="61">
        <v>7.2519519300000015</v>
      </c>
      <c r="K1392" s="61">
        <f t="shared" si="23"/>
        <v>-0.12073306999999822</v>
      </c>
    </row>
    <row r="1393" spans="2:11" x14ac:dyDescent="0.2">
      <c r="B1393" s="37"/>
      <c r="C1393" s="38"/>
      <c r="D1393" s="37"/>
      <c r="E1393" s="58"/>
      <c r="F1393" s="58"/>
      <c r="G1393" s="57">
        <v>112</v>
      </c>
      <c r="H1393" s="64" t="s">
        <v>2631</v>
      </c>
      <c r="I1393" s="61">
        <v>14.476850000000001</v>
      </c>
      <c r="J1393" s="61">
        <v>16.443911110000002</v>
      </c>
      <c r="K1393" s="61">
        <f t="shared" si="23"/>
        <v>1.9670611100000013</v>
      </c>
    </row>
    <row r="1394" spans="2:11" x14ac:dyDescent="0.2">
      <c r="B1394" s="37"/>
      <c r="C1394" s="38"/>
      <c r="D1394" s="37"/>
      <c r="E1394" s="58"/>
      <c r="F1394" s="58"/>
      <c r="G1394" s="57">
        <v>113</v>
      </c>
      <c r="H1394" s="64" t="s">
        <v>2632</v>
      </c>
      <c r="I1394" s="61">
        <v>14.910244</v>
      </c>
      <c r="J1394" s="61">
        <v>15.5335755</v>
      </c>
      <c r="K1394" s="61">
        <f t="shared" si="23"/>
        <v>0.62333149999999904</v>
      </c>
    </row>
    <row r="1395" spans="2:11" x14ac:dyDescent="0.2">
      <c r="B1395" s="37"/>
      <c r="C1395" s="38"/>
      <c r="D1395" s="37"/>
      <c r="E1395" s="58"/>
      <c r="F1395" s="58"/>
      <c r="G1395" s="57">
        <v>114</v>
      </c>
      <c r="H1395" s="64" t="s">
        <v>2633</v>
      </c>
      <c r="I1395" s="61">
        <v>17.577068000000001</v>
      </c>
      <c r="J1395" s="61">
        <v>18.815721199999992</v>
      </c>
      <c r="K1395" s="61">
        <f t="shared" si="23"/>
        <v>1.238653199999991</v>
      </c>
    </row>
    <row r="1396" spans="2:11" ht="14.25" x14ac:dyDescent="0.2">
      <c r="B1396" s="37"/>
      <c r="C1396" s="38"/>
      <c r="D1396" s="41">
        <v>38</v>
      </c>
      <c r="E1396" s="42" t="s">
        <v>370</v>
      </c>
      <c r="F1396" s="42"/>
      <c r="G1396" s="51"/>
      <c r="H1396" s="55"/>
      <c r="I1396" s="43">
        <v>28021.280878000001</v>
      </c>
      <c r="J1396" s="43">
        <v>26418.479652669994</v>
      </c>
      <c r="K1396" s="43">
        <f t="shared" si="23"/>
        <v>-1602.8012253300076</v>
      </c>
    </row>
    <row r="1397" spans="2:11" ht="14.25" x14ac:dyDescent="0.2">
      <c r="B1397" s="37"/>
      <c r="C1397" s="38"/>
      <c r="D1397" s="37"/>
      <c r="E1397" s="37"/>
      <c r="F1397" s="39" t="s">
        <v>53</v>
      </c>
      <c r="G1397" s="36"/>
      <c r="H1397" s="54"/>
      <c r="I1397" s="40">
        <v>28021.280878000001</v>
      </c>
      <c r="J1397" s="40">
        <v>26418.479652669994</v>
      </c>
      <c r="K1397" s="40">
        <f t="shared" si="23"/>
        <v>-1602.8012253300076</v>
      </c>
    </row>
    <row r="1398" spans="2:11" ht="25.5" x14ac:dyDescent="0.2">
      <c r="B1398" s="37"/>
      <c r="C1398" s="38"/>
      <c r="D1398" s="37"/>
      <c r="E1398" s="58"/>
      <c r="F1398" s="58"/>
      <c r="G1398" s="57" t="s">
        <v>371</v>
      </c>
      <c r="H1398" s="64" t="s">
        <v>2634</v>
      </c>
      <c r="I1398" s="61">
        <v>53.357536000000003</v>
      </c>
      <c r="J1398" s="61">
        <v>53.357536000000003</v>
      </c>
      <c r="K1398" s="61">
        <f t="shared" si="23"/>
        <v>0</v>
      </c>
    </row>
    <row r="1399" spans="2:11" x14ac:dyDescent="0.2">
      <c r="B1399" s="37"/>
      <c r="C1399" s="38"/>
      <c r="D1399" s="37"/>
      <c r="E1399" s="58"/>
      <c r="F1399" s="58"/>
      <c r="G1399" s="57" t="s">
        <v>372</v>
      </c>
      <c r="H1399" s="64" t="s">
        <v>373</v>
      </c>
      <c r="I1399" s="61">
        <v>178.44725099999999</v>
      </c>
      <c r="J1399" s="61">
        <v>173.93649300000001</v>
      </c>
      <c r="K1399" s="61">
        <f t="shared" si="23"/>
        <v>-4.5107579999999814</v>
      </c>
    </row>
    <row r="1400" spans="2:11" x14ac:dyDescent="0.2">
      <c r="B1400" s="37"/>
      <c r="C1400" s="38"/>
      <c r="D1400" s="37"/>
      <c r="E1400" s="58"/>
      <c r="F1400" s="58"/>
      <c r="G1400" s="57" t="s">
        <v>374</v>
      </c>
      <c r="H1400" s="64" t="s">
        <v>375</v>
      </c>
      <c r="I1400" s="61">
        <v>146.87569300000001</v>
      </c>
      <c r="J1400" s="61">
        <v>170.13</v>
      </c>
      <c r="K1400" s="61">
        <f t="shared" si="23"/>
        <v>23.254306999999983</v>
      </c>
    </row>
    <row r="1401" spans="2:11" ht="25.5" x14ac:dyDescent="0.2">
      <c r="B1401" s="37"/>
      <c r="C1401" s="38"/>
      <c r="D1401" s="37"/>
      <c r="E1401" s="58"/>
      <c r="F1401" s="58"/>
      <c r="G1401" s="57" t="s">
        <v>376</v>
      </c>
      <c r="H1401" s="64" t="s">
        <v>377</v>
      </c>
      <c r="I1401" s="61">
        <v>168.05024900000001</v>
      </c>
      <c r="J1401" s="61">
        <v>198.05024900000001</v>
      </c>
      <c r="K1401" s="61">
        <f t="shared" si="23"/>
        <v>30</v>
      </c>
    </row>
    <row r="1402" spans="2:11" ht="25.5" x14ac:dyDescent="0.2">
      <c r="B1402" s="37"/>
      <c r="C1402" s="38"/>
      <c r="D1402" s="37"/>
      <c r="E1402" s="58"/>
      <c r="F1402" s="58"/>
      <c r="G1402" s="57" t="s">
        <v>378</v>
      </c>
      <c r="H1402" s="64" t="s">
        <v>379</v>
      </c>
      <c r="I1402" s="61">
        <v>149.60639</v>
      </c>
      <c r="J1402" s="61">
        <v>176.027389</v>
      </c>
      <c r="K1402" s="61">
        <f t="shared" si="23"/>
        <v>26.420998999999995</v>
      </c>
    </row>
    <row r="1403" spans="2:11" ht="25.5" x14ac:dyDescent="0.2">
      <c r="B1403" s="37"/>
      <c r="C1403" s="38"/>
      <c r="D1403" s="37"/>
      <c r="E1403" s="58"/>
      <c r="F1403" s="58"/>
      <c r="G1403" s="57" t="s">
        <v>380</v>
      </c>
      <c r="H1403" s="64" t="s">
        <v>381</v>
      </c>
      <c r="I1403" s="61">
        <v>128.659414</v>
      </c>
      <c r="J1403" s="61">
        <v>128.659414</v>
      </c>
      <c r="K1403" s="61">
        <f t="shared" si="23"/>
        <v>0</v>
      </c>
    </row>
    <row r="1404" spans="2:11" x14ac:dyDescent="0.2">
      <c r="B1404" s="37"/>
      <c r="C1404" s="38"/>
      <c r="D1404" s="37"/>
      <c r="E1404" s="58"/>
      <c r="F1404" s="58"/>
      <c r="G1404" s="57" t="s">
        <v>382</v>
      </c>
      <c r="H1404" s="64" t="s">
        <v>383</v>
      </c>
      <c r="I1404" s="61">
        <v>357.97512599999999</v>
      </c>
      <c r="J1404" s="61">
        <v>279.099265</v>
      </c>
      <c r="K1404" s="61">
        <f t="shared" si="23"/>
        <v>-78.875860999999986</v>
      </c>
    </row>
    <row r="1405" spans="2:11" x14ac:dyDescent="0.2">
      <c r="B1405" s="37"/>
      <c r="C1405" s="38"/>
      <c r="D1405" s="37"/>
      <c r="E1405" s="58"/>
      <c r="F1405" s="58"/>
      <c r="G1405" s="57" t="s">
        <v>384</v>
      </c>
      <c r="H1405" s="64" t="s">
        <v>385</v>
      </c>
      <c r="I1405" s="61">
        <v>320.92155300000002</v>
      </c>
      <c r="J1405" s="61">
        <v>325.24613685000003</v>
      </c>
      <c r="K1405" s="61">
        <f t="shared" si="23"/>
        <v>4.3245838500000104</v>
      </c>
    </row>
    <row r="1406" spans="2:11" x14ac:dyDescent="0.2">
      <c r="B1406" s="37"/>
      <c r="C1406" s="38"/>
      <c r="D1406" s="37"/>
      <c r="E1406" s="58"/>
      <c r="F1406" s="58"/>
      <c r="G1406" s="57" t="s">
        <v>386</v>
      </c>
      <c r="H1406" s="64" t="s">
        <v>387</v>
      </c>
      <c r="I1406" s="61">
        <v>191.38217700000001</v>
      </c>
      <c r="J1406" s="61">
        <v>191.38217700000001</v>
      </c>
      <c r="K1406" s="61">
        <f t="shared" si="23"/>
        <v>0</v>
      </c>
    </row>
    <row r="1407" spans="2:11" x14ac:dyDescent="0.2">
      <c r="B1407" s="37"/>
      <c r="C1407" s="38"/>
      <c r="D1407" s="37"/>
      <c r="E1407" s="58"/>
      <c r="F1407" s="58"/>
      <c r="G1407" s="57" t="s">
        <v>388</v>
      </c>
      <c r="H1407" s="64" t="s">
        <v>389</v>
      </c>
      <c r="I1407" s="61">
        <v>155.90916200000001</v>
      </c>
      <c r="J1407" s="61">
        <v>194.16241400000001</v>
      </c>
      <c r="K1407" s="61">
        <f t="shared" si="23"/>
        <v>38.253252000000003</v>
      </c>
    </row>
    <row r="1408" spans="2:11" x14ac:dyDescent="0.2">
      <c r="B1408" s="37"/>
      <c r="C1408" s="38"/>
      <c r="D1408" s="37"/>
      <c r="E1408" s="58"/>
      <c r="F1408" s="58"/>
      <c r="G1408" s="57" t="s">
        <v>390</v>
      </c>
      <c r="H1408" s="64" t="s">
        <v>391</v>
      </c>
      <c r="I1408" s="61">
        <v>172.80835200000001</v>
      </c>
      <c r="J1408" s="61">
        <v>135.81688</v>
      </c>
      <c r="K1408" s="61">
        <f t="shared" si="23"/>
        <v>-36.991472000000016</v>
      </c>
    </row>
    <row r="1409" spans="2:11" x14ac:dyDescent="0.2">
      <c r="B1409" s="37"/>
      <c r="C1409" s="38"/>
      <c r="D1409" s="37"/>
      <c r="E1409" s="58"/>
      <c r="F1409" s="58"/>
      <c r="G1409" s="57" t="s">
        <v>392</v>
      </c>
      <c r="H1409" s="64" t="s">
        <v>393</v>
      </c>
      <c r="I1409" s="61">
        <v>216.46988300000001</v>
      </c>
      <c r="J1409" s="61">
        <v>221.94447495</v>
      </c>
      <c r="K1409" s="61">
        <f t="shared" si="23"/>
        <v>5.47459194999999</v>
      </c>
    </row>
    <row r="1410" spans="2:11" x14ac:dyDescent="0.2">
      <c r="B1410" s="37"/>
      <c r="C1410" s="38"/>
      <c r="D1410" s="37"/>
      <c r="E1410" s="58"/>
      <c r="F1410" s="58"/>
      <c r="G1410" s="57" t="s">
        <v>394</v>
      </c>
      <c r="H1410" s="64" t="s">
        <v>370</v>
      </c>
      <c r="I1410" s="61">
        <v>23022.343574999999</v>
      </c>
      <c r="J1410" s="61">
        <v>21408.847532</v>
      </c>
      <c r="K1410" s="61">
        <f t="shared" si="23"/>
        <v>-1613.4960429999992</v>
      </c>
    </row>
    <row r="1411" spans="2:11" x14ac:dyDescent="0.2">
      <c r="B1411" s="37"/>
      <c r="C1411" s="38"/>
      <c r="D1411" s="37"/>
      <c r="E1411" s="58"/>
      <c r="F1411" s="58"/>
      <c r="G1411" s="57" t="s">
        <v>395</v>
      </c>
      <c r="H1411" s="64" t="s">
        <v>396</v>
      </c>
      <c r="I1411" s="61">
        <v>198.88059999999999</v>
      </c>
      <c r="J1411" s="61">
        <v>197.67581145</v>
      </c>
      <c r="K1411" s="61">
        <f t="shared" si="23"/>
        <v>-1.2047885499999893</v>
      </c>
    </row>
    <row r="1412" spans="2:11" x14ac:dyDescent="0.2">
      <c r="B1412" s="37"/>
      <c r="C1412" s="38"/>
      <c r="D1412" s="37"/>
      <c r="E1412" s="58"/>
      <c r="F1412" s="58"/>
      <c r="G1412" s="57" t="s">
        <v>397</v>
      </c>
      <c r="H1412" s="64" t="s">
        <v>398</v>
      </c>
      <c r="I1412" s="61">
        <v>233.59256300000001</v>
      </c>
      <c r="J1412" s="61">
        <v>230.25367760000003</v>
      </c>
      <c r="K1412" s="61">
        <f t="shared" si="23"/>
        <v>-3.338885399999981</v>
      </c>
    </row>
    <row r="1413" spans="2:11" x14ac:dyDescent="0.2">
      <c r="B1413" s="37"/>
      <c r="C1413" s="38"/>
      <c r="D1413" s="37"/>
      <c r="E1413" s="58"/>
      <c r="F1413" s="58"/>
      <c r="G1413" s="57" t="s">
        <v>399</v>
      </c>
      <c r="H1413" s="64" t="s">
        <v>400</v>
      </c>
      <c r="I1413" s="61">
        <v>237.03196199999999</v>
      </c>
      <c r="J1413" s="61">
        <v>230.85433415</v>
      </c>
      <c r="K1413" s="61">
        <f t="shared" si="23"/>
        <v>-6.1776278499999933</v>
      </c>
    </row>
    <row r="1414" spans="2:11" x14ac:dyDescent="0.2">
      <c r="B1414" s="37"/>
      <c r="C1414" s="38"/>
      <c r="D1414" s="37"/>
      <c r="E1414" s="58"/>
      <c r="F1414" s="58"/>
      <c r="G1414" s="57" t="s">
        <v>401</v>
      </c>
      <c r="H1414" s="64" t="s">
        <v>402</v>
      </c>
      <c r="I1414" s="61">
        <v>120.98394500000001</v>
      </c>
      <c r="J1414" s="61">
        <v>115.306039</v>
      </c>
      <c r="K1414" s="61">
        <f t="shared" si="23"/>
        <v>-5.6779060000000072</v>
      </c>
    </row>
    <row r="1415" spans="2:11" x14ac:dyDescent="0.2">
      <c r="B1415" s="37"/>
      <c r="C1415" s="38"/>
      <c r="D1415" s="37"/>
      <c r="E1415" s="58"/>
      <c r="F1415" s="58"/>
      <c r="G1415" s="57" t="s">
        <v>403</v>
      </c>
      <c r="H1415" s="64" t="s">
        <v>404</v>
      </c>
      <c r="I1415" s="61">
        <v>90.491995000000003</v>
      </c>
      <c r="J1415" s="61">
        <v>88.862808999999999</v>
      </c>
      <c r="K1415" s="61">
        <f t="shared" si="23"/>
        <v>-1.6291860000000042</v>
      </c>
    </row>
    <row r="1416" spans="2:11" x14ac:dyDescent="0.2">
      <c r="B1416" s="37"/>
      <c r="C1416" s="38"/>
      <c r="D1416" s="37"/>
      <c r="E1416" s="58"/>
      <c r="F1416" s="58"/>
      <c r="G1416" s="57" t="s">
        <v>405</v>
      </c>
      <c r="H1416" s="64" t="s">
        <v>406</v>
      </c>
      <c r="I1416" s="61">
        <v>81.860375000000005</v>
      </c>
      <c r="J1416" s="61">
        <v>81.860375000000005</v>
      </c>
      <c r="K1416" s="61">
        <f t="shared" si="23"/>
        <v>0</v>
      </c>
    </row>
    <row r="1417" spans="2:11" x14ac:dyDescent="0.2">
      <c r="B1417" s="37"/>
      <c r="C1417" s="38"/>
      <c r="D1417" s="37"/>
      <c r="E1417" s="58"/>
      <c r="F1417" s="58"/>
      <c r="G1417" s="57" t="s">
        <v>407</v>
      </c>
      <c r="H1417" s="64" t="s">
        <v>408</v>
      </c>
      <c r="I1417" s="61">
        <v>201.23336900000001</v>
      </c>
      <c r="J1417" s="61">
        <v>204.84541135000001</v>
      </c>
      <c r="K1417" s="61">
        <f t="shared" si="23"/>
        <v>3.6120423499999958</v>
      </c>
    </row>
    <row r="1418" spans="2:11" x14ac:dyDescent="0.2">
      <c r="B1418" s="37"/>
      <c r="C1418" s="38"/>
      <c r="D1418" s="37"/>
      <c r="E1418" s="58"/>
      <c r="F1418" s="58"/>
      <c r="G1418" s="57" t="s">
        <v>409</v>
      </c>
      <c r="H1418" s="64" t="s">
        <v>410</v>
      </c>
      <c r="I1418" s="61">
        <v>155.53678300000001</v>
      </c>
      <c r="J1418" s="61">
        <v>189.828821</v>
      </c>
      <c r="K1418" s="61">
        <f t="shared" ref="K1418:K1481" si="24">+J1418-I1418</f>
        <v>34.292037999999991</v>
      </c>
    </row>
    <row r="1419" spans="2:11" x14ac:dyDescent="0.2">
      <c r="B1419" s="37"/>
      <c r="C1419" s="38"/>
      <c r="D1419" s="37"/>
      <c r="E1419" s="58"/>
      <c r="F1419" s="58"/>
      <c r="G1419" s="57" t="s">
        <v>411</v>
      </c>
      <c r="H1419" s="64" t="s">
        <v>412</v>
      </c>
      <c r="I1419" s="61">
        <v>317.137069</v>
      </c>
      <c r="J1419" s="61">
        <v>287.04166937000002</v>
      </c>
      <c r="K1419" s="61">
        <f t="shared" si="24"/>
        <v>-30.095399629999974</v>
      </c>
    </row>
    <row r="1420" spans="2:11" x14ac:dyDescent="0.2">
      <c r="B1420" s="37"/>
      <c r="C1420" s="38"/>
      <c r="D1420" s="37"/>
      <c r="E1420" s="58"/>
      <c r="F1420" s="58"/>
      <c r="G1420" s="57" t="s">
        <v>413</v>
      </c>
      <c r="H1420" s="64" t="s">
        <v>414</v>
      </c>
      <c r="I1420" s="61">
        <v>146.90779900000001</v>
      </c>
      <c r="J1420" s="61">
        <v>154.60203727999996</v>
      </c>
      <c r="K1420" s="61">
        <f t="shared" si="24"/>
        <v>7.6942382799999507</v>
      </c>
    </row>
    <row r="1421" spans="2:11" x14ac:dyDescent="0.2">
      <c r="B1421" s="37"/>
      <c r="C1421" s="38"/>
      <c r="D1421" s="37"/>
      <c r="E1421" s="58"/>
      <c r="F1421" s="58"/>
      <c r="G1421" s="57" t="s">
        <v>415</v>
      </c>
      <c r="H1421" s="64" t="s">
        <v>416</v>
      </c>
      <c r="I1421" s="61">
        <v>305.49068399999999</v>
      </c>
      <c r="J1421" s="61">
        <v>304.57907912000002</v>
      </c>
      <c r="K1421" s="61">
        <f t="shared" si="24"/>
        <v>-0.91160487999997031</v>
      </c>
    </row>
    <row r="1422" spans="2:11" ht="25.5" x14ac:dyDescent="0.2">
      <c r="B1422" s="37"/>
      <c r="C1422" s="38"/>
      <c r="D1422" s="37"/>
      <c r="E1422" s="58"/>
      <c r="F1422" s="58"/>
      <c r="G1422" s="57" t="s">
        <v>417</v>
      </c>
      <c r="H1422" s="64" t="s">
        <v>418</v>
      </c>
      <c r="I1422" s="61">
        <v>397.286002</v>
      </c>
      <c r="J1422" s="61">
        <v>406.71823899999998</v>
      </c>
      <c r="K1422" s="61">
        <f t="shared" si="24"/>
        <v>9.4322369999999864</v>
      </c>
    </row>
    <row r="1423" spans="2:11" x14ac:dyDescent="0.2">
      <c r="B1423" s="37"/>
      <c r="C1423" s="38"/>
      <c r="D1423" s="37"/>
      <c r="E1423" s="58"/>
      <c r="F1423" s="58"/>
      <c r="G1423" s="57" t="s">
        <v>419</v>
      </c>
      <c r="H1423" s="64" t="s">
        <v>420</v>
      </c>
      <c r="I1423" s="61">
        <v>272.04137100000003</v>
      </c>
      <c r="J1423" s="61">
        <v>269.39138854999993</v>
      </c>
      <c r="K1423" s="61">
        <f t="shared" si="24"/>
        <v>-2.6499824500000955</v>
      </c>
    </row>
    <row r="1424" spans="2:11" ht="14.25" x14ac:dyDescent="0.2">
      <c r="B1424" s="37"/>
      <c r="C1424" s="38"/>
      <c r="D1424" s="41">
        <v>45</v>
      </c>
      <c r="E1424" s="42" t="s">
        <v>330</v>
      </c>
      <c r="F1424" s="42"/>
      <c r="G1424" s="51"/>
      <c r="H1424" s="55"/>
      <c r="I1424" s="43">
        <v>246.63451499999999</v>
      </c>
      <c r="J1424" s="43">
        <v>241.49927937000007</v>
      </c>
      <c r="K1424" s="43">
        <f t="shared" si="24"/>
        <v>-5.1352356299999258</v>
      </c>
    </row>
    <row r="1425" spans="2:11" ht="14.25" x14ac:dyDescent="0.2">
      <c r="B1425" s="37"/>
      <c r="C1425" s="38"/>
      <c r="D1425" s="37"/>
      <c r="E1425" s="37"/>
      <c r="F1425" s="39" t="s">
        <v>2</v>
      </c>
      <c r="G1425" s="36"/>
      <c r="H1425" s="54"/>
      <c r="I1425" s="40">
        <v>246.63451499999999</v>
      </c>
      <c r="J1425" s="40">
        <v>241.49927937000007</v>
      </c>
      <c r="K1425" s="40">
        <f t="shared" si="24"/>
        <v>-5.1352356299999258</v>
      </c>
    </row>
    <row r="1426" spans="2:11" x14ac:dyDescent="0.2">
      <c r="B1426" s="37"/>
      <c r="C1426" s="38"/>
      <c r="D1426" s="37"/>
      <c r="E1426" s="58"/>
      <c r="F1426" s="58"/>
      <c r="G1426" s="57">
        <v>100</v>
      </c>
      <c r="H1426" s="64" t="s">
        <v>2635</v>
      </c>
      <c r="I1426" s="61">
        <v>18.262810000000002</v>
      </c>
      <c r="J1426" s="61">
        <v>37.663559679999999</v>
      </c>
      <c r="K1426" s="61">
        <f t="shared" si="24"/>
        <v>19.400749679999997</v>
      </c>
    </row>
    <row r="1427" spans="2:11" x14ac:dyDescent="0.2">
      <c r="B1427" s="37"/>
      <c r="C1427" s="38"/>
      <c r="D1427" s="37"/>
      <c r="E1427" s="58"/>
      <c r="F1427" s="58"/>
      <c r="G1427" s="57">
        <v>200</v>
      </c>
      <c r="H1427" s="64" t="s">
        <v>1782</v>
      </c>
      <c r="I1427" s="61">
        <v>9.8408110000000004</v>
      </c>
      <c r="J1427" s="61">
        <v>18.488724720000004</v>
      </c>
      <c r="K1427" s="61">
        <f t="shared" si="24"/>
        <v>8.6479137200000036</v>
      </c>
    </row>
    <row r="1428" spans="2:11" x14ac:dyDescent="0.2">
      <c r="B1428" s="37"/>
      <c r="C1428" s="38"/>
      <c r="D1428" s="37"/>
      <c r="E1428" s="58"/>
      <c r="F1428" s="58"/>
      <c r="G1428" s="57">
        <v>210</v>
      </c>
      <c r="H1428" s="64" t="s">
        <v>2636</v>
      </c>
      <c r="I1428" s="61">
        <v>14.438891999999999</v>
      </c>
      <c r="J1428" s="61">
        <v>24.10394054</v>
      </c>
      <c r="K1428" s="61">
        <f t="shared" si="24"/>
        <v>9.6650485400000008</v>
      </c>
    </row>
    <row r="1429" spans="2:11" x14ac:dyDescent="0.2">
      <c r="B1429" s="37"/>
      <c r="C1429" s="38"/>
      <c r="D1429" s="37"/>
      <c r="E1429" s="58"/>
      <c r="F1429" s="58"/>
      <c r="G1429" s="57">
        <v>211</v>
      </c>
      <c r="H1429" s="64" t="s">
        <v>2261</v>
      </c>
      <c r="I1429" s="61">
        <v>12.955284000000001</v>
      </c>
      <c r="J1429" s="61">
        <v>14.144437520000004</v>
      </c>
      <c r="K1429" s="61">
        <f t="shared" si="24"/>
        <v>1.1891535200000032</v>
      </c>
    </row>
    <row r="1430" spans="2:11" x14ac:dyDescent="0.2">
      <c r="B1430" s="37"/>
      <c r="C1430" s="38"/>
      <c r="D1430" s="37"/>
      <c r="E1430" s="58"/>
      <c r="F1430" s="58"/>
      <c r="G1430" s="57">
        <v>212</v>
      </c>
      <c r="H1430" s="64" t="s">
        <v>1821</v>
      </c>
      <c r="I1430" s="61">
        <v>13.89668</v>
      </c>
      <c r="J1430" s="61">
        <v>17.274322829999999</v>
      </c>
      <c r="K1430" s="61">
        <f t="shared" si="24"/>
        <v>3.3776428299999992</v>
      </c>
    </row>
    <row r="1431" spans="2:11" x14ac:dyDescent="0.2">
      <c r="B1431" s="37"/>
      <c r="C1431" s="38"/>
      <c r="D1431" s="37"/>
      <c r="E1431" s="58"/>
      <c r="F1431" s="58"/>
      <c r="G1431" s="57">
        <v>213</v>
      </c>
      <c r="H1431" s="64" t="s">
        <v>2637</v>
      </c>
      <c r="I1431" s="61">
        <v>10.115086</v>
      </c>
      <c r="J1431" s="61">
        <v>12.96218773</v>
      </c>
      <c r="K1431" s="61">
        <f t="shared" si="24"/>
        <v>2.8471017300000003</v>
      </c>
    </row>
    <row r="1432" spans="2:11" x14ac:dyDescent="0.2">
      <c r="B1432" s="37"/>
      <c r="C1432" s="38"/>
      <c r="D1432" s="37"/>
      <c r="E1432" s="58"/>
      <c r="F1432" s="58"/>
      <c r="G1432" s="57">
        <v>214</v>
      </c>
      <c r="H1432" s="64" t="s">
        <v>2638</v>
      </c>
      <c r="I1432" s="61">
        <v>1.9060440000000001</v>
      </c>
      <c r="J1432" s="61">
        <v>3.3230454200000006</v>
      </c>
      <c r="K1432" s="61">
        <f t="shared" si="24"/>
        <v>1.4170014200000005</v>
      </c>
    </row>
    <row r="1433" spans="2:11" x14ac:dyDescent="0.2">
      <c r="B1433" s="37"/>
      <c r="C1433" s="38"/>
      <c r="D1433" s="37"/>
      <c r="E1433" s="58"/>
      <c r="F1433" s="58"/>
      <c r="G1433" s="57">
        <v>215</v>
      </c>
      <c r="H1433" s="64" t="s">
        <v>2639</v>
      </c>
      <c r="I1433" s="61">
        <v>4.6224429999999996</v>
      </c>
      <c r="J1433" s="61">
        <v>5.7658432000000008</v>
      </c>
      <c r="K1433" s="61">
        <f t="shared" si="24"/>
        <v>1.1434002000000012</v>
      </c>
    </row>
    <row r="1434" spans="2:11" x14ac:dyDescent="0.2">
      <c r="B1434" s="37"/>
      <c r="C1434" s="38"/>
      <c r="D1434" s="37"/>
      <c r="E1434" s="58"/>
      <c r="F1434" s="58"/>
      <c r="G1434" s="57">
        <v>216</v>
      </c>
      <c r="H1434" s="64" t="s">
        <v>2640</v>
      </c>
      <c r="I1434" s="61">
        <v>5.0726170000000002</v>
      </c>
      <c r="J1434" s="61">
        <v>5.2034889300000007</v>
      </c>
      <c r="K1434" s="61">
        <f t="shared" si="24"/>
        <v>0.13087193000000052</v>
      </c>
    </row>
    <row r="1435" spans="2:11" x14ac:dyDescent="0.2">
      <c r="B1435" s="37"/>
      <c r="C1435" s="38"/>
      <c r="D1435" s="37"/>
      <c r="E1435" s="58"/>
      <c r="F1435" s="58"/>
      <c r="G1435" s="57">
        <v>217</v>
      </c>
      <c r="H1435" s="64" t="s">
        <v>2641</v>
      </c>
      <c r="I1435" s="61">
        <v>10.789758000000001</v>
      </c>
      <c r="J1435" s="61">
        <v>10.742133669999998</v>
      </c>
      <c r="K1435" s="61">
        <f t="shared" si="24"/>
        <v>-4.7624330000003212E-2</v>
      </c>
    </row>
    <row r="1436" spans="2:11" ht="25.5" x14ac:dyDescent="0.2">
      <c r="B1436" s="37"/>
      <c r="C1436" s="38"/>
      <c r="D1436" s="37"/>
      <c r="E1436" s="58"/>
      <c r="F1436" s="58"/>
      <c r="G1436" s="57">
        <v>218</v>
      </c>
      <c r="H1436" s="64" t="s">
        <v>2642</v>
      </c>
      <c r="I1436" s="61">
        <v>2.074506</v>
      </c>
      <c r="J1436" s="61">
        <v>2.9007427699999999</v>
      </c>
      <c r="K1436" s="61">
        <f t="shared" si="24"/>
        <v>0.82623676999999995</v>
      </c>
    </row>
    <row r="1437" spans="2:11" x14ac:dyDescent="0.2">
      <c r="B1437" s="37"/>
      <c r="C1437" s="38"/>
      <c r="D1437" s="37"/>
      <c r="E1437" s="58"/>
      <c r="F1437" s="58"/>
      <c r="G1437" s="57">
        <v>300</v>
      </c>
      <c r="H1437" s="64" t="s">
        <v>1761</v>
      </c>
      <c r="I1437" s="61">
        <v>103.13288799999999</v>
      </c>
      <c r="J1437" s="61">
        <v>34.406377659999997</v>
      </c>
      <c r="K1437" s="61">
        <f t="shared" si="24"/>
        <v>-68.726510340000004</v>
      </c>
    </row>
    <row r="1438" spans="2:11" x14ac:dyDescent="0.2">
      <c r="B1438" s="37"/>
      <c r="C1438" s="38"/>
      <c r="D1438" s="37"/>
      <c r="E1438" s="58"/>
      <c r="F1438" s="58"/>
      <c r="G1438" s="57">
        <v>310</v>
      </c>
      <c r="H1438" s="64" t="s">
        <v>2643</v>
      </c>
      <c r="I1438" s="61">
        <v>5.5880520000000002</v>
      </c>
      <c r="J1438" s="61">
        <v>6.3258239200000022</v>
      </c>
      <c r="K1438" s="61">
        <f t="shared" si="24"/>
        <v>0.73777192000000191</v>
      </c>
    </row>
    <row r="1439" spans="2:11" ht="25.5" x14ac:dyDescent="0.2">
      <c r="B1439" s="37"/>
      <c r="C1439" s="38"/>
      <c r="D1439" s="37"/>
      <c r="E1439" s="58"/>
      <c r="F1439" s="58"/>
      <c r="G1439" s="57">
        <v>311</v>
      </c>
      <c r="H1439" s="64" t="s">
        <v>2644</v>
      </c>
      <c r="I1439" s="61">
        <v>12.123766</v>
      </c>
      <c r="J1439" s="61">
        <v>13.307152239999999</v>
      </c>
      <c r="K1439" s="61">
        <f t="shared" si="24"/>
        <v>1.183386239999999</v>
      </c>
    </row>
    <row r="1440" spans="2:11" x14ac:dyDescent="0.2">
      <c r="B1440" s="37"/>
      <c r="C1440" s="38"/>
      <c r="D1440" s="37"/>
      <c r="E1440" s="58"/>
      <c r="F1440" s="58"/>
      <c r="G1440" s="57">
        <v>312</v>
      </c>
      <c r="H1440" s="64" t="s">
        <v>2645</v>
      </c>
      <c r="I1440" s="61">
        <v>2.6638220000000001</v>
      </c>
      <c r="J1440" s="61">
        <v>4.5642627500000001</v>
      </c>
      <c r="K1440" s="61">
        <f t="shared" si="24"/>
        <v>1.90044075</v>
      </c>
    </row>
    <row r="1441" spans="2:11" ht="25.5" x14ac:dyDescent="0.2">
      <c r="B1441" s="37"/>
      <c r="C1441" s="38"/>
      <c r="D1441" s="37"/>
      <c r="E1441" s="58"/>
      <c r="F1441" s="58"/>
      <c r="G1441" s="57">
        <v>313</v>
      </c>
      <c r="H1441" s="64" t="s">
        <v>2646</v>
      </c>
      <c r="I1441" s="61">
        <v>4.3924539999999999</v>
      </c>
      <c r="J1441" s="61">
        <v>7.1442505800000013</v>
      </c>
      <c r="K1441" s="61">
        <f t="shared" si="24"/>
        <v>2.7517965800000015</v>
      </c>
    </row>
    <row r="1442" spans="2:11" x14ac:dyDescent="0.2">
      <c r="B1442" s="37"/>
      <c r="C1442" s="38"/>
      <c r="D1442" s="37"/>
      <c r="E1442" s="58"/>
      <c r="F1442" s="58"/>
      <c r="G1442" s="57">
        <v>314</v>
      </c>
      <c r="H1442" s="64" t="s">
        <v>1868</v>
      </c>
      <c r="I1442" s="61">
        <v>14.418609</v>
      </c>
      <c r="J1442" s="61">
        <v>18.942252319999998</v>
      </c>
      <c r="K1442" s="61">
        <f t="shared" si="24"/>
        <v>4.5236433199999979</v>
      </c>
    </row>
    <row r="1443" spans="2:11" x14ac:dyDescent="0.2">
      <c r="B1443" s="37"/>
      <c r="C1443" s="38"/>
      <c r="D1443" s="37"/>
      <c r="E1443" s="58"/>
      <c r="F1443" s="58"/>
      <c r="G1443" s="57">
        <v>400</v>
      </c>
      <c r="H1443" s="64" t="s">
        <v>1794</v>
      </c>
      <c r="I1443" s="61">
        <v>0.33999299999999999</v>
      </c>
      <c r="J1443" s="61">
        <v>4.2367328900000008</v>
      </c>
      <c r="K1443" s="61">
        <f t="shared" si="24"/>
        <v>3.896739890000001</v>
      </c>
    </row>
    <row r="1444" spans="2:11" ht="14.25" x14ac:dyDescent="0.2">
      <c r="B1444" s="37"/>
      <c r="C1444" s="38"/>
      <c r="D1444" s="41">
        <v>46</v>
      </c>
      <c r="E1444" s="42" t="s">
        <v>331</v>
      </c>
      <c r="F1444" s="42"/>
      <c r="G1444" s="51"/>
      <c r="H1444" s="65"/>
      <c r="I1444" s="43">
        <v>237.240917</v>
      </c>
      <c r="J1444" s="43">
        <v>415.78520542000007</v>
      </c>
      <c r="K1444" s="43">
        <f t="shared" si="24"/>
        <v>178.54428842000007</v>
      </c>
    </row>
    <row r="1445" spans="2:11" ht="14.25" x14ac:dyDescent="0.2">
      <c r="B1445" s="37"/>
      <c r="C1445" s="38"/>
      <c r="D1445" s="37"/>
      <c r="E1445" s="37"/>
      <c r="F1445" s="39" t="s">
        <v>2</v>
      </c>
      <c r="G1445" s="36"/>
      <c r="H1445" s="66"/>
      <c r="I1445" s="40">
        <v>237.240917</v>
      </c>
      <c r="J1445" s="40">
        <v>415.78520542000007</v>
      </c>
      <c r="K1445" s="40">
        <f t="shared" si="24"/>
        <v>178.54428842000007</v>
      </c>
    </row>
    <row r="1446" spans="2:11" x14ac:dyDescent="0.2">
      <c r="B1446" s="37"/>
      <c r="C1446" s="38"/>
      <c r="D1446" s="37"/>
      <c r="E1446" s="58"/>
      <c r="F1446" s="58"/>
      <c r="G1446" s="57">
        <v>100</v>
      </c>
      <c r="H1446" s="64" t="s">
        <v>2635</v>
      </c>
      <c r="I1446" s="61">
        <v>49.223683999999999</v>
      </c>
      <c r="J1446" s="61">
        <v>39.079719940000004</v>
      </c>
      <c r="K1446" s="61">
        <f t="shared" si="24"/>
        <v>-10.143964059999995</v>
      </c>
    </row>
    <row r="1447" spans="2:11" x14ac:dyDescent="0.2">
      <c r="B1447" s="37"/>
      <c r="C1447" s="38"/>
      <c r="D1447" s="37"/>
      <c r="E1447" s="58"/>
      <c r="F1447" s="58"/>
      <c r="G1447" s="57">
        <v>200</v>
      </c>
      <c r="H1447" s="64" t="s">
        <v>1782</v>
      </c>
      <c r="I1447" s="61">
        <v>7.4438110000000002</v>
      </c>
      <c r="J1447" s="61">
        <v>7.5324732099999991</v>
      </c>
      <c r="K1447" s="61">
        <f t="shared" si="24"/>
        <v>8.8662209999998964E-2</v>
      </c>
    </row>
    <row r="1448" spans="2:11" x14ac:dyDescent="0.2">
      <c r="B1448" s="37"/>
      <c r="C1448" s="38"/>
      <c r="D1448" s="37"/>
      <c r="E1448" s="58"/>
      <c r="F1448" s="58"/>
      <c r="G1448" s="57">
        <v>210</v>
      </c>
      <c r="H1448" s="64" t="s">
        <v>1886</v>
      </c>
      <c r="I1448" s="61">
        <v>1.088263</v>
      </c>
      <c r="J1448" s="61">
        <v>2.4779868399999994</v>
      </c>
      <c r="K1448" s="61">
        <f t="shared" si="24"/>
        <v>1.3897238399999994</v>
      </c>
    </row>
    <row r="1449" spans="2:11" x14ac:dyDescent="0.2">
      <c r="B1449" s="37"/>
      <c r="C1449" s="38"/>
      <c r="D1449" s="37"/>
      <c r="E1449" s="58"/>
      <c r="F1449" s="58"/>
      <c r="G1449" s="57">
        <v>220</v>
      </c>
      <c r="H1449" s="64" t="s">
        <v>1761</v>
      </c>
      <c r="I1449" s="61">
        <v>16.833693</v>
      </c>
      <c r="J1449" s="61">
        <v>13.075544610000003</v>
      </c>
      <c r="K1449" s="61">
        <f t="shared" si="24"/>
        <v>-3.758148389999997</v>
      </c>
    </row>
    <row r="1450" spans="2:11" x14ac:dyDescent="0.2">
      <c r="B1450" s="37"/>
      <c r="C1450" s="38"/>
      <c r="D1450" s="37"/>
      <c r="E1450" s="58"/>
      <c r="F1450" s="58"/>
      <c r="G1450" s="57">
        <v>221</v>
      </c>
      <c r="H1450" s="64" t="s">
        <v>2647</v>
      </c>
      <c r="I1450" s="61">
        <v>3.7752650000000001</v>
      </c>
      <c r="J1450" s="61">
        <v>3.19419846</v>
      </c>
      <c r="K1450" s="61">
        <f t="shared" si="24"/>
        <v>-0.58106654000000013</v>
      </c>
    </row>
    <row r="1451" spans="2:11" x14ac:dyDescent="0.2">
      <c r="B1451" s="37"/>
      <c r="C1451" s="38"/>
      <c r="D1451" s="37"/>
      <c r="E1451" s="58"/>
      <c r="F1451" s="58"/>
      <c r="G1451" s="57">
        <v>230</v>
      </c>
      <c r="H1451" s="64" t="s">
        <v>2284</v>
      </c>
      <c r="I1451" s="61">
        <v>0</v>
      </c>
      <c r="J1451" s="61">
        <v>0.42371697999999997</v>
      </c>
      <c r="K1451" s="61">
        <f t="shared" si="24"/>
        <v>0.42371697999999997</v>
      </c>
    </row>
    <row r="1452" spans="2:11" x14ac:dyDescent="0.2">
      <c r="B1452" s="37"/>
      <c r="C1452" s="38"/>
      <c r="D1452" s="37"/>
      <c r="E1452" s="58"/>
      <c r="F1452" s="58"/>
      <c r="G1452" s="57">
        <v>231</v>
      </c>
      <c r="H1452" s="64" t="s">
        <v>2648</v>
      </c>
      <c r="I1452" s="61">
        <v>6.6325479999999999</v>
      </c>
      <c r="J1452" s="61">
        <v>66.891339699999989</v>
      </c>
      <c r="K1452" s="61">
        <f t="shared" si="24"/>
        <v>60.258791699999989</v>
      </c>
    </row>
    <row r="1453" spans="2:11" x14ac:dyDescent="0.2">
      <c r="B1453" s="37"/>
      <c r="C1453" s="38"/>
      <c r="D1453" s="37"/>
      <c r="E1453" s="58"/>
      <c r="F1453" s="58"/>
      <c r="G1453" s="57">
        <v>232</v>
      </c>
      <c r="H1453" s="64" t="s">
        <v>2649</v>
      </c>
      <c r="I1453" s="61">
        <v>3.8363390000000002</v>
      </c>
      <c r="J1453" s="61">
        <v>2.3766386400000008</v>
      </c>
      <c r="K1453" s="61">
        <f t="shared" si="24"/>
        <v>-1.4597003599999994</v>
      </c>
    </row>
    <row r="1454" spans="2:11" x14ac:dyDescent="0.2">
      <c r="B1454" s="37"/>
      <c r="C1454" s="38"/>
      <c r="D1454" s="37"/>
      <c r="E1454" s="58"/>
      <c r="F1454" s="58"/>
      <c r="G1454" s="57">
        <v>233</v>
      </c>
      <c r="H1454" s="64" t="s">
        <v>2650</v>
      </c>
      <c r="I1454" s="61">
        <v>10.339998</v>
      </c>
      <c r="J1454" s="61">
        <v>11.04316307</v>
      </c>
      <c r="K1454" s="61">
        <f t="shared" si="24"/>
        <v>0.70316507000000072</v>
      </c>
    </row>
    <row r="1455" spans="2:11" x14ac:dyDescent="0.2">
      <c r="B1455" s="37"/>
      <c r="C1455" s="38"/>
      <c r="D1455" s="37"/>
      <c r="E1455" s="58"/>
      <c r="F1455" s="58"/>
      <c r="G1455" s="57">
        <v>234</v>
      </c>
      <c r="H1455" s="64" t="s">
        <v>1893</v>
      </c>
      <c r="I1455" s="61">
        <v>1.8094269999999999</v>
      </c>
      <c r="J1455" s="61">
        <v>2.1427706200000003</v>
      </c>
      <c r="K1455" s="61">
        <f t="shared" si="24"/>
        <v>0.3333436200000004</v>
      </c>
    </row>
    <row r="1456" spans="2:11" x14ac:dyDescent="0.2">
      <c r="B1456" s="37"/>
      <c r="C1456" s="38"/>
      <c r="D1456" s="37"/>
      <c r="E1456" s="58"/>
      <c r="F1456" s="58"/>
      <c r="G1456" s="57">
        <v>240</v>
      </c>
      <c r="H1456" s="64" t="s">
        <v>2651</v>
      </c>
      <c r="I1456" s="61">
        <v>0</v>
      </c>
      <c r="J1456" s="61">
        <v>1.0415361000000001</v>
      </c>
      <c r="K1456" s="61">
        <f t="shared" si="24"/>
        <v>1.0415361000000001</v>
      </c>
    </row>
    <row r="1457" spans="2:11" x14ac:dyDescent="0.2">
      <c r="B1457" s="37"/>
      <c r="C1457" s="38"/>
      <c r="D1457" s="37"/>
      <c r="E1457" s="58"/>
      <c r="F1457" s="58"/>
      <c r="G1457" s="57">
        <v>241</v>
      </c>
      <c r="H1457" s="64" t="s">
        <v>2652</v>
      </c>
      <c r="I1457" s="61">
        <v>14.413152999999999</v>
      </c>
      <c r="J1457" s="61">
        <v>16.147542850000001</v>
      </c>
      <c r="K1457" s="61">
        <f t="shared" si="24"/>
        <v>1.7343898500000012</v>
      </c>
    </row>
    <row r="1458" spans="2:11" x14ac:dyDescent="0.2">
      <c r="B1458" s="37"/>
      <c r="C1458" s="38"/>
      <c r="D1458" s="37"/>
      <c r="E1458" s="58"/>
      <c r="F1458" s="58"/>
      <c r="G1458" s="57">
        <v>242</v>
      </c>
      <c r="H1458" s="64" t="s">
        <v>2653</v>
      </c>
      <c r="I1458" s="61">
        <v>4.0933029999999997</v>
      </c>
      <c r="J1458" s="61">
        <v>2.2698587999999997</v>
      </c>
      <c r="K1458" s="61">
        <f t="shared" si="24"/>
        <v>-1.8234442</v>
      </c>
    </row>
    <row r="1459" spans="2:11" x14ac:dyDescent="0.2">
      <c r="B1459" s="37"/>
      <c r="C1459" s="38"/>
      <c r="D1459" s="37"/>
      <c r="E1459" s="58"/>
      <c r="F1459" s="58"/>
      <c r="G1459" s="57">
        <v>243</v>
      </c>
      <c r="H1459" s="64" t="s">
        <v>2654</v>
      </c>
      <c r="I1459" s="61">
        <v>14.090057</v>
      </c>
      <c r="J1459" s="61">
        <v>12.982429570000001</v>
      </c>
      <c r="K1459" s="61">
        <f t="shared" si="24"/>
        <v>-1.1076274299999991</v>
      </c>
    </row>
    <row r="1460" spans="2:11" x14ac:dyDescent="0.2">
      <c r="B1460" s="37"/>
      <c r="C1460" s="38"/>
      <c r="D1460" s="37"/>
      <c r="E1460" s="58"/>
      <c r="F1460" s="58"/>
      <c r="G1460" s="57">
        <v>250</v>
      </c>
      <c r="H1460" s="64" t="s">
        <v>2655</v>
      </c>
      <c r="I1460" s="61">
        <v>0</v>
      </c>
      <c r="J1460" s="61">
        <v>0.75102926000000003</v>
      </c>
      <c r="K1460" s="61">
        <f t="shared" si="24"/>
        <v>0.75102926000000003</v>
      </c>
    </row>
    <row r="1461" spans="2:11" x14ac:dyDescent="0.2">
      <c r="B1461" s="37"/>
      <c r="C1461" s="38"/>
      <c r="D1461" s="37"/>
      <c r="E1461" s="58"/>
      <c r="F1461" s="58"/>
      <c r="G1461" s="57">
        <v>251</v>
      </c>
      <c r="H1461" s="64" t="s">
        <v>2656</v>
      </c>
      <c r="I1461" s="61">
        <v>7.9906889999999997</v>
      </c>
      <c r="J1461" s="61">
        <v>8.4894768600000017</v>
      </c>
      <c r="K1461" s="61">
        <f t="shared" si="24"/>
        <v>0.49878786000000197</v>
      </c>
    </row>
    <row r="1462" spans="2:11" x14ac:dyDescent="0.2">
      <c r="B1462" s="37"/>
      <c r="C1462" s="38"/>
      <c r="D1462" s="37"/>
      <c r="E1462" s="58"/>
      <c r="F1462" s="58"/>
      <c r="G1462" s="57">
        <v>252</v>
      </c>
      <c r="H1462" s="64" t="s">
        <v>2657</v>
      </c>
      <c r="I1462" s="61">
        <v>16.960470000000001</v>
      </c>
      <c r="J1462" s="61">
        <v>80.806720779999978</v>
      </c>
      <c r="K1462" s="61">
        <f t="shared" si="24"/>
        <v>63.846250779999977</v>
      </c>
    </row>
    <row r="1463" spans="2:11" x14ac:dyDescent="0.2">
      <c r="B1463" s="37"/>
      <c r="C1463" s="38"/>
      <c r="D1463" s="37"/>
      <c r="E1463" s="58"/>
      <c r="F1463" s="58"/>
      <c r="G1463" s="57">
        <v>253</v>
      </c>
      <c r="H1463" s="64" t="s">
        <v>2658</v>
      </c>
      <c r="I1463" s="61">
        <v>11.232177</v>
      </c>
      <c r="J1463" s="61">
        <v>12.249603660000002</v>
      </c>
      <c r="K1463" s="61">
        <f t="shared" si="24"/>
        <v>1.0174266600000017</v>
      </c>
    </row>
    <row r="1464" spans="2:11" x14ac:dyDescent="0.2">
      <c r="B1464" s="37"/>
      <c r="C1464" s="38"/>
      <c r="D1464" s="37"/>
      <c r="E1464" s="58"/>
      <c r="F1464" s="58"/>
      <c r="G1464" s="57">
        <v>260</v>
      </c>
      <c r="H1464" s="64" t="s">
        <v>2659</v>
      </c>
      <c r="I1464" s="61">
        <v>0</v>
      </c>
      <c r="J1464" s="61">
        <v>1.64540548</v>
      </c>
      <c r="K1464" s="61">
        <f t="shared" si="24"/>
        <v>1.64540548</v>
      </c>
    </row>
    <row r="1465" spans="2:11" x14ac:dyDescent="0.2">
      <c r="B1465" s="37"/>
      <c r="C1465" s="38"/>
      <c r="D1465" s="37"/>
      <c r="E1465" s="58"/>
      <c r="F1465" s="58"/>
      <c r="G1465" s="57">
        <v>261</v>
      </c>
      <c r="H1465" s="64" t="s">
        <v>2660</v>
      </c>
      <c r="I1465" s="61">
        <v>3.8836560000000002</v>
      </c>
      <c r="J1465" s="61">
        <v>4.4554932899999997</v>
      </c>
      <c r="K1465" s="61">
        <f t="shared" si="24"/>
        <v>0.5718372899999995</v>
      </c>
    </row>
    <row r="1466" spans="2:11" x14ac:dyDescent="0.2">
      <c r="B1466" s="37"/>
      <c r="C1466" s="38"/>
      <c r="D1466" s="37"/>
      <c r="E1466" s="58"/>
      <c r="F1466" s="58"/>
      <c r="G1466" s="57">
        <v>262</v>
      </c>
      <c r="H1466" s="64" t="s">
        <v>2661</v>
      </c>
      <c r="I1466" s="61">
        <v>0</v>
      </c>
      <c r="J1466" s="61">
        <v>0.16072734000000002</v>
      </c>
      <c r="K1466" s="61">
        <f t="shared" si="24"/>
        <v>0.16072734000000002</v>
      </c>
    </row>
    <row r="1467" spans="2:11" x14ac:dyDescent="0.2">
      <c r="B1467" s="37"/>
      <c r="C1467" s="38"/>
      <c r="D1467" s="37"/>
      <c r="E1467" s="58"/>
      <c r="F1467" s="58"/>
      <c r="G1467" s="57">
        <v>270</v>
      </c>
      <c r="H1467" s="64" t="s">
        <v>2662</v>
      </c>
      <c r="I1467" s="61">
        <v>0</v>
      </c>
      <c r="J1467" s="61">
        <v>1.1444909699999999</v>
      </c>
      <c r="K1467" s="61">
        <f t="shared" si="24"/>
        <v>1.1444909699999999</v>
      </c>
    </row>
    <row r="1468" spans="2:11" ht="25.5" x14ac:dyDescent="0.2">
      <c r="B1468" s="37"/>
      <c r="C1468" s="38"/>
      <c r="D1468" s="37"/>
      <c r="E1468" s="58"/>
      <c r="F1468" s="58"/>
      <c r="G1468" s="57">
        <v>271</v>
      </c>
      <c r="H1468" s="64" t="s">
        <v>2663</v>
      </c>
      <c r="I1468" s="61">
        <v>18.356469000000001</v>
      </c>
      <c r="J1468" s="61">
        <v>85.51929533000002</v>
      </c>
      <c r="K1468" s="61">
        <f t="shared" si="24"/>
        <v>67.162826330000016</v>
      </c>
    </row>
    <row r="1469" spans="2:11" x14ac:dyDescent="0.2">
      <c r="B1469" s="37"/>
      <c r="C1469" s="38"/>
      <c r="D1469" s="37"/>
      <c r="E1469" s="58"/>
      <c r="F1469" s="58"/>
      <c r="G1469" s="57">
        <v>272</v>
      </c>
      <c r="H1469" s="64" t="s">
        <v>2664</v>
      </c>
      <c r="I1469" s="61">
        <v>9.1700959999999991</v>
      </c>
      <c r="J1469" s="61">
        <v>11.457292060000002</v>
      </c>
      <c r="K1469" s="61">
        <f t="shared" si="24"/>
        <v>2.287196060000003</v>
      </c>
    </row>
    <row r="1470" spans="2:11" x14ac:dyDescent="0.2">
      <c r="B1470" s="37"/>
      <c r="C1470" s="38"/>
      <c r="D1470" s="37"/>
      <c r="E1470" s="58"/>
      <c r="F1470" s="58"/>
      <c r="G1470" s="57">
        <v>300</v>
      </c>
      <c r="H1470" s="64" t="s">
        <v>1793</v>
      </c>
      <c r="I1470" s="61">
        <v>4.0933140000000003</v>
      </c>
      <c r="J1470" s="61">
        <v>9.7530419699999999</v>
      </c>
      <c r="K1470" s="61">
        <f t="shared" si="24"/>
        <v>5.6597279699999996</v>
      </c>
    </row>
    <row r="1471" spans="2:11" x14ac:dyDescent="0.2">
      <c r="B1471" s="37"/>
      <c r="C1471" s="38"/>
      <c r="D1471" s="37"/>
      <c r="E1471" s="58"/>
      <c r="F1471" s="58"/>
      <c r="G1471" s="57">
        <v>310</v>
      </c>
      <c r="H1471" s="64" t="s">
        <v>2665</v>
      </c>
      <c r="I1471" s="61">
        <v>13.257505999999999</v>
      </c>
      <c r="J1471" s="61">
        <v>10.228682350000001</v>
      </c>
      <c r="K1471" s="61">
        <f t="shared" si="24"/>
        <v>-3.0288236499999979</v>
      </c>
    </row>
    <row r="1472" spans="2:11" x14ac:dyDescent="0.2">
      <c r="B1472" s="37"/>
      <c r="C1472" s="38"/>
      <c r="D1472" s="37"/>
      <c r="E1472" s="58"/>
      <c r="F1472" s="58"/>
      <c r="G1472" s="57">
        <v>311</v>
      </c>
      <c r="H1472" s="64" t="s">
        <v>1864</v>
      </c>
      <c r="I1472" s="61">
        <v>7.6052229999999996</v>
      </c>
      <c r="J1472" s="61">
        <v>4.0015635999999999</v>
      </c>
      <c r="K1472" s="61">
        <f t="shared" si="24"/>
        <v>-3.6036593999999997</v>
      </c>
    </row>
    <row r="1473" spans="2:11" x14ac:dyDescent="0.2">
      <c r="B1473" s="37"/>
      <c r="C1473" s="38"/>
      <c r="D1473" s="37"/>
      <c r="E1473" s="58"/>
      <c r="F1473" s="58"/>
      <c r="G1473" s="57">
        <v>312</v>
      </c>
      <c r="H1473" s="64" t="s">
        <v>2091</v>
      </c>
      <c r="I1473" s="61">
        <v>4.0933070000000003</v>
      </c>
      <c r="J1473" s="61">
        <v>0.7245425900000001</v>
      </c>
      <c r="K1473" s="61">
        <f t="shared" si="24"/>
        <v>-3.3687644100000003</v>
      </c>
    </row>
    <row r="1474" spans="2:11" x14ac:dyDescent="0.2">
      <c r="B1474" s="37"/>
      <c r="C1474" s="38"/>
      <c r="D1474" s="37"/>
      <c r="E1474" s="58"/>
      <c r="F1474" s="58"/>
      <c r="G1474" s="57">
        <v>313</v>
      </c>
      <c r="H1474" s="64" t="s">
        <v>2272</v>
      </c>
      <c r="I1474" s="61">
        <v>7.0184689999999996</v>
      </c>
      <c r="J1474" s="61">
        <v>3.7189204899999999</v>
      </c>
      <c r="K1474" s="61">
        <f t="shared" si="24"/>
        <v>-3.2995485099999997</v>
      </c>
    </row>
    <row r="1475" spans="2:11" ht="14.25" x14ac:dyDescent="0.2">
      <c r="B1475" s="37"/>
      <c r="C1475" s="45" t="s">
        <v>421</v>
      </c>
      <c r="D1475" s="44"/>
      <c r="E1475" s="44"/>
      <c r="F1475" s="44"/>
      <c r="G1475" s="48"/>
      <c r="H1475" s="56"/>
      <c r="I1475" s="46">
        <v>983556.36265400006</v>
      </c>
      <c r="J1475" s="46">
        <v>1043481.5744897902</v>
      </c>
      <c r="K1475" s="46">
        <f t="shared" si="24"/>
        <v>59925.211835790193</v>
      </c>
    </row>
    <row r="1476" spans="2:11" ht="14.25" x14ac:dyDescent="0.2">
      <c r="B1476" s="37"/>
      <c r="C1476" s="38"/>
      <c r="D1476" s="41">
        <v>19</v>
      </c>
      <c r="E1476" s="42" t="s">
        <v>422</v>
      </c>
      <c r="F1476" s="42"/>
      <c r="G1476" s="51"/>
      <c r="H1476" s="55"/>
      <c r="I1476" s="43">
        <v>407511.67493600002</v>
      </c>
      <c r="J1476" s="43">
        <v>411501.63265044999</v>
      </c>
      <c r="K1476" s="43">
        <f t="shared" si="24"/>
        <v>3989.9577144499635</v>
      </c>
    </row>
    <row r="1477" spans="2:11" ht="14.25" x14ac:dyDescent="0.2">
      <c r="B1477" s="37"/>
      <c r="C1477" s="38"/>
      <c r="D1477" s="37"/>
      <c r="E1477" s="37"/>
      <c r="F1477" s="39" t="s">
        <v>53</v>
      </c>
      <c r="G1477" s="36"/>
      <c r="H1477" s="54"/>
      <c r="I1477" s="40">
        <v>350799.73975299997</v>
      </c>
      <c r="J1477" s="40">
        <v>354849.18153825001</v>
      </c>
      <c r="K1477" s="40">
        <f t="shared" si="24"/>
        <v>4049.4417852500337</v>
      </c>
    </row>
    <row r="1478" spans="2:11" ht="25.5" x14ac:dyDescent="0.2">
      <c r="B1478" s="37"/>
      <c r="C1478" s="38"/>
      <c r="D1478" s="37"/>
      <c r="E1478" s="58"/>
      <c r="F1478" s="58"/>
      <c r="G1478" s="57" t="s">
        <v>423</v>
      </c>
      <c r="H1478" s="64" t="s">
        <v>424</v>
      </c>
      <c r="I1478" s="61">
        <v>146217.81211299999</v>
      </c>
      <c r="J1478" s="61">
        <v>147467.81211308003</v>
      </c>
      <c r="K1478" s="61">
        <f t="shared" si="24"/>
        <v>1250.0000000800355</v>
      </c>
    </row>
    <row r="1479" spans="2:11" x14ac:dyDescent="0.2">
      <c r="B1479" s="37"/>
      <c r="C1479" s="38"/>
      <c r="D1479" s="37"/>
      <c r="E1479" s="58"/>
      <c r="F1479" s="58"/>
      <c r="G1479" s="57" t="s">
        <v>425</v>
      </c>
      <c r="H1479" s="64" t="s">
        <v>426</v>
      </c>
      <c r="I1479" s="61">
        <v>201141.361385</v>
      </c>
      <c r="J1479" s="61">
        <v>203940.80317016999</v>
      </c>
      <c r="K1479" s="61">
        <f t="shared" si="24"/>
        <v>2799.4417851699982</v>
      </c>
    </row>
    <row r="1480" spans="2:11" x14ac:dyDescent="0.2">
      <c r="B1480" s="37"/>
      <c r="C1480" s="38"/>
      <c r="D1480" s="37"/>
      <c r="E1480" s="58"/>
      <c r="F1480" s="58"/>
      <c r="G1480" s="57" t="s">
        <v>427</v>
      </c>
      <c r="H1480" s="64" t="s">
        <v>428</v>
      </c>
      <c r="I1480" s="61">
        <v>3440.5662550000002</v>
      </c>
      <c r="J1480" s="61">
        <v>3440.5662550000002</v>
      </c>
      <c r="K1480" s="61">
        <f t="shared" si="24"/>
        <v>0</v>
      </c>
    </row>
    <row r="1481" spans="2:11" ht="14.25" x14ac:dyDescent="0.2">
      <c r="B1481" s="37"/>
      <c r="C1481" s="38"/>
      <c r="D1481" s="37"/>
      <c r="E1481" s="37"/>
      <c r="F1481" s="39" t="s">
        <v>2</v>
      </c>
      <c r="G1481" s="36"/>
      <c r="H1481" s="54"/>
      <c r="I1481" s="40">
        <v>56711.935183000001</v>
      </c>
      <c r="J1481" s="40">
        <v>56652.451112199997</v>
      </c>
      <c r="K1481" s="40">
        <f t="shared" si="24"/>
        <v>-59.484070800004702</v>
      </c>
    </row>
    <row r="1482" spans="2:11" x14ac:dyDescent="0.2">
      <c r="B1482" s="37"/>
      <c r="C1482" s="38"/>
      <c r="D1482" s="37"/>
      <c r="E1482" s="58"/>
      <c r="F1482" s="58"/>
      <c r="G1482" s="57">
        <v>411</v>
      </c>
      <c r="H1482" s="64" t="s">
        <v>1988</v>
      </c>
      <c r="I1482" s="61">
        <v>12231.6</v>
      </c>
      <c r="J1482" s="61">
        <v>12231.6</v>
      </c>
      <c r="K1482" s="61">
        <f t="shared" ref="K1482:K1529" si="25">+J1482-I1482</f>
        <v>0</v>
      </c>
    </row>
    <row r="1483" spans="2:11" x14ac:dyDescent="0.2">
      <c r="B1483" s="37"/>
      <c r="C1483" s="38"/>
      <c r="D1483" s="37"/>
      <c r="E1483" s="58"/>
      <c r="F1483" s="58"/>
      <c r="G1483" s="57">
        <v>416</v>
      </c>
      <c r="H1483" s="64" t="s">
        <v>1991</v>
      </c>
      <c r="I1483" s="61">
        <v>44480.335183000003</v>
      </c>
      <c r="J1483" s="61">
        <v>44420.851112199998</v>
      </c>
      <c r="K1483" s="61">
        <f t="shared" si="25"/>
        <v>-59.484070800004702</v>
      </c>
    </row>
    <row r="1484" spans="2:11" ht="14.25" x14ac:dyDescent="0.2">
      <c r="B1484" s="37"/>
      <c r="C1484" s="38"/>
      <c r="D1484" s="41">
        <v>23</v>
      </c>
      <c r="E1484" s="42" t="s">
        <v>429</v>
      </c>
      <c r="F1484" s="42"/>
      <c r="G1484" s="51"/>
      <c r="H1484" s="55"/>
      <c r="I1484" s="43">
        <v>109350.71326600001</v>
      </c>
      <c r="J1484" s="43">
        <v>149824.42307518006</v>
      </c>
      <c r="K1484" s="43">
        <f t="shared" si="25"/>
        <v>40473.709809180058</v>
      </c>
    </row>
    <row r="1485" spans="2:11" ht="14.25" x14ac:dyDescent="0.2">
      <c r="B1485" s="37"/>
      <c r="C1485" s="38"/>
      <c r="D1485" s="37"/>
      <c r="E1485" s="37"/>
      <c r="F1485" s="39" t="s">
        <v>2</v>
      </c>
      <c r="G1485" s="36"/>
      <c r="H1485" s="54"/>
      <c r="I1485" s="40">
        <v>109350.71326600001</v>
      </c>
      <c r="J1485" s="40">
        <v>149824.42307518006</v>
      </c>
      <c r="K1485" s="40">
        <f t="shared" si="25"/>
        <v>40473.709809180058</v>
      </c>
    </row>
    <row r="1486" spans="2:11" x14ac:dyDescent="0.2">
      <c r="B1486" s="37"/>
      <c r="C1486" s="38"/>
      <c r="D1486" s="37"/>
      <c r="E1486" s="58"/>
      <c r="F1486" s="58"/>
      <c r="G1486" s="57">
        <v>411</v>
      </c>
      <c r="H1486" s="64" t="s">
        <v>1988</v>
      </c>
      <c r="I1486" s="61">
        <v>109350.71326600001</v>
      </c>
      <c r="J1486" s="61">
        <v>149824.42307518006</v>
      </c>
      <c r="K1486" s="61">
        <f t="shared" si="25"/>
        <v>40473.709809180058</v>
      </c>
    </row>
    <row r="1487" spans="2:11" ht="15" x14ac:dyDescent="0.2">
      <c r="B1487" s="37"/>
      <c r="C1487" s="38"/>
      <c r="D1487" s="41">
        <v>25</v>
      </c>
      <c r="E1487" s="79" t="s">
        <v>430</v>
      </c>
      <c r="F1487" s="80"/>
      <c r="G1487" s="80"/>
      <c r="H1487" s="80"/>
      <c r="I1487" s="43">
        <v>30871.163123999999</v>
      </c>
      <c r="J1487" s="43">
        <v>31651.536882230001</v>
      </c>
      <c r="K1487" s="43">
        <f t="shared" si="25"/>
        <v>780.37375823000184</v>
      </c>
    </row>
    <row r="1488" spans="2:11" ht="14.25" x14ac:dyDescent="0.2">
      <c r="B1488" s="37"/>
      <c r="C1488" s="38"/>
      <c r="D1488" s="37"/>
      <c r="E1488" s="37"/>
      <c r="F1488" s="39" t="s">
        <v>16</v>
      </c>
      <c r="G1488" s="36"/>
      <c r="H1488" s="54"/>
      <c r="I1488" s="40">
        <v>26778.044618</v>
      </c>
      <c r="J1488" s="40">
        <v>27561.435004939998</v>
      </c>
      <c r="K1488" s="40">
        <f t="shared" si="25"/>
        <v>783.39038693999828</v>
      </c>
    </row>
    <row r="1489" spans="2:11" x14ac:dyDescent="0.2">
      <c r="B1489" s="37"/>
      <c r="C1489" s="38"/>
      <c r="D1489" s="37"/>
      <c r="E1489" s="58"/>
      <c r="F1489" s="58"/>
      <c r="G1489" s="57" t="s">
        <v>63</v>
      </c>
      <c r="H1489" s="64" t="s">
        <v>431</v>
      </c>
      <c r="I1489" s="61">
        <v>26778.044618</v>
      </c>
      <c r="J1489" s="61">
        <v>27561.435004939998</v>
      </c>
      <c r="K1489" s="61">
        <f t="shared" si="25"/>
        <v>783.39038693999828</v>
      </c>
    </row>
    <row r="1490" spans="2:11" ht="14.25" x14ac:dyDescent="0.2">
      <c r="B1490" s="37"/>
      <c r="C1490" s="38"/>
      <c r="D1490" s="37"/>
      <c r="E1490" s="37"/>
      <c r="F1490" s="39" t="s">
        <v>2</v>
      </c>
      <c r="G1490" s="36"/>
      <c r="H1490" s="54"/>
      <c r="I1490" s="40">
        <v>4093.1185059999998</v>
      </c>
      <c r="J1490" s="40">
        <v>4090.1018772900002</v>
      </c>
      <c r="K1490" s="40">
        <f t="shared" si="25"/>
        <v>-3.0166287099996225</v>
      </c>
    </row>
    <row r="1491" spans="2:11" x14ac:dyDescent="0.2">
      <c r="B1491" s="37"/>
      <c r="C1491" s="38"/>
      <c r="D1491" s="37"/>
      <c r="E1491" s="58"/>
      <c r="F1491" s="58"/>
      <c r="G1491" s="57">
        <v>700</v>
      </c>
      <c r="H1491" s="60" t="s">
        <v>1793</v>
      </c>
      <c r="I1491" s="61">
        <v>4093.1185059999998</v>
      </c>
      <c r="J1491" s="61">
        <v>4090.1018772900002</v>
      </c>
      <c r="K1491" s="61">
        <f t="shared" si="25"/>
        <v>-3.0166287099996225</v>
      </c>
    </row>
    <row r="1492" spans="2:11" ht="15" x14ac:dyDescent="0.2">
      <c r="B1492" s="37"/>
      <c r="C1492" s="38"/>
      <c r="D1492" s="41">
        <v>33</v>
      </c>
      <c r="E1492" s="79" t="s">
        <v>432</v>
      </c>
      <c r="F1492" s="80"/>
      <c r="G1492" s="80"/>
      <c r="H1492" s="80"/>
      <c r="I1492" s="43">
        <v>435822.81132799998</v>
      </c>
      <c r="J1492" s="43">
        <v>450503.98188193014</v>
      </c>
      <c r="K1492" s="43">
        <f t="shared" si="25"/>
        <v>14681.170553930162</v>
      </c>
    </row>
    <row r="1493" spans="2:11" ht="14.25" x14ac:dyDescent="0.2">
      <c r="B1493" s="37"/>
      <c r="C1493" s="38"/>
      <c r="D1493" s="37"/>
      <c r="E1493" s="37"/>
      <c r="F1493" s="39" t="s">
        <v>2</v>
      </c>
      <c r="G1493" s="36"/>
      <c r="H1493" s="54"/>
      <c r="I1493" s="40">
        <v>435822.81132799998</v>
      </c>
      <c r="J1493" s="40">
        <v>450503.98188193014</v>
      </c>
      <c r="K1493" s="40">
        <f t="shared" si="25"/>
        <v>14681.170553930162</v>
      </c>
    </row>
    <row r="1494" spans="2:11" x14ac:dyDescent="0.2">
      <c r="B1494" s="37"/>
      <c r="C1494" s="38"/>
      <c r="D1494" s="37"/>
      <c r="E1494" s="58"/>
      <c r="F1494" s="58"/>
      <c r="G1494" s="57">
        <v>416</v>
      </c>
      <c r="H1494" s="64" t="s">
        <v>1991</v>
      </c>
      <c r="I1494" s="61">
        <v>435822.81132799998</v>
      </c>
      <c r="J1494" s="61">
        <v>450503.98188193014</v>
      </c>
      <c r="K1494" s="61">
        <f t="shared" si="25"/>
        <v>14681.170553930162</v>
      </c>
    </row>
    <row r="1495" spans="2:11" ht="14.25" x14ac:dyDescent="0.2">
      <c r="B1495" s="37"/>
      <c r="C1495" s="45" t="s">
        <v>433</v>
      </c>
      <c r="D1495" s="44"/>
      <c r="E1495" s="44"/>
      <c r="F1495" s="44"/>
      <c r="G1495" s="48"/>
      <c r="H1495" s="56"/>
      <c r="I1495" s="46">
        <v>529869.00887100003</v>
      </c>
      <c r="J1495" s="46">
        <v>535235.77806078212</v>
      </c>
      <c r="K1495" s="46">
        <f t="shared" si="25"/>
        <v>5366.7691897820914</v>
      </c>
    </row>
    <row r="1496" spans="2:11" ht="14.25" x14ac:dyDescent="0.2">
      <c r="B1496" s="37"/>
      <c r="C1496" s="38"/>
      <c r="D1496" s="41" t="s">
        <v>425</v>
      </c>
      <c r="E1496" s="42" t="s">
        <v>426</v>
      </c>
      <c r="F1496" s="42"/>
      <c r="G1496" s="51"/>
      <c r="H1496" s="55"/>
      <c r="I1496" s="43">
        <v>366090.40071900003</v>
      </c>
      <c r="J1496" s="43">
        <v>368763.19990178215</v>
      </c>
      <c r="K1496" s="43">
        <f t="shared" si="25"/>
        <v>2672.7991827821243</v>
      </c>
    </row>
    <row r="1497" spans="2:11" ht="14.25" x14ac:dyDescent="0.2">
      <c r="B1497" s="37"/>
      <c r="C1497" s="38"/>
      <c r="D1497" s="37"/>
      <c r="E1497" s="37"/>
      <c r="F1497" s="39" t="s">
        <v>53</v>
      </c>
      <c r="G1497" s="36"/>
      <c r="H1497" s="54"/>
      <c r="I1497" s="40">
        <v>366090.40071900003</v>
      </c>
      <c r="J1497" s="40">
        <v>368763.19990178215</v>
      </c>
      <c r="K1497" s="40">
        <f t="shared" si="25"/>
        <v>2672.7991827821243</v>
      </c>
    </row>
    <row r="1498" spans="2:11" x14ac:dyDescent="0.2">
      <c r="B1498" s="37"/>
      <c r="C1498" s="38"/>
      <c r="D1498" s="37"/>
      <c r="E1498" s="58"/>
      <c r="F1498" s="58"/>
      <c r="G1498" s="57" t="s">
        <v>425</v>
      </c>
      <c r="H1498" s="64" t="s">
        <v>426</v>
      </c>
      <c r="I1498" s="61">
        <v>366090.40071900003</v>
      </c>
      <c r="J1498" s="61">
        <v>368763.19990178215</v>
      </c>
      <c r="K1498" s="61">
        <f t="shared" si="25"/>
        <v>2672.7991827821243</v>
      </c>
    </row>
    <row r="1499" spans="2:11" ht="14.25" x14ac:dyDescent="0.2">
      <c r="B1499" s="37"/>
      <c r="C1499" s="38"/>
      <c r="D1499" s="41" t="s">
        <v>423</v>
      </c>
      <c r="E1499" s="42" t="s">
        <v>424</v>
      </c>
      <c r="F1499" s="42"/>
      <c r="G1499" s="51"/>
      <c r="H1499" s="55"/>
      <c r="I1499" s="43">
        <v>163778.608152</v>
      </c>
      <c r="J1499" s="43">
        <v>166472.578159</v>
      </c>
      <c r="K1499" s="43">
        <f t="shared" si="25"/>
        <v>2693.9700069999963</v>
      </c>
    </row>
    <row r="1500" spans="2:11" ht="14.25" x14ac:dyDescent="0.2">
      <c r="B1500" s="37"/>
      <c r="C1500" s="38"/>
      <c r="D1500" s="37"/>
      <c r="E1500" s="37"/>
      <c r="F1500" s="39" t="s">
        <v>53</v>
      </c>
      <c r="G1500" s="36"/>
      <c r="H1500" s="54"/>
      <c r="I1500" s="40">
        <v>163778.608152</v>
      </c>
      <c r="J1500" s="40">
        <v>166472.578159</v>
      </c>
      <c r="K1500" s="40">
        <f t="shared" si="25"/>
        <v>2693.9700069999963</v>
      </c>
    </row>
    <row r="1501" spans="2:11" ht="25.5" x14ac:dyDescent="0.2">
      <c r="B1501" s="37"/>
      <c r="C1501" s="38"/>
      <c r="D1501" s="37"/>
      <c r="E1501" s="58"/>
      <c r="F1501" s="58"/>
      <c r="G1501" s="57" t="s">
        <v>423</v>
      </c>
      <c r="H1501" s="64" t="s">
        <v>424</v>
      </c>
      <c r="I1501" s="61">
        <v>163778.608152</v>
      </c>
      <c r="J1501" s="61">
        <v>166472.578159</v>
      </c>
      <c r="K1501" s="61">
        <f t="shared" si="25"/>
        <v>2693.9700069999963</v>
      </c>
    </row>
    <row r="1502" spans="2:11" ht="14.25" x14ac:dyDescent="0.2">
      <c r="B1502" s="37"/>
      <c r="C1502" s="45" t="s">
        <v>1692</v>
      </c>
      <c r="D1502" s="44"/>
      <c r="E1502" s="44"/>
      <c r="F1502" s="44"/>
      <c r="G1502" s="48"/>
      <c r="H1502" s="56"/>
      <c r="I1502" s="46">
        <v>610385.20461100002</v>
      </c>
      <c r="J1502" s="46">
        <v>633212.67905100004</v>
      </c>
      <c r="K1502" s="46">
        <f t="shared" si="25"/>
        <v>22827.47444000002</v>
      </c>
    </row>
    <row r="1503" spans="2:11" ht="14.25" x14ac:dyDescent="0.2">
      <c r="B1503" s="37"/>
      <c r="C1503" s="38"/>
      <c r="D1503" s="41" t="s">
        <v>1614</v>
      </c>
      <c r="E1503" s="42" t="s">
        <v>339</v>
      </c>
      <c r="F1503" s="42"/>
      <c r="G1503" s="51"/>
      <c r="H1503" s="55"/>
      <c r="I1503" s="43">
        <v>380930.68557500001</v>
      </c>
      <c r="J1503" s="43">
        <v>404984.60002299998</v>
      </c>
      <c r="K1503" s="43">
        <f t="shared" si="25"/>
        <v>24053.914447999967</v>
      </c>
    </row>
    <row r="1504" spans="2:11" ht="14.25" x14ac:dyDescent="0.2">
      <c r="B1504" s="37"/>
      <c r="C1504" s="38"/>
      <c r="D1504" s="37"/>
      <c r="E1504" s="37"/>
      <c r="F1504" s="39" t="s">
        <v>433</v>
      </c>
      <c r="G1504" s="36"/>
      <c r="H1504" s="54"/>
      <c r="I1504" s="40">
        <v>380930.68557500001</v>
      </c>
      <c r="J1504" s="40">
        <v>404984.60002299998</v>
      </c>
      <c r="K1504" s="40">
        <f t="shared" si="25"/>
        <v>24053.914447999967</v>
      </c>
    </row>
    <row r="1505" spans="2:11" x14ac:dyDescent="0.2">
      <c r="B1505" s="37"/>
      <c r="C1505" s="38"/>
      <c r="D1505" s="37"/>
      <c r="E1505" s="58"/>
      <c r="F1505" s="58"/>
      <c r="G1505" s="57" t="s">
        <v>1614</v>
      </c>
      <c r="H1505" s="64" t="s">
        <v>339</v>
      </c>
      <c r="I1505" s="61">
        <v>380930.68557500001</v>
      </c>
      <c r="J1505" s="61">
        <v>404984.60002299998</v>
      </c>
      <c r="K1505" s="61">
        <f t="shared" si="25"/>
        <v>24053.914447999967</v>
      </c>
    </row>
    <row r="1506" spans="2:11" ht="14.25" x14ac:dyDescent="0.2">
      <c r="B1506" s="37"/>
      <c r="C1506" s="38"/>
      <c r="D1506" s="41" t="s">
        <v>1615</v>
      </c>
      <c r="E1506" s="42" t="s">
        <v>434</v>
      </c>
      <c r="F1506" s="42"/>
      <c r="G1506" s="51"/>
      <c r="H1506" s="55"/>
      <c r="I1506" s="43">
        <v>229454.51903600001</v>
      </c>
      <c r="J1506" s="43">
        <v>228228.07902800001</v>
      </c>
      <c r="K1506" s="43">
        <f t="shared" si="25"/>
        <v>-1226.440008000005</v>
      </c>
    </row>
    <row r="1507" spans="2:11" ht="14.25" x14ac:dyDescent="0.2">
      <c r="B1507" s="37"/>
      <c r="C1507" s="38"/>
      <c r="D1507" s="37"/>
      <c r="E1507" s="37"/>
      <c r="F1507" s="39" t="s">
        <v>433</v>
      </c>
      <c r="G1507" s="36"/>
      <c r="H1507" s="54"/>
      <c r="I1507" s="40">
        <v>229454.51903600001</v>
      </c>
      <c r="J1507" s="40">
        <v>228228.07902800001</v>
      </c>
      <c r="K1507" s="40">
        <f t="shared" si="25"/>
        <v>-1226.440008000005</v>
      </c>
    </row>
    <row r="1508" spans="2:11" x14ac:dyDescent="0.2">
      <c r="B1508" s="37"/>
      <c r="C1508" s="38"/>
      <c r="D1508" s="37"/>
      <c r="E1508" s="58"/>
      <c r="F1508" s="58"/>
      <c r="G1508" s="57" t="s">
        <v>1615</v>
      </c>
      <c r="H1508" s="64" t="s">
        <v>434</v>
      </c>
      <c r="I1508" s="61">
        <v>229454.51903600001</v>
      </c>
      <c r="J1508" s="61">
        <v>228228.07902800001</v>
      </c>
      <c r="K1508" s="61">
        <f t="shared" si="25"/>
        <v>-1226.440008000005</v>
      </c>
    </row>
    <row r="1509" spans="2:11" ht="13.5" x14ac:dyDescent="0.2">
      <c r="B1509" s="16" t="s">
        <v>1551</v>
      </c>
      <c r="C1509" s="16"/>
      <c r="D1509" s="16"/>
      <c r="E1509" s="16"/>
      <c r="F1509" s="16"/>
      <c r="G1509" s="16"/>
      <c r="H1509" s="16"/>
      <c r="I1509" s="33">
        <v>722566.52316500002</v>
      </c>
      <c r="J1509" s="33">
        <v>767352.19816199993</v>
      </c>
      <c r="K1509" s="33">
        <f t="shared" si="25"/>
        <v>44785.674996999907</v>
      </c>
    </row>
    <row r="1510" spans="2:11" ht="14.25" x14ac:dyDescent="0.2">
      <c r="B1510" s="37"/>
      <c r="C1510" s="45" t="s">
        <v>1605</v>
      </c>
      <c r="D1510" s="44"/>
      <c r="E1510" s="44"/>
      <c r="F1510" s="44"/>
      <c r="G1510" s="48"/>
      <c r="H1510" s="56"/>
      <c r="I1510" s="46">
        <v>671720.27699799999</v>
      </c>
      <c r="J1510" s="46">
        <v>697715.30689699994</v>
      </c>
      <c r="K1510" s="46">
        <f t="shared" si="25"/>
        <v>25995.029898999957</v>
      </c>
    </row>
    <row r="1511" spans="2:11" ht="14.25" x14ac:dyDescent="0.2">
      <c r="B1511" s="37"/>
      <c r="C1511" s="38"/>
      <c r="D1511" s="41">
        <v>24</v>
      </c>
      <c r="E1511" s="42" t="s">
        <v>435</v>
      </c>
      <c r="F1511" s="42"/>
      <c r="G1511" s="51"/>
      <c r="H1511" s="55"/>
      <c r="I1511" s="43">
        <v>187924.895322</v>
      </c>
      <c r="J1511" s="43">
        <v>187924.895322</v>
      </c>
      <c r="K1511" s="43">
        <f t="shared" si="25"/>
        <v>0</v>
      </c>
    </row>
    <row r="1512" spans="2:11" ht="14.25" x14ac:dyDescent="0.2">
      <c r="B1512" s="37"/>
      <c r="C1512" s="38"/>
      <c r="D1512" s="37"/>
      <c r="E1512" s="37"/>
      <c r="F1512" s="39" t="s">
        <v>2</v>
      </c>
      <c r="G1512" s="36"/>
      <c r="H1512" s="54"/>
      <c r="I1512" s="40">
        <v>187924.895322</v>
      </c>
      <c r="J1512" s="40">
        <v>187924.895322</v>
      </c>
      <c r="K1512" s="40">
        <f t="shared" si="25"/>
        <v>0</v>
      </c>
    </row>
    <row r="1513" spans="2:11" x14ac:dyDescent="0.2">
      <c r="B1513" s="37"/>
      <c r="C1513" s="38"/>
      <c r="D1513" s="37"/>
      <c r="E1513" s="58"/>
      <c r="F1513" s="58"/>
      <c r="G1513" s="57">
        <v>210</v>
      </c>
      <c r="H1513" s="60" t="s">
        <v>1974</v>
      </c>
      <c r="I1513" s="61">
        <v>187924.895322</v>
      </c>
      <c r="J1513" s="61">
        <v>187924.895322</v>
      </c>
      <c r="K1513" s="61">
        <f t="shared" si="25"/>
        <v>0</v>
      </c>
    </row>
    <row r="1514" spans="2:11" ht="14.25" x14ac:dyDescent="0.2">
      <c r="B1514" s="37"/>
      <c r="C1514" s="38"/>
      <c r="D1514" s="41">
        <v>28</v>
      </c>
      <c r="E1514" s="42" t="s">
        <v>436</v>
      </c>
      <c r="F1514" s="42"/>
      <c r="G1514" s="51"/>
      <c r="H1514" s="55"/>
      <c r="I1514" s="43">
        <v>456590.780355</v>
      </c>
      <c r="J1514" s="43">
        <v>482585.81025400001</v>
      </c>
      <c r="K1514" s="43">
        <f t="shared" si="25"/>
        <v>25995.029899000016</v>
      </c>
    </row>
    <row r="1515" spans="2:11" ht="14.25" x14ac:dyDescent="0.2">
      <c r="B1515" s="37"/>
      <c r="C1515" s="38"/>
      <c r="D1515" s="37"/>
      <c r="E1515" s="37"/>
      <c r="F1515" s="39" t="s">
        <v>2</v>
      </c>
      <c r="G1515" s="36"/>
      <c r="H1515" s="54"/>
      <c r="I1515" s="40">
        <v>456590.780355</v>
      </c>
      <c r="J1515" s="40">
        <v>482585.81025400001</v>
      </c>
      <c r="K1515" s="40">
        <f t="shared" si="25"/>
        <v>25995.029899000016</v>
      </c>
    </row>
    <row r="1516" spans="2:11" x14ac:dyDescent="0.2">
      <c r="B1516" s="37"/>
      <c r="C1516" s="38"/>
      <c r="D1516" s="37"/>
      <c r="E1516" s="58"/>
      <c r="F1516" s="58"/>
      <c r="G1516" s="57">
        <v>114</v>
      </c>
      <c r="H1516" s="60" t="s">
        <v>1984</v>
      </c>
      <c r="I1516" s="61">
        <v>456590.780355</v>
      </c>
      <c r="J1516" s="61">
        <v>482585.81025400001</v>
      </c>
      <c r="K1516" s="61">
        <f t="shared" si="25"/>
        <v>25995.029899000016</v>
      </c>
    </row>
    <row r="1517" spans="2:11" ht="14.25" x14ac:dyDescent="0.2">
      <c r="B1517" s="37"/>
      <c r="C1517" s="38"/>
      <c r="D1517" s="41">
        <v>30</v>
      </c>
      <c r="E1517" s="42" t="s">
        <v>437</v>
      </c>
      <c r="F1517" s="42"/>
      <c r="G1517" s="51"/>
      <c r="H1517" s="55"/>
      <c r="I1517" s="43">
        <v>16254.601121</v>
      </c>
      <c r="J1517" s="43">
        <v>16254.601121</v>
      </c>
      <c r="K1517" s="43">
        <f t="shared" si="25"/>
        <v>0</v>
      </c>
    </row>
    <row r="1518" spans="2:11" ht="14.25" x14ac:dyDescent="0.2">
      <c r="B1518" s="37"/>
      <c r="C1518" s="38"/>
      <c r="D1518" s="37"/>
      <c r="E1518" s="37"/>
      <c r="F1518" s="39" t="s">
        <v>2</v>
      </c>
      <c r="G1518" s="36"/>
      <c r="H1518" s="54"/>
      <c r="I1518" s="40">
        <v>16254.601121</v>
      </c>
      <c r="J1518" s="40">
        <v>16254.601121</v>
      </c>
      <c r="K1518" s="40">
        <f t="shared" si="25"/>
        <v>0</v>
      </c>
    </row>
    <row r="1519" spans="2:11" x14ac:dyDescent="0.2">
      <c r="B1519" s="37"/>
      <c r="C1519" s="38"/>
      <c r="D1519" s="37"/>
      <c r="E1519" s="58"/>
      <c r="F1519" s="58"/>
      <c r="G1519" s="57">
        <v>411</v>
      </c>
      <c r="H1519" s="60" t="s">
        <v>1988</v>
      </c>
      <c r="I1519" s="61">
        <v>16254.601121</v>
      </c>
      <c r="J1519" s="61">
        <v>16254.601121</v>
      </c>
      <c r="K1519" s="61">
        <f t="shared" si="25"/>
        <v>0</v>
      </c>
    </row>
    <row r="1520" spans="2:11" ht="15" x14ac:dyDescent="0.2">
      <c r="B1520" s="37"/>
      <c r="C1520" s="38"/>
      <c r="D1520" s="41">
        <v>34</v>
      </c>
      <c r="E1520" s="79" t="s">
        <v>438</v>
      </c>
      <c r="F1520" s="80"/>
      <c r="G1520" s="80"/>
      <c r="H1520" s="80"/>
      <c r="I1520" s="43">
        <v>10950.0002</v>
      </c>
      <c r="J1520" s="43">
        <v>10950.0002</v>
      </c>
      <c r="K1520" s="43">
        <f t="shared" si="25"/>
        <v>0</v>
      </c>
    </row>
    <row r="1521" spans="1:11" ht="14.25" x14ac:dyDescent="0.2">
      <c r="B1521" s="37"/>
      <c r="C1521" s="38"/>
      <c r="D1521" s="37"/>
      <c r="E1521" s="37"/>
      <c r="F1521" s="39" t="s">
        <v>2</v>
      </c>
      <c r="G1521" s="36"/>
      <c r="H1521" s="54"/>
      <c r="I1521" s="40">
        <v>10950.0002</v>
      </c>
      <c r="J1521" s="40">
        <v>10950.0002</v>
      </c>
      <c r="K1521" s="40">
        <f t="shared" si="25"/>
        <v>0</v>
      </c>
    </row>
    <row r="1522" spans="1:11" x14ac:dyDescent="0.2">
      <c r="B1522" s="37"/>
      <c r="C1522" s="38"/>
      <c r="D1522" s="37"/>
      <c r="E1522" s="58"/>
      <c r="F1522" s="58"/>
      <c r="G1522" s="57">
        <v>210</v>
      </c>
      <c r="H1522" s="60" t="s">
        <v>1974</v>
      </c>
      <c r="I1522" s="61">
        <v>10950.0002</v>
      </c>
      <c r="J1522" s="61">
        <v>10950.0002</v>
      </c>
      <c r="K1522" s="61">
        <f t="shared" si="25"/>
        <v>0</v>
      </c>
    </row>
    <row r="1523" spans="1:11" ht="14.25" x14ac:dyDescent="0.2">
      <c r="B1523" s="37"/>
      <c r="C1523" s="45" t="s">
        <v>1692</v>
      </c>
      <c r="D1523" s="44"/>
      <c r="E1523" s="44"/>
      <c r="F1523" s="44"/>
      <c r="G1523" s="48"/>
      <c r="H1523" s="56"/>
      <c r="I1523" s="46">
        <v>50846.246166999998</v>
      </c>
      <c r="J1523" s="46">
        <v>69636.891264999998</v>
      </c>
      <c r="K1523" s="46">
        <f t="shared" si="25"/>
        <v>18790.645098000001</v>
      </c>
    </row>
    <row r="1524" spans="1:11" ht="14.25" x14ac:dyDescent="0.2">
      <c r="B1524" s="37"/>
      <c r="C1524" s="38"/>
      <c r="D1524" s="41">
        <v>47</v>
      </c>
      <c r="E1524" s="42" t="s">
        <v>339</v>
      </c>
      <c r="F1524" s="42"/>
      <c r="G1524" s="51"/>
      <c r="H1524" s="55"/>
      <c r="I1524" s="43">
        <v>42504.005026999999</v>
      </c>
      <c r="J1524" s="43">
        <v>61580.122795000003</v>
      </c>
      <c r="K1524" s="43">
        <f t="shared" si="25"/>
        <v>19076.117768000004</v>
      </c>
    </row>
    <row r="1525" spans="1:11" ht="14.25" x14ac:dyDescent="0.2">
      <c r="B1525" s="37"/>
      <c r="C1525" s="38"/>
      <c r="D1525" s="37"/>
      <c r="E1525" s="37"/>
      <c r="F1525" s="39" t="s">
        <v>433</v>
      </c>
      <c r="G1525" s="36"/>
      <c r="H1525" s="54"/>
      <c r="I1525" s="40">
        <v>42504.005026999999</v>
      </c>
      <c r="J1525" s="40">
        <v>61580.122795000003</v>
      </c>
      <c r="K1525" s="40">
        <f t="shared" si="25"/>
        <v>19076.117768000004</v>
      </c>
    </row>
    <row r="1526" spans="1:11" x14ac:dyDescent="0.2">
      <c r="B1526" s="37"/>
      <c r="C1526" s="38"/>
      <c r="D1526" s="37"/>
      <c r="E1526" s="58"/>
      <c r="F1526" s="58"/>
      <c r="G1526" s="57" t="s">
        <v>1614</v>
      </c>
      <c r="H1526" s="60" t="s">
        <v>339</v>
      </c>
      <c r="I1526" s="61">
        <v>42504.005026999999</v>
      </c>
      <c r="J1526" s="61">
        <v>61580.122795000003</v>
      </c>
      <c r="K1526" s="61">
        <f t="shared" si="25"/>
        <v>19076.117768000004</v>
      </c>
    </row>
    <row r="1527" spans="1:11" ht="14.25" x14ac:dyDescent="0.2">
      <c r="B1527" s="37"/>
      <c r="C1527" s="38"/>
      <c r="D1527" s="41" t="s">
        <v>1615</v>
      </c>
      <c r="E1527" s="42" t="s">
        <v>434</v>
      </c>
      <c r="F1527" s="42"/>
      <c r="G1527" s="51"/>
      <c r="H1527" s="55"/>
      <c r="I1527" s="43">
        <v>8342.2411400000001</v>
      </c>
      <c r="J1527" s="43">
        <v>8056.76847</v>
      </c>
      <c r="K1527" s="43">
        <f t="shared" si="25"/>
        <v>-285.47267000000011</v>
      </c>
    </row>
    <row r="1528" spans="1:11" ht="14.25" x14ac:dyDescent="0.2">
      <c r="B1528" s="37"/>
      <c r="C1528" s="38"/>
      <c r="D1528" s="37"/>
      <c r="E1528" s="37"/>
      <c r="F1528" s="39" t="s">
        <v>433</v>
      </c>
      <c r="G1528" s="36"/>
      <c r="H1528" s="54"/>
      <c r="I1528" s="40">
        <v>8342.2411400000001</v>
      </c>
      <c r="J1528" s="40">
        <v>8056.76847</v>
      </c>
      <c r="K1528" s="40">
        <f t="shared" si="25"/>
        <v>-285.47267000000011</v>
      </c>
    </row>
    <row r="1529" spans="1:11" x14ac:dyDescent="0.2">
      <c r="B1529" s="37"/>
      <c r="C1529" s="38"/>
      <c r="D1529" s="37"/>
      <c r="E1529" s="58"/>
      <c r="F1529" s="58"/>
      <c r="G1529" s="63" t="s">
        <v>1615</v>
      </c>
      <c r="H1529" s="60" t="s">
        <v>434</v>
      </c>
      <c r="I1529" s="61">
        <v>8342.2411400000001</v>
      </c>
      <c r="J1529" s="61">
        <v>8056.76847</v>
      </c>
      <c r="K1529" s="61">
        <f t="shared" si="25"/>
        <v>-285.47267000000011</v>
      </c>
    </row>
    <row r="1530" spans="1:11" x14ac:dyDescent="0.2">
      <c r="B1530" s="37"/>
      <c r="C1530" s="38"/>
      <c r="D1530" s="37"/>
      <c r="E1530" s="37"/>
      <c r="F1530" s="37"/>
      <c r="G1530" s="53"/>
      <c r="H1530" s="52"/>
      <c r="I1530" s="34"/>
      <c r="J1530" s="34"/>
      <c r="K1530" s="34"/>
    </row>
    <row r="1531" spans="1:11" ht="13.5" x14ac:dyDescent="0.2">
      <c r="A1531" s="5"/>
      <c r="B1531" s="5"/>
      <c r="C1531" s="16" t="s">
        <v>447</v>
      </c>
      <c r="D1531" s="16"/>
      <c r="E1531" s="16"/>
      <c r="F1531" s="16"/>
      <c r="G1531" s="16"/>
      <c r="H1531" s="16"/>
      <c r="I1531" s="17">
        <f t="shared" ref="I1531" si="26">+I1532+I1533</f>
        <v>376503.71399000002</v>
      </c>
      <c r="J1531" s="17">
        <f t="shared" ref="J1531" si="27">+J1532+J1533</f>
        <v>390713.15703335998</v>
      </c>
      <c r="K1531" s="17">
        <f>+J1531-I1531</f>
        <v>14209.443043359963</v>
      </c>
    </row>
    <row r="1532" spans="1:11" ht="13.5" x14ac:dyDescent="0.2">
      <c r="A1532" s="5"/>
      <c r="B1532" s="5"/>
      <c r="C1532" s="20"/>
      <c r="D1532" s="20"/>
      <c r="E1532" s="20"/>
      <c r="F1532" s="20"/>
      <c r="G1532" s="21" t="s">
        <v>448</v>
      </c>
      <c r="H1532" s="21"/>
      <c r="I1532" s="26">
        <v>29144.540492</v>
      </c>
      <c r="J1532" s="26">
        <v>29304.541750110006</v>
      </c>
      <c r="K1532" s="62">
        <f>+J1532-I1532</f>
        <v>160.00125811000544</v>
      </c>
    </row>
    <row r="1533" spans="1:11" ht="13.5" x14ac:dyDescent="0.2">
      <c r="A1533" s="5"/>
      <c r="B1533" s="5"/>
      <c r="C1533" s="20"/>
      <c r="D1533" s="20"/>
      <c r="E1533" s="20"/>
      <c r="F1533" s="20"/>
      <c r="G1533" s="21" t="s">
        <v>449</v>
      </c>
      <c r="H1533" s="21"/>
      <c r="I1533" s="26">
        <v>347359.17349800002</v>
      </c>
      <c r="J1533" s="26">
        <v>361408.61528324999</v>
      </c>
      <c r="K1533" s="62">
        <f>+J1533-I1533</f>
        <v>14049.441785249976</v>
      </c>
    </row>
    <row r="1534" spans="1:11" ht="15" thickBot="1" x14ac:dyDescent="0.25">
      <c r="A1534" s="2"/>
      <c r="B1534" s="2"/>
      <c r="C1534" s="2"/>
      <c r="D1534" s="2"/>
      <c r="E1534" s="3"/>
      <c r="F1534" s="3"/>
      <c r="G1534" s="3"/>
      <c r="H1534" s="3"/>
      <c r="I1534" s="4"/>
      <c r="J1534" s="4"/>
      <c r="K1534" s="4"/>
    </row>
    <row r="1535" spans="1:11" x14ac:dyDescent="0.2">
      <c r="A1535" s="1" t="s">
        <v>450</v>
      </c>
    </row>
    <row r="1536" spans="1:11" x14ac:dyDescent="0.2">
      <c r="A1536" s="1" t="s">
        <v>451</v>
      </c>
    </row>
  </sheetData>
  <mergeCells count="8">
    <mergeCell ref="A1:H1"/>
    <mergeCell ref="A3:K3"/>
    <mergeCell ref="A4:K4"/>
    <mergeCell ref="E1520:H1520"/>
    <mergeCell ref="E1487:H1487"/>
    <mergeCell ref="E1492:H1492"/>
    <mergeCell ref="E112:H112"/>
    <mergeCell ref="I5:K5"/>
  </mergeCells>
  <pageMargins left="0.39370078740157483" right="0.39370078740157483" top="0.39370078740157483" bottom="0.39370078740157483" header="0.31496062992125984" footer="0.31496062992125984"/>
  <pageSetup scale="78" fitToHeight="0" orientation="portrait" r:id="rId1"/>
  <ignoredErrors>
    <ignoredError sqref="I7:J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1"/>
  <sheetViews>
    <sheetView showGridLines="0" workbookViewId="0">
      <selection activeCell="J17" sqref="J17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50" customWidth="1"/>
    <col min="11" max="11" width="15.28515625" style="1" customWidth="1"/>
    <col min="12" max="12" width="15.140625" style="1" customWidth="1"/>
    <col min="13" max="13" width="13.5703125" style="1" customWidth="1"/>
    <col min="14" max="14" width="14.42578125" style="5" bestFit="1" customWidth="1"/>
    <col min="15" max="16384" width="11.42578125" style="5"/>
  </cols>
  <sheetData>
    <row r="1" spans="1:13" s="8" customFormat="1" ht="54.75" customHeight="1" x14ac:dyDescent="0.6">
      <c r="A1" s="76" t="s">
        <v>1584</v>
      </c>
      <c r="B1" s="76"/>
      <c r="C1" s="76"/>
      <c r="D1" s="76"/>
      <c r="E1" s="76"/>
      <c r="F1" s="76"/>
      <c r="G1" s="76"/>
      <c r="H1" s="76"/>
      <c r="I1" s="82"/>
      <c r="J1" s="82"/>
      <c r="K1" s="6" t="s">
        <v>1736</v>
      </c>
      <c r="L1" s="7"/>
    </row>
    <row r="2" spans="1:13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69"/>
      <c r="K2" s="7"/>
      <c r="L2" s="7"/>
    </row>
    <row r="3" spans="1:13" s="8" customFormat="1" ht="21" customHeight="1" x14ac:dyDescent="0.6">
      <c r="A3" s="77" t="s">
        <v>2667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3" s="8" customFormat="1" ht="66" customHeight="1" x14ac:dyDescent="0.6">
      <c r="A4" s="78" t="s">
        <v>2668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s="1" customFormat="1" ht="13.5" x14ac:dyDescent="0.25">
      <c r="A5" s="11"/>
      <c r="B5" s="11"/>
      <c r="C5" s="11"/>
      <c r="D5" s="11"/>
      <c r="E5" s="24"/>
      <c r="F5" s="24"/>
      <c r="G5" s="24"/>
      <c r="H5" s="24"/>
      <c r="I5" s="24"/>
      <c r="J5" s="24"/>
      <c r="K5" s="81" t="s">
        <v>1738</v>
      </c>
      <c r="L5" s="81"/>
      <c r="M5" s="81"/>
    </row>
    <row r="6" spans="1:13" s="1" customFormat="1" ht="15.75" customHeight="1" x14ac:dyDescent="0.25">
      <c r="A6" s="11"/>
      <c r="B6" s="11"/>
      <c r="C6" s="11"/>
      <c r="D6" s="12" t="s">
        <v>1583</v>
      </c>
      <c r="E6" s="25"/>
      <c r="F6" s="25"/>
      <c r="G6" s="25"/>
      <c r="H6" s="25"/>
      <c r="I6" s="25"/>
      <c r="J6" s="25"/>
      <c r="K6" s="10" t="s">
        <v>2666</v>
      </c>
      <c r="L6" s="10" t="s">
        <v>1585</v>
      </c>
      <c r="M6" s="10" t="s">
        <v>439</v>
      </c>
    </row>
    <row r="7" spans="1:13" s="1" customFormat="1" ht="15" customHeight="1" thickBot="1" x14ac:dyDescent="0.3">
      <c r="A7" s="27"/>
      <c r="B7" s="27"/>
      <c r="C7" s="27"/>
      <c r="D7" s="28"/>
      <c r="E7" s="29"/>
      <c r="F7" s="29"/>
      <c r="G7" s="29"/>
      <c r="H7" s="29"/>
      <c r="I7" s="29"/>
      <c r="J7" s="29"/>
      <c r="K7" s="67" t="s">
        <v>441</v>
      </c>
      <c r="L7" s="67" t="s">
        <v>442</v>
      </c>
      <c r="M7" s="67" t="s">
        <v>443</v>
      </c>
    </row>
    <row r="8" spans="1:13" s="1" customFormat="1" ht="16.5" customHeight="1" x14ac:dyDescent="0.25">
      <c r="A8" s="14" t="s">
        <v>444</v>
      </c>
      <c r="B8" s="14"/>
      <c r="C8" s="14"/>
      <c r="D8" s="14"/>
      <c r="E8" s="14"/>
      <c r="F8" s="14"/>
      <c r="G8" s="14"/>
      <c r="H8" s="14"/>
      <c r="I8" s="15"/>
      <c r="J8" s="70"/>
      <c r="K8" s="15">
        <f>+K9+K1149+K1182</f>
        <v>3407501.2776810001</v>
      </c>
      <c r="L8" s="15">
        <f>+L9+L1149+L1182</f>
        <v>3568560.1842238996</v>
      </c>
      <c r="M8" s="15">
        <f>L8-K8</f>
        <v>161058.90654289955</v>
      </c>
    </row>
    <row r="9" spans="1:13" s="1" customFormat="1" ht="13.5" x14ac:dyDescent="0.25">
      <c r="A9" s="9"/>
      <c r="B9" s="16" t="s">
        <v>445</v>
      </c>
      <c r="C9" s="16"/>
      <c r="D9" s="16"/>
      <c r="E9" s="16"/>
      <c r="F9" s="16"/>
      <c r="G9" s="16"/>
      <c r="H9" s="16"/>
      <c r="I9" s="17"/>
      <c r="J9" s="71"/>
      <c r="K9" s="17">
        <f>+K10+K1011+K1086-K1196</f>
        <v>2684934.7545160004</v>
      </c>
      <c r="L9" s="17">
        <f>+L10+L1011+L1086-L1196</f>
        <v>2801207.9860618995</v>
      </c>
      <c r="M9" s="17">
        <f>L9-K9</f>
        <v>116273.23154589906</v>
      </c>
    </row>
    <row r="10" spans="1:13" s="1" customFormat="1" ht="13.5" x14ac:dyDescent="0.25">
      <c r="A10" s="9"/>
      <c r="B10" s="9"/>
      <c r="C10" s="18" t="s">
        <v>446</v>
      </c>
      <c r="D10" s="18"/>
      <c r="E10" s="18"/>
      <c r="F10" s="18"/>
      <c r="G10" s="18"/>
      <c r="H10" s="18"/>
      <c r="I10" s="19"/>
      <c r="J10" s="72"/>
      <c r="K10" s="19">
        <f t="shared" ref="K10" si="0">+K11+K112+K123+K132+K881</f>
        <v>1921184.2550240001</v>
      </c>
      <c r="L10" s="19">
        <f t="shared" ref="L10" si="1">+L11+L112+L123+L132+L881</f>
        <v>2023472.6859834795</v>
      </c>
      <c r="M10" s="19">
        <f t="shared" ref="M10:M73" si="2">L10-K10</f>
        <v>102288.43095947942</v>
      </c>
    </row>
    <row r="11" spans="1:13" ht="14.25" x14ac:dyDescent="0.2">
      <c r="C11" s="37"/>
      <c r="D11" s="44" t="s">
        <v>0</v>
      </c>
      <c r="E11" s="45"/>
      <c r="F11" s="44"/>
      <c r="G11" s="44"/>
      <c r="H11" s="44"/>
      <c r="I11" s="44"/>
      <c r="J11" s="48"/>
      <c r="K11" s="49">
        <v>67973.774766999995</v>
      </c>
      <c r="L11" s="49">
        <v>69336.934015799983</v>
      </c>
      <c r="M11" s="49">
        <f t="shared" si="2"/>
        <v>1363.1592487999878</v>
      </c>
    </row>
    <row r="12" spans="1:13" ht="14.25" x14ac:dyDescent="0.2">
      <c r="C12" s="37"/>
      <c r="D12" s="38"/>
      <c r="E12" s="41">
        <v>1</v>
      </c>
      <c r="F12" s="42" t="s">
        <v>1</v>
      </c>
      <c r="G12" s="42"/>
      <c r="H12" s="42"/>
      <c r="I12" s="42"/>
      <c r="J12" s="68"/>
      <c r="K12" s="47">
        <v>10089.224593000001</v>
      </c>
      <c r="L12" s="47">
        <v>11018.814571840001</v>
      </c>
      <c r="M12" s="47">
        <f t="shared" si="2"/>
        <v>929.58997884000019</v>
      </c>
    </row>
    <row r="13" spans="1:13" ht="14.25" x14ac:dyDescent="0.2">
      <c r="C13" s="37"/>
      <c r="D13" s="38"/>
      <c r="E13" s="37"/>
      <c r="F13" s="37"/>
      <c r="G13" s="39" t="s">
        <v>452</v>
      </c>
      <c r="H13" s="39"/>
      <c r="I13" s="39"/>
      <c r="J13" s="36"/>
      <c r="K13" s="30">
        <v>10089.224593000001</v>
      </c>
      <c r="L13" s="30">
        <v>11018.814571840001</v>
      </c>
      <c r="M13" s="30">
        <f t="shared" si="2"/>
        <v>929.58997884000019</v>
      </c>
    </row>
    <row r="14" spans="1:13" ht="14.25" x14ac:dyDescent="0.2">
      <c r="C14" s="37"/>
      <c r="D14" s="38"/>
      <c r="E14" s="37"/>
      <c r="F14" s="37"/>
      <c r="G14" s="35"/>
      <c r="H14" s="42" t="s">
        <v>453</v>
      </c>
      <c r="I14" s="42"/>
      <c r="J14" s="68"/>
      <c r="K14" s="47">
        <v>10089.224593000001</v>
      </c>
      <c r="L14" s="47">
        <v>11018.814571840001</v>
      </c>
      <c r="M14" s="47">
        <f t="shared" si="2"/>
        <v>929.58997884000019</v>
      </c>
    </row>
    <row r="15" spans="1:13" x14ac:dyDescent="0.2">
      <c r="C15" s="37"/>
      <c r="D15" s="38"/>
      <c r="E15" s="37"/>
      <c r="F15" s="37"/>
      <c r="G15" s="57"/>
      <c r="H15" s="58"/>
      <c r="I15" s="58" t="s">
        <v>454</v>
      </c>
      <c r="J15" s="57" t="s">
        <v>455</v>
      </c>
      <c r="K15" s="59">
        <v>3.4291619999999998</v>
      </c>
      <c r="L15" s="59">
        <v>3.4291619999999998</v>
      </c>
      <c r="M15" s="59">
        <f t="shared" si="2"/>
        <v>0</v>
      </c>
    </row>
    <row r="16" spans="1:13" x14ac:dyDescent="0.2">
      <c r="C16" s="37"/>
      <c r="D16" s="38"/>
      <c r="E16" s="37"/>
      <c r="F16" s="37"/>
      <c r="G16" s="57"/>
      <c r="H16" s="58"/>
      <c r="I16" s="58" t="s">
        <v>456</v>
      </c>
      <c r="J16" s="57" t="s">
        <v>457</v>
      </c>
      <c r="K16" s="59">
        <v>178.36827400000001</v>
      </c>
      <c r="L16" s="59">
        <v>637.86796200000003</v>
      </c>
      <c r="M16" s="59">
        <f t="shared" si="2"/>
        <v>459.49968799999999</v>
      </c>
    </row>
    <row r="17" spans="3:13" x14ac:dyDescent="0.2">
      <c r="C17" s="37"/>
      <c r="D17" s="38"/>
      <c r="E17" s="37"/>
      <c r="F17" s="37"/>
      <c r="G17" s="57"/>
      <c r="H17" s="58"/>
      <c r="I17" s="58" t="s">
        <v>458</v>
      </c>
      <c r="J17" s="57" t="s">
        <v>459</v>
      </c>
      <c r="K17" s="59">
        <v>8426.2601780000005</v>
      </c>
      <c r="L17" s="59">
        <v>8715.7604900000006</v>
      </c>
      <c r="M17" s="59">
        <f t="shared" si="2"/>
        <v>289.50031200000012</v>
      </c>
    </row>
    <row r="18" spans="3:13" ht="25.5" x14ac:dyDescent="0.2">
      <c r="C18" s="37"/>
      <c r="D18" s="38"/>
      <c r="E18" s="37"/>
      <c r="F18" s="37"/>
      <c r="G18" s="57"/>
      <c r="H18" s="58"/>
      <c r="I18" s="58" t="s">
        <v>460</v>
      </c>
      <c r="J18" s="57" t="s">
        <v>461</v>
      </c>
      <c r="K18" s="59">
        <v>1481.1669790000001</v>
      </c>
      <c r="L18" s="59">
        <v>1661.7569578399998</v>
      </c>
      <c r="M18" s="59">
        <f t="shared" si="2"/>
        <v>180.58997883999973</v>
      </c>
    </row>
    <row r="19" spans="3:13" ht="14.25" x14ac:dyDescent="0.2">
      <c r="C19" s="37"/>
      <c r="D19" s="38"/>
      <c r="E19" s="41">
        <v>3</v>
      </c>
      <c r="F19" s="42" t="s">
        <v>3</v>
      </c>
      <c r="G19" s="42"/>
      <c r="H19" s="42"/>
      <c r="I19" s="42"/>
      <c r="J19" s="68"/>
      <c r="K19" s="47">
        <v>38226.883801000004</v>
      </c>
      <c r="L19" s="47">
        <v>38166.883800999989</v>
      </c>
      <c r="M19" s="47">
        <f t="shared" si="2"/>
        <v>-60.000000000014552</v>
      </c>
    </row>
    <row r="20" spans="3:13" ht="14.25" x14ac:dyDescent="0.2">
      <c r="C20" s="37"/>
      <c r="D20" s="38"/>
      <c r="E20" s="37"/>
      <c r="F20" s="37"/>
      <c r="G20" s="39" t="s">
        <v>452</v>
      </c>
      <c r="H20" s="39"/>
      <c r="I20" s="39"/>
      <c r="J20" s="36"/>
      <c r="K20" s="30">
        <v>38226.883801000004</v>
      </c>
      <c r="L20" s="30">
        <v>38166.883800999989</v>
      </c>
      <c r="M20" s="30">
        <f t="shared" si="2"/>
        <v>-60.000000000014552</v>
      </c>
    </row>
    <row r="21" spans="3:13" ht="14.25" x14ac:dyDescent="0.2">
      <c r="C21" s="37"/>
      <c r="D21" s="38"/>
      <c r="E21" s="37"/>
      <c r="F21" s="37"/>
      <c r="G21" s="35"/>
      <c r="H21" s="42" t="s">
        <v>453</v>
      </c>
      <c r="I21" s="42"/>
      <c r="J21" s="68"/>
      <c r="K21" s="47">
        <v>38226.883801000004</v>
      </c>
      <c r="L21" s="47">
        <v>38166.883800999989</v>
      </c>
      <c r="M21" s="47">
        <f t="shared" si="2"/>
        <v>-60.000000000014552</v>
      </c>
    </row>
    <row r="22" spans="3:13" x14ac:dyDescent="0.2">
      <c r="C22" s="37"/>
      <c r="D22" s="38"/>
      <c r="E22" s="37"/>
      <c r="F22" s="37"/>
      <c r="G22" s="58"/>
      <c r="H22" s="58"/>
      <c r="I22" s="58" t="s">
        <v>458</v>
      </c>
      <c r="J22" s="57" t="s">
        <v>462</v>
      </c>
      <c r="K22" s="59">
        <v>38226.883801000004</v>
      </c>
      <c r="L22" s="59">
        <v>38166.883800999989</v>
      </c>
      <c r="M22" s="59">
        <f t="shared" si="2"/>
        <v>-60.000000000014552</v>
      </c>
    </row>
    <row r="23" spans="3:13" ht="14.25" x14ac:dyDescent="0.2">
      <c r="C23" s="37"/>
      <c r="D23" s="38"/>
      <c r="E23" s="41">
        <v>22</v>
      </c>
      <c r="F23" s="42" t="s">
        <v>4</v>
      </c>
      <c r="G23" s="42"/>
      <c r="H23" s="42"/>
      <c r="I23" s="42"/>
      <c r="J23" s="68"/>
      <c r="K23" s="47">
        <v>15384.673595</v>
      </c>
      <c r="L23" s="47">
        <v>15706.356836000001</v>
      </c>
      <c r="M23" s="47">
        <f t="shared" si="2"/>
        <v>321.68324100000063</v>
      </c>
    </row>
    <row r="24" spans="3:13" ht="14.25" x14ac:dyDescent="0.2">
      <c r="C24" s="37"/>
      <c r="D24" s="38"/>
      <c r="E24" s="37"/>
      <c r="F24" s="37"/>
      <c r="G24" s="39" t="s">
        <v>452</v>
      </c>
      <c r="H24" s="39"/>
      <c r="I24" s="39"/>
      <c r="J24" s="36"/>
      <c r="K24" s="30">
        <v>15384.673595</v>
      </c>
      <c r="L24" s="30">
        <v>15706.356836000001</v>
      </c>
      <c r="M24" s="30">
        <f t="shared" si="2"/>
        <v>321.68324100000063</v>
      </c>
    </row>
    <row r="25" spans="3:13" ht="14.25" x14ac:dyDescent="0.2">
      <c r="C25" s="37"/>
      <c r="D25" s="38"/>
      <c r="E25" s="37"/>
      <c r="F25" s="37"/>
      <c r="G25" s="35"/>
      <c r="H25" s="42" t="s">
        <v>453</v>
      </c>
      <c r="I25" s="42"/>
      <c r="J25" s="68"/>
      <c r="K25" s="47">
        <v>12920.183719000001</v>
      </c>
      <c r="L25" s="47">
        <v>13213.336977000001</v>
      </c>
      <c r="M25" s="47">
        <f t="shared" si="2"/>
        <v>293.15325800000028</v>
      </c>
    </row>
    <row r="26" spans="3:13" x14ac:dyDescent="0.2">
      <c r="C26" s="37"/>
      <c r="D26" s="38"/>
      <c r="E26" s="37"/>
      <c r="F26" s="37"/>
      <c r="G26" s="58"/>
      <c r="H26" s="58"/>
      <c r="I26" s="58" t="s">
        <v>463</v>
      </c>
      <c r="J26" s="57" t="s">
        <v>464</v>
      </c>
      <c r="K26" s="59">
        <v>45.322597999999999</v>
      </c>
      <c r="L26" s="59">
        <v>45.322597999999999</v>
      </c>
      <c r="M26" s="59">
        <f t="shared" si="2"/>
        <v>0</v>
      </c>
    </row>
    <row r="27" spans="3:13" x14ac:dyDescent="0.2">
      <c r="C27" s="37"/>
      <c r="D27" s="38"/>
      <c r="E27" s="37"/>
      <c r="F27" s="37"/>
      <c r="G27" s="58"/>
      <c r="H27" s="58"/>
      <c r="I27" s="58" t="s">
        <v>460</v>
      </c>
      <c r="J27" s="57" t="s">
        <v>465</v>
      </c>
      <c r="K27" s="59">
        <v>2005.8986420000001</v>
      </c>
      <c r="L27" s="59">
        <v>2005.8986420000001</v>
      </c>
      <c r="M27" s="59">
        <f t="shared" si="2"/>
        <v>0</v>
      </c>
    </row>
    <row r="28" spans="3:13" x14ac:dyDescent="0.2">
      <c r="C28" s="37"/>
      <c r="D28" s="38"/>
      <c r="E28" s="37"/>
      <c r="F28" s="37"/>
      <c r="G28" s="58"/>
      <c r="H28" s="58"/>
      <c r="I28" s="58" t="s">
        <v>466</v>
      </c>
      <c r="J28" s="57" t="s">
        <v>467</v>
      </c>
      <c r="K28" s="59">
        <v>1649.9070180000001</v>
      </c>
      <c r="L28" s="59">
        <v>1649.9070180000001</v>
      </c>
      <c r="M28" s="59">
        <f t="shared" si="2"/>
        <v>0</v>
      </c>
    </row>
    <row r="29" spans="3:13" x14ac:dyDescent="0.2">
      <c r="C29" s="37"/>
      <c r="D29" s="38"/>
      <c r="E29" s="37"/>
      <c r="F29" s="37"/>
      <c r="G29" s="58"/>
      <c r="H29" s="58"/>
      <c r="I29" s="58" t="s">
        <v>468</v>
      </c>
      <c r="J29" s="57" t="s">
        <v>469</v>
      </c>
      <c r="K29" s="59">
        <v>2662.5574339999998</v>
      </c>
      <c r="L29" s="59">
        <v>2662.7970030000001</v>
      </c>
      <c r="M29" s="59">
        <f t="shared" si="2"/>
        <v>0.23956900000030146</v>
      </c>
    </row>
    <row r="30" spans="3:13" x14ac:dyDescent="0.2">
      <c r="C30" s="37"/>
      <c r="D30" s="38"/>
      <c r="E30" s="37"/>
      <c r="F30" s="37"/>
      <c r="G30" s="58"/>
      <c r="H30" s="58"/>
      <c r="I30" s="58" t="s">
        <v>470</v>
      </c>
      <c r="J30" s="57" t="s">
        <v>471</v>
      </c>
      <c r="K30" s="59">
        <v>1203.9519299999999</v>
      </c>
      <c r="L30" s="59">
        <v>1203.9519299999999</v>
      </c>
      <c r="M30" s="59">
        <f t="shared" si="2"/>
        <v>0</v>
      </c>
    </row>
    <row r="31" spans="3:13" ht="25.5" x14ac:dyDescent="0.2">
      <c r="C31" s="37"/>
      <c r="D31" s="38"/>
      <c r="E31" s="37"/>
      <c r="F31" s="37"/>
      <c r="G31" s="58"/>
      <c r="H31" s="58"/>
      <c r="I31" s="58" t="s">
        <v>472</v>
      </c>
      <c r="J31" s="57" t="s">
        <v>473</v>
      </c>
      <c r="K31" s="59">
        <v>4631.8849659999996</v>
      </c>
      <c r="L31" s="59">
        <v>4924.7986549999996</v>
      </c>
      <c r="M31" s="59">
        <f t="shared" si="2"/>
        <v>292.91368899999998</v>
      </c>
    </row>
    <row r="32" spans="3:13" x14ac:dyDescent="0.2">
      <c r="C32" s="37"/>
      <c r="D32" s="38"/>
      <c r="E32" s="37"/>
      <c r="F32" s="37"/>
      <c r="G32" s="58"/>
      <c r="H32" s="58"/>
      <c r="I32" s="58" t="s">
        <v>474</v>
      </c>
      <c r="J32" s="57" t="s">
        <v>475</v>
      </c>
      <c r="K32" s="59">
        <v>174.15786</v>
      </c>
      <c r="L32" s="59">
        <v>174.15786</v>
      </c>
      <c r="M32" s="59">
        <f t="shared" si="2"/>
        <v>0</v>
      </c>
    </row>
    <row r="33" spans="3:13" x14ac:dyDescent="0.2">
      <c r="C33" s="37"/>
      <c r="D33" s="38"/>
      <c r="E33" s="37"/>
      <c r="F33" s="37"/>
      <c r="G33" s="58"/>
      <c r="H33" s="58"/>
      <c r="I33" s="58" t="s">
        <v>476</v>
      </c>
      <c r="J33" s="57" t="s">
        <v>477</v>
      </c>
      <c r="K33" s="59">
        <v>546.50327100000004</v>
      </c>
      <c r="L33" s="59">
        <v>546.50327100000004</v>
      </c>
      <c r="M33" s="59">
        <f t="shared" si="2"/>
        <v>0</v>
      </c>
    </row>
    <row r="34" spans="3:13" ht="14.25" x14ac:dyDescent="0.2">
      <c r="C34" s="37"/>
      <c r="D34" s="38"/>
      <c r="E34" s="37"/>
      <c r="F34" s="37"/>
      <c r="G34" s="35"/>
      <c r="H34" s="42" t="s">
        <v>478</v>
      </c>
      <c r="I34" s="42"/>
      <c r="J34" s="68"/>
      <c r="K34" s="47">
        <v>2464.4898760000001</v>
      </c>
      <c r="L34" s="47">
        <v>2493.019859</v>
      </c>
      <c r="M34" s="47">
        <f t="shared" si="2"/>
        <v>28.529982999999902</v>
      </c>
    </row>
    <row r="35" spans="3:13" x14ac:dyDescent="0.2">
      <c r="C35" s="37"/>
      <c r="D35" s="38"/>
      <c r="E35" s="37"/>
      <c r="F35" s="37"/>
      <c r="G35" s="58"/>
      <c r="H35" s="58"/>
      <c r="I35" s="58" t="s">
        <v>479</v>
      </c>
      <c r="J35" s="57" t="s">
        <v>480</v>
      </c>
      <c r="K35" s="59">
        <v>2273.9182850000002</v>
      </c>
      <c r="L35" s="59">
        <v>2302.4482680000001</v>
      </c>
      <c r="M35" s="59">
        <f t="shared" si="2"/>
        <v>28.529982999999902</v>
      </c>
    </row>
    <row r="36" spans="3:13" x14ac:dyDescent="0.2">
      <c r="C36" s="37"/>
      <c r="D36" s="38"/>
      <c r="E36" s="37"/>
      <c r="F36" s="37"/>
      <c r="G36" s="58"/>
      <c r="H36" s="58"/>
      <c r="I36" s="58" t="s">
        <v>481</v>
      </c>
      <c r="J36" s="57" t="s">
        <v>482</v>
      </c>
      <c r="K36" s="59">
        <v>82.831069999999997</v>
      </c>
      <c r="L36" s="59">
        <v>82.831069999999997</v>
      </c>
      <c r="M36" s="59">
        <f t="shared" si="2"/>
        <v>0</v>
      </c>
    </row>
    <row r="37" spans="3:13" x14ac:dyDescent="0.2">
      <c r="C37" s="37"/>
      <c r="D37" s="38"/>
      <c r="E37" s="37"/>
      <c r="F37" s="37"/>
      <c r="G37" s="58"/>
      <c r="H37" s="58"/>
      <c r="I37" s="58" t="s">
        <v>483</v>
      </c>
      <c r="J37" s="57" t="s">
        <v>484</v>
      </c>
      <c r="K37" s="59">
        <v>107.740521</v>
      </c>
      <c r="L37" s="59">
        <v>107.740521</v>
      </c>
      <c r="M37" s="59">
        <f t="shared" si="2"/>
        <v>0</v>
      </c>
    </row>
    <row r="38" spans="3:13" ht="14.25" x14ac:dyDescent="0.2">
      <c r="C38" s="37"/>
      <c r="D38" s="38"/>
      <c r="E38" s="41">
        <v>35</v>
      </c>
      <c r="F38" s="42" t="s">
        <v>5</v>
      </c>
      <c r="G38" s="42"/>
      <c r="H38" s="42"/>
      <c r="I38" s="42"/>
      <c r="J38" s="68"/>
      <c r="K38" s="47">
        <v>1079.2447979999999</v>
      </c>
      <c r="L38" s="47">
        <v>1079.2447979999999</v>
      </c>
      <c r="M38" s="47">
        <f t="shared" si="2"/>
        <v>0</v>
      </c>
    </row>
    <row r="39" spans="3:13" ht="14.25" x14ac:dyDescent="0.2">
      <c r="C39" s="37"/>
      <c r="D39" s="38"/>
      <c r="E39" s="37"/>
      <c r="F39" s="37"/>
      <c r="G39" s="39" t="s">
        <v>452</v>
      </c>
      <c r="H39" s="39"/>
      <c r="I39" s="39"/>
      <c r="J39" s="36"/>
      <c r="K39" s="30">
        <v>1079.2447979999999</v>
      </c>
      <c r="L39" s="30">
        <v>1079.2447979999999</v>
      </c>
      <c r="M39" s="30">
        <f t="shared" si="2"/>
        <v>0</v>
      </c>
    </row>
    <row r="40" spans="3:13" ht="14.25" x14ac:dyDescent="0.2">
      <c r="C40" s="37"/>
      <c r="D40" s="38"/>
      <c r="E40" s="37"/>
      <c r="F40" s="37"/>
      <c r="G40" s="35"/>
      <c r="H40" s="42" t="s">
        <v>453</v>
      </c>
      <c r="I40" s="42"/>
      <c r="J40" s="68"/>
      <c r="K40" s="47">
        <v>688.490544</v>
      </c>
      <c r="L40" s="47">
        <v>688.490544</v>
      </c>
      <c r="M40" s="47">
        <f t="shared" si="2"/>
        <v>0</v>
      </c>
    </row>
    <row r="41" spans="3:13" ht="25.5" x14ac:dyDescent="0.2">
      <c r="C41" s="37"/>
      <c r="D41" s="38"/>
      <c r="E41" s="37"/>
      <c r="F41" s="37"/>
      <c r="G41" s="58"/>
      <c r="H41" s="58"/>
      <c r="I41" s="58" t="s">
        <v>485</v>
      </c>
      <c r="J41" s="57" t="s">
        <v>486</v>
      </c>
      <c r="K41" s="59">
        <v>8.5206929999999996</v>
      </c>
      <c r="L41" s="59">
        <v>8.5206929999999996</v>
      </c>
      <c r="M41" s="59">
        <f t="shared" si="2"/>
        <v>0</v>
      </c>
    </row>
    <row r="42" spans="3:13" ht="25.5" x14ac:dyDescent="0.2">
      <c r="C42" s="37"/>
      <c r="D42" s="38"/>
      <c r="E42" s="37"/>
      <c r="F42" s="37"/>
      <c r="G42" s="58"/>
      <c r="H42" s="58"/>
      <c r="I42" s="58" t="s">
        <v>487</v>
      </c>
      <c r="J42" s="57" t="s">
        <v>488</v>
      </c>
      <c r="K42" s="59">
        <v>13.695812</v>
      </c>
      <c r="L42" s="59">
        <v>13.695812</v>
      </c>
      <c r="M42" s="59">
        <f t="shared" si="2"/>
        <v>0</v>
      </c>
    </row>
    <row r="43" spans="3:13" ht="25.5" x14ac:dyDescent="0.2">
      <c r="C43" s="37"/>
      <c r="D43" s="38"/>
      <c r="E43" s="37"/>
      <c r="F43" s="37"/>
      <c r="G43" s="58"/>
      <c r="H43" s="58"/>
      <c r="I43" s="58" t="s">
        <v>489</v>
      </c>
      <c r="J43" s="57" t="s">
        <v>490</v>
      </c>
      <c r="K43" s="59">
        <v>47.722482999999997</v>
      </c>
      <c r="L43" s="59">
        <v>47.722482999999997</v>
      </c>
      <c r="M43" s="59">
        <f t="shared" si="2"/>
        <v>0</v>
      </c>
    </row>
    <row r="44" spans="3:13" ht="25.5" x14ac:dyDescent="0.2">
      <c r="C44" s="37"/>
      <c r="D44" s="38"/>
      <c r="E44" s="37"/>
      <c r="F44" s="37"/>
      <c r="G44" s="58"/>
      <c r="H44" s="58"/>
      <c r="I44" s="58" t="s">
        <v>491</v>
      </c>
      <c r="J44" s="57" t="s">
        <v>492</v>
      </c>
      <c r="K44" s="59">
        <v>292.108205</v>
      </c>
      <c r="L44" s="59">
        <v>292.108205</v>
      </c>
      <c r="M44" s="59">
        <f t="shared" si="2"/>
        <v>0</v>
      </c>
    </row>
    <row r="45" spans="3:13" ht="25.5" x14ac:dyDescent="0.2">
      <c r="C45" s="37"/>
      <c r="D45" s="38"/>
      <c r="E45" s="37"/>
      <c r="F45" s="37"/>
      <c r="G45" s="58"/>
      <c r="H45" s="58"/>
      <c r="I45" s="58" t="s">
        <v>493</v>
      </c>
      <c r="J45" s="57" t="s">
        <v>494</v>
      </c>
      <c r="K45" s="59">
        <v>15.171443</v>
      </c>
      <c r="L45" s="59">
        <v>15.171443</v>
      </c>
      <c r="M45" s="59">
        <f t="shared" si="2"/>
        <v>0</v>
      </c>
    </row>
    <row r="46" spans="3:13" x14ac:dyDescent="0.2">
      <c r="C46" s="37"/>
      <c r="D46" s="38"/>
      <c r="E46" s="37"/>
      <c r="F46" s="37"/>
      <c r="G46" s="58"/>
      <c r="H46" s="58"/>
      <c r="I46" s="58" t="s">
        <v>495</v>
      </c>
      <c r="J46" s="57" t="s">
        <v>496</v>
      </c>
      <c r="K46" s="59">
        <v>14.676216</v>
      </c>
      <c r="L46" s="59">
        <v>14.676216</v>
      </c>
      <c r="M46" s="59">
        <f t="shared" si="2"/>
        <v>0</v>
      </c>
    </row>
    <row r="47" spans="3:13" ht="25.5" x14ac:dyDescent="0.2">
      <c r="C47" s="37"/>
      <c r="D47" s="38"/>
      <c r="E47" s="37"/>
      <c r="F47" s="37"/>
      <c r="G47" s="58"/>
      <c r="H47" s="58"/>
      <c r="I47" s="58" t="s">
        <v>497</v>
      </c>
      <c r="J47" s="57" t="s">
        <v>498</v>
      </c>
      <c r="K47" s="59">
        <v>11.641401</v>
      </c>
      <c r="L47" s="59">
        <v>11.641401</v>
      </c>
      <c r="M47" s="59">
        <f t="shared" si="2"/>
        <v>0</v>
      </c>
    </row>
    <row r="48" spans="3:13" ht="38.25" x14ac:dyDescent="0.2">
      <c r="C48" s="37"/>
      <c r="D48" s="38"/>
      <c r="E48" s="37"/>
      <c r="F48" s="37"/>
      <c r="G48" s="58"/>
      <c r="H48" s="58"/>
      <c r="I48" s="58" t="s">
        <v>499</v>
      </c>
      <c r="J48" s="57" t="s">
        <v>500</v>
      </c>
      <c r="K48" s="59">
        <v>13.008254000000001</v>
      </c>
      <c r="L48" s="59">
        <v>13.008254000000001</v>
      </c>
      <c r="M48" s="59">
        <f t="shared" si="2"/>
        <v>0</v>
      </c>
    </row>
    <row r="49" spans="3:13" ht="25.5" x14ac:dyDescent="0.2">
      <c r="C49" s="37"/>
      <c r="D49" s="38"/>
      <c r="E49" s="37"/>
      <c r="F49" s="37"/>
      <c r="G49" s="58"/>
      <c r="H49" s="58"/>
      <c r="I49" s="58" t="s">
        <v>501</v>
      </c>
      <c r="J49" s="57" t="s">
        <v>502</v>
      </c>
      <c r="K49" s="59">
        <v>1.131729</v>
      </c>
      <c r="L49" s="59">
        <v>1.131729</v>
      </c>
      <c r="M49" s="59">
        <f t="shared" si="2"/>
        <v>0</v>
      </c>
    </row>
    <row r="50" spans="3:13" x14ac:dyDescent="0.2">
      <c r="C50" s="37"/>
      <c r="D50" s="38"/>
      <c r="E50" s="37"/>
      <c r="F50" s="37"/>
      <c r="G50" s="58"/>
      <c r="H50" s="58"/>
      <c r="I50" s="58" t="s">
        <v>503</v>
      </c>
      <c r="J50" s="57" t="s">
        <v>504</v>
      </c>
      <c r="K50" s="59">
        <v>3.7707220000000001</v>
      </c>
      <c r="L50" s="59">
        <v>3.7707220000000001</v>
      </c>
      <c r="M50" s="59">
        <f t="shared" si="2"/>
        <v>0</v>
      </c>
    </row>
    <row r="51" spans="3:13" ht="16.5" customHeight="1" x14ac:dyDescent="0.2">
      <c r="C51" s="37"/>
      <c r="D51" s="38"/>
      <c r="E51" s="37"/>
      <c r="F51" s="37"/>
      <c r="G51" s="58"/>
      <c r="H51" s="58"/>
      <c r="I51" s="58" t="s">
        <v>505</v>
      </c>
      <c r="J51" s="57" t="s">
        <v>506</v>
      </c>
      <c r="K51" s="59">
        <v>5.7771059999999999</v>
      </c>
      <c r="L51" s="59">
        <v>5.7771059999999999</v>
      </c>
      <c r="M51" s="59">
        <f t="shared" si="2"/>
        <v>0</v>
      </c>
    </row>
    <row r="52" spans="3:13" x14ac:dyDescent="0.2">
      <c r="C52" s="37"/>
      <c r="D52" s="38"/>
      <c r="E52" s="37"/>
      <c r="F52" s="37"/>
      <c r="G52" s="58"/>
      <c r="H52" s="58"/>
      <c r="I52" s="58" t="s">
        <v>507</v>
      </c>
      <c r="J52" s="57" t="s">
        <v>1618</v>
      </c>
      <c r="K52" s="59">
        <v>4.6053470000000001</v>
      </c>
      <c r="L52" s="59">
        <v>4.6053470000000001</v>
      </c>
      <c r="M52" s="59">
        <f t="shared" si="2"/>
        <v>0</v>
      </c>
    </row>
    <row r="53" spans="3:13" ht="25.5" x14ac:dyDescent="0.2">
      <c r="C53" s="37"/>
      <c r="D53" s="38"/>
      <c r="E53" s="37"/>
      <c r="F53" s="37"/>
      <c r="G53" s="58"/>
      <c r="H53" s="58"/>
      <c r="I53" s="58" t="s">
        <v>508</v>
      </c>
      <c r="J53" s="57" t="s">
        <v>509</v>
      </c>
      <c r="K53" s="59">
        <v>18.249447</v>
      </c>
      <c r="L53" s="59">
        <v>18.249447</v>
      </c>
      <c r="M53" s="59">
        <f t="shared" si="2"/>
        <v>0</v>
      </c>
    </row>
    <row r="54" spans="3:13" ht="38.25" x14ac:dyDescent="0.2">
      <c r="C54" s="37"/>
      <c r="D54" s="38"/>
      <c r="E54" s="37"/>
      <c r="F54" s="37"/>
      <c r="G54" s="58"/>
      <c r="H54" s="58"/>
      <c r="I54" s="58" t="s">
        <v>510</v>
      </c>
      <c r="J54" s="57" t="s">
        <v>511</v>
      </c>
      <c r="K54" s="59">
        <v>13.246872</v>
      </c>
      <c r="L54" s="59">
        <v>13.246872</v>
      </c>
      <c r="M54" s="59">
        <f t="shared" si="2"/>
        <v>0</v>
      </c>
    </row>
    <row r="55" spans="3:13" ht="25.5" x14ac:dyDescent="0.2">
      <c r="C55" s="37"/>
      <c r="D55" s="38"/>
      <c r="E55" s="37"/>
      <c r="F55" s="37"/>
      <c r="G55" s="58"/>
      <c r="H55" s="58"/>
      <c r="I55" s="58" t="s">
        <v>512</v>
      </c>
      <c r="J55" s="57" t="s">
        <v>513</v>
      </c>
      <c r="K55" s="59">
        <v>43.104148000000002</v>
      </c>
      <c r="L55" s="59">
        <v>43.104148000000002</v>
      </c>
      <c r="M55" s="59">
        <f t="shared" si="2"/>
        <v>0</v>
      </c>
    </row>
    <row r="56" spans="3:13" ht="27.75" customHeight="1" x14ac:dyDescent="0.2">
      <c r="C56" s="37"/>
      <c r="D56" s="38"/>
      <c r="E56" s="37"/>
      <c r="F56" s="37"/>
      <c r="G56" s="58"/>
      <c r="H56" s="58"/>
      <c r="I56" s="58" t="s">
        <v>514</v>
      </c>
      <c r="J56" s="57" t="s">
        <v>515</v>
      </c>
      <c r="K56" s="59">
        <v>30.584857</v>
      </c>
      <c r="L56" s="59">
        <v>30.584857</v>
      </c>
      <c r="M56" s="59">
        <f t="shared" si="2"/>
        <v>0</v>
      </c>
    </row>
    <row r="57" spans="3:13" x14ac:dyDescent="0.2">
      <c r="C57" s="37"/>
      <c r="D57" s="38"/>
      <c r="E57" s="37"/>
      <c r="F57" s="37"/>
      <c r="G57" s="58"/>
      <c r="H57" s="58"/>
      <c r="I57" s="58" t="s">
        <v>516</v>
      </c>
      <c r="J57" s="57" t="s">
        <v>517</v>
      </c>
      <c r="K57" s="59">
        <v>36.476804999999999</v>
      </c>
      <c r="L57" s="59">
        <v>36.476804999999999</v>
      </c>
      <c r="M57" s="59">
        <f t="shared" si="2"/>
        <v>0</v>
      </c>
    </row>
    <row r="58" spans="3:13" ht="38.25" x14ac:dyDescent="0.2">
      <c r="C58" s="37"/>
      <c r="D58" s="38"/>
      <c r="E58" s="37"/>
      <c r="F58" s="37"/>
      <c r="G58" s="58"/>
      <c r="H58" s="58"/>
      <c r="I58" s="58" t="s">
        <v>518</v>
      </c>
      <c r="J58" s="57" t="s">
        <v>519</v>
      </c>
      <c r="K58" s="59">
        <v>44.663812999999998</v>
      </c>
      <c r="L58" s="59">
        <v>44.663812999999998</v>
      </c>
      <c r="M58" s="59">
        <f t="shared" si="2"/>
        <v>0</v>
      </c>
    </row>
    <row r="59" spans="3:13" x14ac:dyDescent="0.2">
      <c r="C59" s="37"/>
      <c r="D59" s="38"/>
      <c r="E59" s="37"/>
      <c r="F59" s="37"/>
      <c r="G59" s="58"/>
      <c r="H59" s="58"/>
      <c r="I59" s="58" t="s">
        <v>520</v>
      </c>
      <c r="J59" s="57" t="s">
        <v>521</v>
      </c>
      <c r="K59" s="59">
        <v>7.1020310000000002</v>
      </c>
      <c r="L59" s="59">
        <v>7.1020310000000002</v>
      </c>
      <c r="M59" s="59">
        <f t="shared" si="2"/>
        <v>0</v>
      </c>
    </row>
    <row r="60" spans="3:13" ht="25.5" x14ac:dyDescent="0.2">
      <c r="C60" s="37"/>
      <c r="D60" s="38"/>
      <c r="E60" s="37"/>
      <c r="F60" s="37"/>
      <c r="G60" s="58"/>
      <c r="H60" s="58"/>
      <c r="I60" s="58" t="s">
        <v>522</v>
      </c>
      <c r="J60" s="57" t="s">
        <v>523</v>
      </c>
      <c r="K60" s="59">
        <v>3.3075009999999998</v>
      </c>
      <c r="L60" s="59">
        <v>3.3075009999999998</v>
      </c>
      <c r="M60" s="59">
        <f t="shared" si="2"/>
        <v>0</v>
      </c>
    </row>
    <row r="61" spans="3:13" ht="38.25" x14ac:dyDescent="0.2">
      <c r="C61" s="37"/>
      <c r="D61" s="38"/>
      <c r="E61" s="37"/>
      <c r="F61" s="37"/>
      <c r="G61" s="58"/>
      <c r="H61" s="58"/>
      <c r="I61" s="58" t="s">
        <v>524</v>
      </c>
      <c r="J61" s="57" t="s">
        <v>525</v>
      </c>
      <c r="K61" s="59">
        <v>6.3559150000000004</v>
      </c>
      <c r="L61" s="59">
        <v>6.3559150000000004</v>
      </c>
      <c r="M61" s="59">
        <f t="shared" si="2"/>
        <v>0</v>
      </c>
    </row>
    <row r="62" spans="3:13" x14ac:dyDescent="0.2">
      <c r="C62" s="37"/>
      <c r="D62" s="38"/>
      <c r="E62" s="37"/>
      <c r="F62" s="37"/>
      <c r="G62" s="58"/>
      <c r="H62" s="58"/>
      <c r="I62" s="58" t="s">
        <v>526</v>
      </c>
      <c r="J62" s="57" t="s">
        <v>527</v>
      </c>
      <c r="K62" s="59">
        <v>1.7068639999999999</v>
      </c>
      <c r="L62" s="59">
        <v>1.7068639999999999</v>
      </c>
      <c r="M62" s="59">
        <f t="shared" si="2"/>
        <v>0</v>
      </c>
    </row>
    <row r="63" spans="3:13" ht="25.5" x14ac:dyDescent="0.2">
      <c r="C63" s="37"/>
      <c r="D63" s="38"/>
      <c r="E63" s="37"/>
      <c r="F63" s="37"/>
      <c r="G63" s="58"/>
      <c r="H63" s="58"/>
      <c r="I63" s="58" t="s">
        <v>528</v>
      </c>
      <c r="J63" s="57" t="s">
        <v>529</v>
      </c>
      <c r="K63" s="59">
        <v>4.4277160000000002</v>
      </c>
      <c r="L63" s="59">
        <v>4.4277160000000002</v>
      </c>
      <c r="M63" s="59">
        <f t="shared" si="2"/>
        <v>0</v>
      </c>
    </row>
    <row r="64" spans="3:13" ht="25.5" x14ac:dyDescent="0.2">
      <c r="C64" s="37"/>
      <c r="D64" s="38"/>
      <c r="E64" s="37"/>
      <c r="F64" s="37"/>
      <c r="G64" s="58"/>
      <c r="H64" s="58"/>
      <c r="I64" s="58" t="s">
        <v>530</v>
      </c>
      <c r="J64" s="57" t="s">
        <v>531</v>
      </c>
      <c r="K64" s="59">
        <v>6.2498690000000003</v>
      </c>
      <c r="L64" s="59">
        <v>6.2498690000000003</v>
      </c>
      <c r="M64" s="59">
        <f t="shared" si="2"/>
        <v>0</v>
      </c>
    </row>
    <row r="65" spans="3:13" ht="25.5" x14ac:dyDescent="0.2">
      <c r="C65" s="37"/>
      <c r="D65" s="38"/>
      <c r="E65" s="37"/>
      <c r="F65" s="37"/>
      <c r="G65" s="58"/>
      <c r="H65" s="58"/>
      <c r="I65" s="58" t="s">
        <v>532</v>
      </c>
      <c r="J65" s="57" t="s">
        <v>533</v>
      </c>
      <c r="K65" s="59">
        <v>2.7308279999999998</v>
      </c>
      <c r="L65" s="59">
        <v>2.7308279999999998</v>
      </c>
      <c r="M65" s="59">
        <f t="shared" si="2"/>
        <v>0</v>
      </c>
    </row>
    <row r="66" spans="3:13" ht="38.25" x14ac:dyDescent="0.2">
      <c r="C66" s="37"/>
      <c r="D66" s="38"/>
      <c r="E66" s="37"/>
      <c r="F66" s="37"/>
      <c r="G66" s="58"/>
      <c r="H66" s="58"/>
      <c r="I66" s="58" t="s">
        <v>1518</v>
      </c>
      <c r="J66" s="57" t="s">
        <v>1707</v>
      </c>
      <c r="K66" s="59">
        <v>0</v>
      </c>
      <c r="L66" s="59">
        <v>0</v>
      </c>
      <c r="M66" s="59">
        <f t="shared" si="2"/>
        <v>0</v>
      </c>
    </row>
    <row r="67" spans="3:13" x14ac:dyDescent="0.2">
      <c r="C67" s="37"/>
      <c r="D67" s="38"/>
      <c r="E67" s="37"/>
      <c r="F67" s="37"/>
      <c r="G67" s="58"/>
      <c r="H67" s="58"/>
      <c r="I67" s="58" t="s">
        <v>534</v>
      </c>
      <c r="J67" s="57" t="s">
        <v>535</v>
      </c>
      <c r="K67" s="59">
        <v>8.9463150000000002</v>
      </c>
      <c r="L67" s="59">
        <v>8.9463150000000002</v>
      </c>
      <c r="M67" s="59">
        <f t="shared" si="2"/>
        <v>0</v>
      </c>
    </row>
    <row r="68" spans="3:13" ht="38.25" x14ac:dyDescent="0.2">
      <c r="C68" s="37"/>
      <c r="D68" s="38"/>
      <c r="E68" s="37"/>
      <c r="F68" s="37"/>
      <c r="G68" s="58"/>
      <c r="H68" s="58"/>
      <c r="I68" s="58" t="s">
        <v>536</v>
      </c>
      <c r="J68" s="57" t="s">
        <v>537</v>
      </c>
      <c r="K68" s="59">
        <v>12.169905999999999</v>
      </c>
      <c r="L68" s="59">
        <v>12.169905999999999</v>
      </c>
      <c r="M68" s="59">
        <f t="shared" si="2"/>
        <v>0</v>
      </c>
    </row>
    <row r="69" spans="3:13" x14ac:dyDescent="0.2">
      <c r="C69" s="37"/>
      <c r="D69" s="38"/>
      <c r="E69" s="37"/>
      <c r="F69" s="37"/>
      <c r="G69" s="58"/>
      <c r="H69" s="58"/>
      <c r="I69" s="58" t="s">
        <v>538</v>
      </c>
      <c r="J69" s="57" t="s">
        <v>539</v>
      </c>
      <c r="K69" s="59">
        <v>10.671222</v>
      </c>
      <c r="L69" s="59">
        <v>10.671222</v>
      </c>
      <c r="M69" s="59">
        <f t="shared" si="2"/>
        <v>0</v>
      </c>
    </row>
    <row r="70" spans="3:13" x14ac:dyDescent="0.2">
      <c r="C70" s="37"/>
      <c r="D70" s="38"/>
      <c r="E70" s="37"/>
      <c r="F70" s="37"/>
      <c r="G70" s="58"/>
      <c r="H70" s="58"/>
      <c r="I70" s="58" t="s">
        <v>540</v>
      </c>
      <c r="J70" s="57" t="s">
        <v>541</v>
      </c>
      <c r="K70" s="59">
        <v>6.6670239999999996</v>
      </c>
      <c r="L70" s="59">
        <v>6.6670239999999996</v>
      </c>
      <c r="M70" s="59">
        <f t="shared" si="2"/>
        <v>0</v>
      </c>
    </row>
    <row r="71" spans="3:13" ht="14.25" x14ac:dyDescent="0.2">
      <c r="C71" s="37"/>
      <c r="D71" s="38"/>
      <c r="E71" s="37"/>
      <c r="F71" s="37"/>
      <c r="G71" s="35"/>
      <c r="H71" s="42" t="s">
        <v>478</v>
      </c>
      <c r="I71" s="42"/>
      <c r="J71" s="68"/>
      <c r="K71" s="47">
        <v>390.754254</v>
      </c>
      <c r="L71" s="47">
        <v>390.754254</v>
      </c>
      <c r="M71" s="47">
        <f t="shared" si="2"/>
        <v>0</v>
      </c>
    </row>
    <row r="72" spans="3:13" x14ac:dyDescent="0.2">
      <c r="C72" s="37"/>
      <c r="D72" s="38"/>
      <c r="E72" s="37"/>
      <c r="F72" s="37"/>
      <c r="G72" s="58"/>
      <c r="H72" s="58"/>
      <c r="I72" s="58" t="s">
        <v>479</v>
      </c>
      <c r="J72" s="57" t="s">
        <v>542</v>
      </c>
      <c r="K72" s="59">
        <v>369.71424500000001</v>
      </c>
      <c r="L72" s="59">
        <v>369.71424500000001</v>
      </c>
      <c r="M72" s="59">
        <f t="shared" si="2"/>
        <v>0</v>
      </c>
    </row>
    <row r="73" spans="3:13" x14ac:dyDescent="0.2">
      <c r="C73" s="37"/>
      <c r="D73" s="38"/>
      <c r="E73" s="37"/>
      <c r="F73" s="37"/>
      <c r="G73" s="58"/>
      <c r="H73" s="58"/>
      <c r="I73" s="58" t="s">
        <v>483</v>
      </c>
      <c r="J73" s="57" t="s">
        <v>543</v>
      </c>
      <c r="K73" s="59">
        <v>21.040009000000001</v>
      </c>
      <c r="L73" s="59">
        <v>21.040009000000001</v>
      </c>
      <c r="M73" s="59">
        <f t="shared" si="2"/>
        <v>0</v>
      </c>
    </row>
    <row r="74" spans="3:13" ht="14.25" x14ac:dyDescent="0.2">
      <c r="C74" s="37"/>
      <c r="D74" s="38"/>
      <c r="E74" s="41">
        <v>41</v>
      </c>
      <c r="F74" s="42" t="s">
        <v>6</v>
      </c>
      <c r="G74" s="42"/>
      <c r="H74" s="42"/>
      <c r="I74" s="42"/>
      <c r="J74" s="68"/>
      <c r="K74" s="47">
        <v>341.021164</v>
      </c>
      <c r="L74" s="47">
        <v>339.420164</v>
      </c>
      <c r="M74" s="47">
        <f t="shared" ref="M74:M137" si="3">L74-K74</f>
        <v>-1.6009999999999991</v>
      </c>
    </row>
    <row r="75" spans="3:13" ht="14.25" x14ac:dyDescent="0.2">
      <c r="C75" s="37"/>
      <c r="D75" s="38"/>
      <c r="E75" s="37"/>
      <c r="F75" s="37"/>
      <c r="G75" s="39" t="s">
        <v>452</v>
      </c>
      <c r="H75" s="39"/>
      <c r="I75" s="39"/>
      <c r="J75" s="36"/>
      <c r="K75" s="30">
        <v>341.021164</v>
      </c>
      <c r="L75" s="30">
        <v>339.420164</v>
      </c>
      <c r="M75" s="30">
        <f t="shared" si="3"/>
        <v>-1.6009999999999991</v>
      </c>
    </row>
    <row r="76" spans="3:13" ht="14.25" x14ac:dyDescent="0.2">
      <c r="C76" s="37"/>
      <c r="D76" s="38"/>
      <c r="E76" s="37"/>
      <c r="F76" s="37"/>
      <c r="G76" s="35"/>
      <c r="H76" s="42" t="s">
        <v>453</v>
      </c>
      <c r="I76" s="42"/>
      <c r="J76" s="68"/>
      <c r="K76" s="47">
        <v>280.54712799999999</v>
      </c>
      <c r="L76" s="47">
        <v>278.95312799999999</v>
      </c>
      <c r="M76" s="47">
        <f t="shared" si="3"/>
        <v>-1.5939999999999941</v>
      </c>
    </row>
    <row r="77" spans="3:13" ht="25.5" x14ac:dyDescent="0.2">
      <c r="C77" s="37"/>
      <c r="D77" s="38"/>
      <c r="E77" s="37"/>
      <c r="F77" s="37"/>
      <c r="G77" s="58"/>
      <c r="H77" s="58"/>
      <c r="I77" s="58" t="s">
        <v>544</v>
      </c>
      <c r="J77" s="57" t="s">
        <v>545</v>
      </c>
      <c r="K77" s="59">
        <v>280.54712799999999</v>
      </c>
      <c r="L77" s="59">
        <v>278.95312799999999</v>
      </c>
      <c r="M77" s="59">
        <f t="shared" si="3"/>
        <v>-1.5939999999999941</v>
      </c>
    </row>
    <row r="78" spans="3:13" ht="14.25" x14ac:dyDescent="0.2">
      <c r="C78" s="37"/>
      <c r="D78" s="38"/>
      <c r="E78" s="37"/>
      <c r="F78" s="37"/>
      <c r="G78" s="35"/>
      <c r="H78" s="42" t="s">
        <v>478</v>
      </c>
      <c r="I78" s="42"/>
      <c r="J78" s="68"/>
      <c r="K78" s="47">
        <v>60.474035999999998</v>
      </c>
      <c r="L78" s="47">
        <v>60.467036</v>
      </c>
      <c r="M78" s="47">
        <f t="shared" si="3"/>
        <v>-6.9999999999978968E-3</v>
      </c>
    </row>
    <row r="79" spans="3:13" x14ac:dyDescent="0.2">
      <c r="C79" s="37"/>
      <c r="D79" s="38"/>
      <c r="E79" s="37"/>
      <c r="F79" s="37"/>
      <c r="G79" s="58"/>
      <c r="H79" s="58"/>
      <c r="I79" s="58" t="s">
        <v>479</v>
      </c>
      <c r="J79" s="57" t="s">
        <v>542</v>
      </c>
      <c r="K79" s="59">
        <v>52.629379999999998</v>
      </c>
      <c r="L79" s="59">
        <v>52.629379999999998</v>
      </c>
      <c r="M79" s="59">
        <f t="shared" si="3"/>
        <v>0</v>
      </c>
    </row>
    <row r="80" spans="3:13" x14ac:dyDescent="0.2">
      <c r="C80" s="37"/>
      <c r="D80" s="38"/>
      <c r="E80" s="37"/>
      <c r="F80" s="37"/>
      <c r="G80" s="58"/>
      <c r="H80" s="58"/>
      <c r="I80" s="58" t="s">
        <v>483</v>
      </c>
      <c r="J80" s="57" t="s">
        <v>546</v>
      </c>
      <c r="K80" s="59">
        <v>7.8446559999999996</v>
      </c>
      <c r="L80" s="59">
        <v>7.837656</v>
      </c>
      <c r="M80" s="59">
        <f t="shared" si="3"/>
        <v>-6.9999999999996732E-3</v>
      </c>
    </row>
    <row r="81" spans="3:13" ht="14.25" x14ac:dyDescent="0.2">
      <c r="C81" s="37"/>
      <c r="D81" s="38"/>
      <c r="E81" s="41">
        <v>42</v>
      </c>
      <c r="F81" s="42" t="s">
        <v>7</v>
      </c>
      <c r="G81" s="42"/>
      <c r="H81" s="42"/>
      <c r="I81" s="42"/>
      <c r="J81" s="68"/>
      <c r="K81" s="47">
        <v>756.84179700000004</v>
      </c>
      <c r="L81" s="47">
        <v>756.84179700000004</v>
      </c>
      <c r="M81" s="47">
        <f t="shared" si="3"/>
        <v>0</v>
      </c>
    </row>
    <row r="82" spans="3:13" ht="14.25" x14ac:dyDescent="0.2">
      <c r="C82" s="37"/>
      <c r="D82" s="38"/>
      <c r="E82" s="37"/>
      <c r="F82" s="37"/>
      <c r="G82" s="39" t="s">
        <v>452</v>
      </c>
      <c r="H82" s="39"/>
      <c r="I82" s="39"/>
      <c r="J82" s="36"/>
      <c r="K82" s="30">
        <v>756.84179700000004</v>
      </c>
      <c r="L82" s="30">
        <v>756.84179700000004</v>
      </c>
      <c r="M82" s="30">
        <f t="shared" si="3"/>
        <v>0</v>
      </c>
    </row>
    <row r="83" spans="3:13" ht="14.25" x14ac:dyDescent="0.2">
      <c r="C83" s="37"/>
      <c r="D83" s="38"/>
      <c r="E83" s="37"/>
      <c r="F83" s="37"/>
      <c r="G83" s="35"/>
      <c r="H83" s="42" t="s">
        <v>453</v>
      </c>
      <c r="I83" s="42"/>
      <c r="J83" s="68"/>
      <c r="K83" s="47">
        <v>530.09652200000005</v>
      </c>
      <c r="L83" s="47">
        <v>530.09652200000005</v>
      </c>
      <c r="M83" s="47">
        <f t="shared" si="3"/>
        <v>0</v>
      </c>
    </row>
    <row r="84" spans="3:13" x14ac:dyDescent="0.2">
      <c r="C84" s="37"/>
      <c r="D84" s="38"/>
      <c r="E84" s="37"/>
      <c r="F84" s="37"/>
      <c r="G84" s="58"/>
      <c r="H84" s="58"/>
      <c r="I84" s="58" t="s">
        <v>487</v>
      </c>
      <c r="J84" s="57" t="s">
        <v>548</v>
      </c>
      <c r="K84" s="59">
        <v>316.52923900000002</v>
      </c>
      <c r="L84" s="59">
        <v>316.52923900000002</v>
      </c>
      <c r="M84" s="59">
        <f t="shared" si="3"/>
        <v>0</v>
      </c>
    </row>
    <row r="85" spans="3:13" x14ac:dyDescent="0.2">
      <c r="C85" s="37"/>
      <c r="D85" s="38"/>
      <c r="E85" s="37"/>
      <c r="F85" s="37"/>
      <c r="G85" s="58"/>
      <c r="H85" s="58"/>
      <c r="I85" s="58" t="s">
        <v>489</v>
      </c>
      <c r="J85" s="57" t="s">
        <v>549</v>
      </c>
      <c r="K85" s="59">
        <v>67.758786000000001</v>
      </c>
      <c r="L85" s="59">
        <v>67.758786000000001</v>
      </c>
      <c r="M85" s="59">
        <f t="shared" si="3"/>
        <v>0</v>
      </c>
    </row>
    <row r="86" spans="3:13" x14ac:dyDescent="0.2">
      <c r="C86" s="37"/>
      <c r="D86" s="38"/>
      <c r="E86" s="37"/>
      <c r="F86" s="37"/>
      <c r="G86" s="58"/>
      <c r="H86" s="58"/>
      <c r="I86" s="58" t="s">
        <v>463</v>
      </c>
      <c r="J86" s="57" t="s">
        <v>1619</v>
      </c>
      <c r="K86" s="59">
        <v>21.652048000000001</v>
      </c>
      <c r="L86" s="59">
        <v>21.652048000000001</v>
      </c>
      <c r="M86" s="59">
        <f t="shared" si="3"/>
        <v>0</v>
      </c>
    </row>
    <row r="87" spans="3:13" ht="25.5" x14ac:dyDescent="0.2">
      <c r="C87" s="37"/>
      <c r="D87" s="38"/>
      <c r="E87" s="37"/>
      <c r="F87" s="37"/>
      <c r="G87" s="58"/>
      <c r="H87" s="58"/>
      <c r="I87" s="58" t="s">
        <v>560</v>
      </c>
      <c r="J87" s="57" t="s">
        <v>1620</v>
      </c>
      <c r="K87" s="59">
        <v>41.280037999999998</v>
      </c>
      <c r="L87" s="59">
        <v>41.280037999999998</v>
      </c>
      <c r="M87" s="59">
        <f t="shared" si="3"/>
        <v>0</v>
      </c>
    </row>
    <row r="88" spans="3:13" x14ac:dyDescent="0.2">
      <c r="C88" s="37"/>
      <c r="D88" s="38"/>
      <c r="E88" s="37"/>
      <c r="F88" s="37"/>
      <c r="G88" s="58"/>
      <c r="H88" s="58"/>
      <c r="I88" s="58" t="s">
        <v>569</v>
      </c>
      <c r="J88" s="57" t="s">
        <v>547</v>
      </c>
      <c r="K88" s="59">
        <v>82.876411000000004</v>
      </c>
      <c r="L88" s="59">
        <v>82.876411000000004</v>
      </c>
      <c r="M88" s="59">
        <f t="shared" si="3"/>
        <v>0</v>
      </c>
    </row>
    <row r="89" spans="3:13" ht="14.25" x14ac:dyDescent="0.2">
      <c r="C89" s="37"/>
      <c r="D89" s="38"/>
      <c r="E89" s="37"/>
      <c r="F89" s="37"/>
      <c r="G89" s="35"/>
      <c r="H89" s="42" t="s">
        <v>478</v>
      </c>
      <c r="I89" s="42"/>
      <c r="J89" s="68"/>
      <c r="K89" s="47">
        <v>226.74527499999999</v>
      </c>
      <c r="L89" s="47">
        <v>226.74527499999999</v>
      </c>
      <c r="M89" s="47">
        <f t="shared" si="3"/>
        <v>0</v>
      </c>
    </row>
    <row r="90" spans="3:13" x14ac:dyDescent="0.2">
      <c r="C90" s="37"/>
      <c r="D90" s="38"/>
      <c r="E90" s="37"/>
      <c r="F90" s="37"/>
      <c r="G90" s="58"/>
      <c r="H90" s="58"/>
      <c r="I90" s="58" t="s">
        <v>479</v>
      </c>
      <c r="J90" s="57" t="s">
        <v>542</v>
      </c>
      <c r="K90" s="59">
        <v>207.84765999999999</v>
      </c>
      <c r="L90" s="59">
        <v>207.84765999999999</v>
      </c>
      <c r="M90" s="59">
        <f t="shared" si="3"/>
        <v>0</v>
      </c>
    </row>
    <row r="91" spans="3:13" x14ac:dyDescent="0.2">
      <c r="C91" s="37"/>
      <c r="D91" s="38"/>
      <c r="E91" s="37"/>
      <c r="F91" s="37"/>
      <c r="G91" s="58"/>
      <c r="H91" s="58"/>
      <c r="I91" s="58" t="s">
        <v>483</v>
      </c>
      <c r="J91" s="57" t="s">
        <v>546</v>
      </c>
      <c r="K91" s="59">
        <v>18.897614999999998</v>
      </c>
      <c r="L91" s="59">
        <v>18.897614999999998</v>
      </c>
      <c r="M91" s="59">
        <f t="shared" si="3"/>
        <v>0</v>
      </c>
    </row>
    <row r="92" spans="3:13" ht="14.25" x14ac:dyDescent="0.2">
      <c r="C92" s="37"/>
      <c r="D92" s="38"/>
      <c r="E92" s="41">
        <v>43</v>
      </c>
      <c r="F92" s="42" t="s">
        <v>9</v>
      </c>
      <c r="G92" s="42"/>
      <c r="H92" s="42"/>
      <c r="I92" s="42"/>
      <c r="J92" s="68"/>
      <c r="K92" s="47">
        <v>1444.5360109999999</v>
      </c>
      <c r="L92" s="47">
        <v>1618.0230399600002</v>
      </c>
      <c r="M92" s="47">
        <f t="shared" si="3"/>
        <v>173.48702896000032</v>
      </c>
    </row>
    <row r="93" spans="3:13" ht="14.25" x14ac:dyDescent="0.2">
      <c r="C93" s="37"/>
      <c r="D93" s="38"/>
      <c r="E93" s="37"/>
      <c r="F93" s="37"/>
      <c r="G93" s="39" t="s">
        <v>452</v>
      </c>
      <c r="H93" s="39"/>
      <c r="I93" s="39"/>
      <c r="J93" s="36"/>
      <c r="K93" s="30">
        <v>1444.5360109999999</v>
      </c>
      <c r="L93" s="30">
        <v>1618.0230399600002</v>
      </c>
      <c r="M93" s="30">
        <f t="shared" si="3"/>
        <v>173.48702896000032</v>
      </c>
    </row>
    <row r="94" spans="3:13" ht="14.25" x14ac:dyDescent="0.2">
      <c r="C94" s="37"/>
      <c r="D94" s="38"/>
      <c r="E94" s="37"/>
      <c r="F94" s="37"/>
      <c r="G94" s="35"/>
      <c r="H94" s="42" t="s">
        <v>453</v>
      </c>
      <c r="I94" s="42"/>
      <c r="J94" s="68"/>
      <c r="K94" s="47">
        <v>1234.5812169999999</v>
      </c>
      <c r="L94" s="47">
        <v>1179.0819774399999</v>
      </c>
      <c r="M94" s="47">
        <f t="shared" si="3"/>
        <v>-55.499239559999978</v>
      </c>
    </row>
    <row r="95" spans="3:13" x14ac:dyDescent="0.2">
      <c r="C95" s="37"/>
      <c r="D95" s="38"/>
      <c r="E95" s="37"/>
      <c r="F95" s="37"/>
      <c r="G95" s="58"/>
      <c r="H95" s="58"/>
      <c r="I95" s="58" t="s">
        <v>552</v>
      </c>
      <c r="J95" s="57" t="s">
        <v>1621</v>
      </c>
      <c r="K95" s="59">
        <v>1082.551909</v>
      </c>
      <c r="L95" s="59">
        <v>1036.2704099300001</v>
      </c>
      <c r="M95" s="59">
        <f t="shared" si="3"/>
        <v>-46.281499069999882</v>
      </c>
    </row>
    <row r="96" spans="3:13" ht="38.25" x14ac:dyDescent="0.2">
      <c r="C96" s="37"/>
      <c r="D96" s="38"/>
      <c r="E96" s="37"/>
      <c r="F96" s="37"/>
      <c r="G96" s="58"/>
      <c r="H96" s="58"/>
      <c r="I96" s="58" t="s">
        <v>544</v>
      </c>
      <c r="J96" s="57" t="s">
        <v>1622</v>
      </c>
      <c r="K96" s="59">
        <v>97.998999999999995</v>
      </c>
      <c r="L96" s="59">
        <v>93.067682730000001</v>
      </c>
      <c r="M96" s="59">
        <f t="shared" si="3"/>
        <v>-4.9313172699999939</v>
      </c>
    </row>
    <row r="97" spans="3:13" x14ac:dyDescent="0.2">
      <c r="C97" s="37"/>
      <c r="D97" s="38"/>
      <c r="E97" s="37"/>
      <c r="F97" s="37"/>
      <c r="G97" s="58"/>
      <c r="H97" s="58"/>
      <c r="I97" s="58" t="s">
        <v>463</v>
      </c>
      <c r="J97" s="57" t="s">
        <v>1623</v>
      </c>
      <c r="K97" s="59">
        <v>54.030307999999998</v>
      </c>
      <c r="L97" s="59">
        <v>49.743884779999995</v>
      </c>
      <c r="M97" s="59">
        <f t="shared" si="3"/>
        <v>-4.2864232200000032</v>
      </c>
    </row>
    <row r="98" spans="3:13" ht="14.25" x14ac:dyDescent="0.2">
      <c r="C98" s="37"/>
      <c r="D98" s="38"/>
      <c r="E98" s="37"/>
      <c r="F98" s="37"/>
      <c r="G98" s="35"/>
      <c r="H98" s="42" t="s">
        <v>478</v>
      </c>
      <c r="I98" s="42"/>
      <c r="J98" s="68"/>
      <c r="K98" s="47">
        <v>209.95479399999999</v>
      </c>
      <c r="L98" s="47">
        <v>438.94106252000006</v>
      </c>
      <c r="M98" s="47">
        <f t="shared" si="3"/>
        <v>228.98626852000007</v>
      </c>
    </row>
    <row r="99" spans="3:13" x14ac:dyDescent="0.2">
      <c r="C99" s="37"/>
      <c r="D99" s="38"/>
      <c r="E99" s="37"/>
      <c r="F99" s="37"/>
      <c r="G99" s="58"/>
      <c r="H99" s="58"/>
      <c r="I99" s="58" t="s">
        <v>479</v>
      </c>
      <c r="J99" s="57" t="s">
        <v>542</v>
      </c>
      <c r="K99" s="59">
        <v>184.397942</v>
      </c>
      <c r="L99" s="59">
        <v>418.58101859000004</v>
      </c>
      <c r="M99" s="59">
        <f t="shared" si="3"/>
        <v>234.18307659000004</v>
      </c>
    </row>
    <row r="100" spans="3:13" x14ac:dyDescent="0.2">
      <c r="C100" s="37"/>
      <c r="D100" s="38"/>
      <c r="E100" s="37"/>
      <c r="F100" s="37"/>
      <c r="G100" s="58"/>
      <c r="H100" s="58"/>
      <c r="I100" s="58" t="s">
        <v>483</v>
      </c>
      <c r="J100" s="57" t="s">
        <v>8</v>
      </c>
      <c r="K100" s="59">
        <v>25.556851999999999</v>
      </c>
      <c r="L100" s="59">
        <v>20.36004393</v>
      </c>
      <c r="M100" s="59">
        <f t="shared" si="3"/>
        <v>-5.1968080699999994</v>
      </c>
    </row>
    <row r="101" spans="3:13" ht="14.25" x14ac:dyDescent="0.2">
      <c r="C101" s="37"/>
      <c r="D101" s="38"/>
      <c r="E101" s="41">
        <v>44</v>
      </c>
      <c r="F101" s="42" t="s">
        <v>1586</v>
      </c>
      <c r="G101" s="42"/>
      <c r="H101" s="42"/>
      <c r="I101" s="42"/>
      <c r="J101" s="68"/>
      <c r="K101" s="47">
        <v>651.34900800000003</v>
      </c>
      <c r="L101" s="47">
        <v>651.34900800000003</v>
      </c>
      <c r="M101" s="47">
        <f t="shared" si="3"/>
        <v>0</v>
      </c>
    </row>
    <row r="102" spans="3:13" ht="14.25" x14ac:dyDescent="0.2">
      <c r="C102" s="37"/>
      <c r="D102" s="38"/>
      <c r="E102" s="37"/>
      <c r="F102" s="37"/>
      <c r="G102" s="39" t="s">
        <v>452</v>
      </c>
      <c r="H102" s="39"/>
      <c r="I102" s="39"/>
      <c r="J102" s="36"/>
      <c r="K102" s="30">
        <v>651.34900800000003</v>
      </c>
      <c r="L102" s="30">
        <v>651.34900800000003</v>
      </c>
      <c r="M102" s="30">
        <f t="shared" si="3"/>
        <v>0</v>
      </c>
    </row>
    <row r="103" spans="3:13" ht="14.25" x14ac:dyDescent="0.2">
      <c r="C103" s="37"/>
      <c r="D103" s="38"/>
      <c r="E103" s="37"/>
      <c r="F103" s="37"/>
      <c r="G103" s="35"/>
      <c r="H103" s="42" t="s">
        <v>453</v>
      </c>
      <c r="I103" s="42"/>
      <c r="J103" s="68"/>
      <c r="K103" s="47">
        <v>625.07094400000005</v>
      </c>
      <c r="L103" s="47">
        <v>625.07094400000005</v>
      </c>
      <c r="M103" s="47">
        <f t="shared" si="3"/>
        <v>0</v>
      </c>
    </row>
    <row r="104" spans="3:13" ht="51" x14ac:dyDescent="0.2">
      <c r="C104" s="37"/>
      <c r="D104" s="38"/>
      <c r="E104" s="37"/>
      <c r="F104" s="37"/>
      <c r="G104" s="58"/>
      <c r="H104" s="58"/>
      <c r="I104" s="58" t="s">
        <v>485</v>
      </c>
      <c r="J104" s="57" t="s">
        <v>553</v>
      </c>
      <c r="K104" s="59">
        <v>174.30755600000001</v>
      </c>
      <c r="L104" s="59">
        <v>174.30755600000001</v>
      </c>
      <c r="M104" s="59">
        <f t="shared" si="3"/>
        <v>0</v>
      </c>
    </row>
    <row r="105" spans="3:13" ht="27.75" customHeight="1" x14ac:dyDescent="0.2">
      <c r="C105" s="37"/>
      <c r="D105" s="38"/>
      <c r="E105" s="37"/>
      <c r="F105" s="37"/>
      <c r="G105" s="58"/>
      <c r="H105" s="58"/>
      <c r="I105" s="58" t="s">
        <v>487</v>
      </c>
      <c r="J105" s="57" t="s">
        <v>554</v>
      </c>
      <c r="K105" s="59">
        <v>249.697588</v>
      </c>
      <c r="L105" s="59">
        <v>249.697588</v>
      </c>
      <c r="M105" s="59">
        <f t="shared" si="3"/>
        <v>0</v>
      </c>
    </row>
    <row r="106" spans="3:13" x14ac:dyDescent="0.2">
      <c r="C106" s="37"/>
      <c r="D106" s="38"/>
      <c r="E106" s="37"/>
      <c r="F106" s="37"/>
      <c r="G106" s="58"/>
      <c r="H106" s="58"/>
      <c r="I106" s="58" t="s">
        <v>489</v>
      </c>
      <c r="J106" s="57" t="s">
        <v>555</v>
      </c>
      <c r="K106" s="59">
        <v>116.40879200000001</v>
      </c>
      <c r="L106" s="59">
        <v>116.40879200000001</v>
      </c>
      <c r="M106" s="59">
        <f t="shared" si="3"/>
        <v>0</v>
      </c>
    </row>
    <row r="107" spans="3:13" x14ac:dyDescent="0.2">
      <c r="C107" s="37"/>
      <c r="D107" s="38"/>
      <c r="E107" s="37"/>
      <c r="F107" s="37"/>
      <c r="G107" s="58"/>
      <c r="H107" s="58"/>
      <c r="I107" s="58" t="s">
        <v>491</v>
      </c>
      <c r="J107" s="57" t="s">
        <v>556</v>
      </c>
      <c r="K107" s="59">
        <v>45.657007999999998</v>
      </c>
      <c r="L107" s="59">
        <v>45.657007999999998</v>
      </c>
      <c r="M107" s="59">
        <f t="shared" si="3"/>
        <v>0</v>
      </c>
    </row>
    <row r="108" spans="3:13" x14ac:dyDescent="0.2">
      <c r="C108" s="37"/>
      <c r="D108" s="38"/>
      <c r="E108" s="37"/>
      <c r="F108" s="37"/>
      <c r="G108" s="58"/>
      <c r="H108" s="58"/>
      <c r="I108" s="58" t="s">
        <v>557</v>
      </c>
      <c r="J108" s="57" t="s">
        <v>558</v>
      </c>
      <c r="K108" s="59">
        <v>39</v>
      </c>
      <c r="L108" s="59">
        <v>39</v>
      </c>
      <c r="M108" s="59">
        <f t="shared" si="3"/>
        <v>0</v>
      </c>
    </row>
    <row r="109" spans="3:13" ht="14.25" x14ac:dyDescent="0.2">
      <c r="C109" s="37"/>
      <c r="D109" s="38"/>
      <c r="E109" s="37"/>
      <c r="F109" s="37"/>
      <c r="G109" s="35"/>
      <c r="H109" s="42" t="s">
        <v>478</v>
      </c>
      <c r="I109" s="42"/>
      <c r="J109" s="68"/>
      <c r="K109" s="47">
        <v>26.278064000000001</v>
      </c>
      <c r="L109" s="47">
        <v>26.278064000000001</v>
      </c>
      <c r="M109" s="47">
        <f t="shared" si="3"/>
        <v>0</v>
      </c>
    </row>
    <row r="110" spans="3:13" x14ac:dyDescent="0.2">
      <c r="C110" s="37"/>
      <c r="D110" s="38"/>
      <c r="E110" s="37"/>
      <c r="F110" s="37"/>
      <c r="G110" s="58"/>
      <c r="H110" s="58"/>
      <c r="I110" s="58" t="s">
        <v>479</v>
      </c>
      <c r="J110" s="57" t="s">
        <v>542</v>
      </c>
      <c r="K110" s="59">
        <v>18.941849999999999</v>
      </c>
      <c r="L110" s="59">
        <v>18.941849999999999</v>
      </c>
      <c r="M110" s="59">
        <f t="shared" si="3"/>
        <v>0</v>
      </c>
    </row>
    <row r="111" spans="3:13" x14ac:dyDescent="0.2">
      <c r="C111" s="37"/>
      <c r="D111" s="38"/>
      <c r="E111" s="37"/>
      <c r="F111" s="37"/>
      <c r="G111" s="58"/>
      <c r="H111" s="58"/>
      <c r="I111" s="58" t="s">
        <v>483</v>
      </c>
      <c r="J111" s="57" t="s">
        <v>546</v>
      </c>
      <c r="K111" s="59">
        <v>7.336214</v>
      </c>
      <c r="L111" s="59">
        <v>7.336214</v>
      </c>
      <c r="M111" s="59">
        <f t="shared" si="3"/>
        <v>0</v>
      </c>
    </row>
    <row r="112" spans="3:13" ht="14.25" x14ac:dyDescent="0.2">
      <c r="C112" s="37"/>
      <c r="D112" s="44" t="s">
        <v>10</v>
      </c>
      <c r="E112" s="45"/>
      <c r="F112" s="44"/>
      <c r="G112" s="44"/>
      <c r="H112" s="44"/>
      <c r="I112" s="44"/>
      <c r="J112" s="48"/>
      <c r="K112" s="49">
        <v>6662.5181300000004</v>
      </c>
      <c r="L112" s="49">
        <v>6673.6367700000001</v>
      </c>
      <c r="M112" s="49">
        <f t="shared" si="3"/>
        <v>11.118639999999687</v>
      </c>
    </row>
    <row r="113" spans="3:13" ht="14.25" x14ac:dyDescent="0.2">
      <c r="C113" s="37"/>
      <c r="D113" s="38"/>
      <c r="E113" s="41">
        <v>40</v>
      </c>
      <c r="F113" s="42" t="s">
        <v>11</v>
      </c>
      <c r="G113" s="42"/>
      <c r="H113" s="42"/>
      <c r="I113" s="42"/>
      <c r="J113" s="68"/>
      <c r="K113" s="47">
        <v>6662.5181300000004</v>
      </c>
      <c r="L113" s="47">
        <v>6673.6367700000001</v>
      </c>
      <c r="M113" s="47">
        <f t="shared" si="3"/>
        <v>11.118639999999687</v>
      </c>
    </row>
    <row r="114" spans="3:13" ht="14.25" x14ac:dyDescent="0.2">
      <c r="C114" s="37"/>
      <c r="D114" s="38"/>
      <c r="E114" s="37"/>
      <c r="F114" s="37"/>
      <c r="G114" s="39" t="s">
        <v>452</v>
      </c>
      <c r="H114" s="39"/>
      <c r="I114" s="39"/>
      <c r="J114" s="36"/>
      <c r="K114" s="30">
        <v>6662.5181300000004</v>
      </c>
      <c r="L114" s="30">
        <v>6673.6367700000001</v>
      </c>
      <c r="M114" s="30">
        <f t="shared" si="3"/>
        <v>11.118639999999687</v>
      </c>
    </row>
    <row r="115" spans="3:13" ht="14.25" x14ac:dyDescent="0.2">
      <c r="C115" s="37"/>
      <c r="D115" s="38"/>
      <c r="E115" s="37"/>
      <c r="F115" s="37"/>
      <c r="G115" s="35"/>
      <c r="H115" s="42" t="s">
        <v>453</v>
      </c>
      <c r="I115" s="42"/>
      <c r="J115" s="68"/>
      <c r="K115" s="47">
        <v>6277.6611789999997</v>
      </c>
      <c r="L115" s="47">
        <v>6288.7798190000003</v>
      </c>
      <c r="M115" s="47">
        <f t="shared" si="3"/>
        <v>11.118640000000596</v>
      </c>
    </row>
    <row r="116" spans="3:13" ht="25.5" x14ac:dyDescent="0.2">
      <c r="C116" s="37"/>
      <c r="D116" s="38"/>
      <c r="E116" s="37"/>
      <c r="F116" s="37"/>
      <c r="G116" s="58"/>
      <c r="H116" s="58"/>
      <c r="I116" s="58" t="s">
        <v>463</v>
      </c>
      <c r="J116" s="57" t="s">
        <v>559</v>
      </c>
      <c r="K116" s="59">
        <v>154.99952300000001</v>
      </c>
      <c r="L116" s="59">
        <v>154.99952300000001</v>
      </c>
      <c r="M116" s="59">
        <f t="shared" si="3"/>
        <v>0</v>
      </c>
    </row>
    <row r="117" spans="3:13" ht="15" customHeight="1" x14ac:dyDescent="0.2">
      <c r="C117" s="37"/>
      <c r="D117" s="38"/>
      <c r="E117" s="37"/>
      <c r="F117" s="37"/>
      <c r="G117" s="58"/>
      <c r="H117" s="58"/>
      <c r="I117" s="58" t="s">
        <v>560</v>
      </c>
      <c r="J117" s="57" t="s">
        <v>561</v>
      </c>
      <c r="K117" s="59">
        <v>3708.7080839999999</v>
      </c>
      <c r="L117" s="59">
        <v>3719.826724</v>
      </c>
      <c r="M117" s="59">
        <f t="shared" si="3"/>
        <v>11.118640000000141</v>
      </c>
    </row>
    <row r="118" spans="3:13" x14ac:dyDescent="0.2">
      <c r="C118" s="37"/>
      <c r="D118" s="38"/>
      <c r="E118" s="37"/>
      <c r="F118" s="37"/>
      <c r="G118" s="58"/>
      <c r="H118" s="58"/>
      <c r="I118" s="58" t="s">
        <v>562</v>
      </c>
      <c r="J118" s="57" t="s">
        <v>1587</v>
      </c>
      <c r="K118" s="59">
        <v>2327.1088909999999</v>
      </c>
      <c r="L118" s="59">
        <v>2327.1088909999999</v>
      </c>
      <c r="M118" s="59">
        <f t="shared" si="3"/>
        <v>0</v>
      </c>
    </row>
    <row r="119" spans="3:13" x14ac:dyDescent="0.2">
      <c r="C119" s="37"/>
      <c r="D119" s="38"/>
      <c r="E119" s="37"/>
      <c r="F119" s="37"/>
      <c r="G119" s="58"/>
      <c r="H119" s="58"/>
      <c r="I119" s="58" t="s">
        <v>563</v>
      </c>
      <c r="J119" s="57" t="s">
        <v>1588</v>
      </c>
      <c r="K119" s="59">
        <v>86.844680999999994</v>
      </c>
      <c r="L119" s="59">
        <v>86.844680999999994</v>
      </c>
      <c r="M119" s="59">
        <f t="shared" si="3"/>
        <v>0</v>
      </c>
    </row>
    <row r="120" spans="3:13" ht="14.25" x14ac:dyDescent="0.2">
      <c r="C120" s="37"/>
      <c r="D120" s="38"/>
      <c r="E120" s="37"/>
      <c r="F120" s="37"/>
      <c r="G120" s="35"/>
      <c r="H120" s="42" t="s">
        <v>478</v>
      </c>
      <c r="I120" s="42"/>
      <c r="J120" s="68"/>
      <c r="K120" s="47">
        <v>384.85695099999998</v>
      </c>
      <c r="L120" s="47">
        <v>384.85695099999998</v>
      </c>
      <c r="M120" s="47">
        <f t="shared" si="3"/>
        <v>0</v>
      </c>
    </row>
    <row r="121" spans="3:13" x14ac:dyDescent="0.2">
      <c r="C121" s="37"/>
      <c r="D121" s="38"/>
      <c r="E121" s="37"/>
      <c r="F121" s="37"/>
      <c r="G121" s="58"/>
      <c r="H121" s="58"/>
      <c r="I121" s="58" t="s">
        <v>479</v>
      </c>
      <c r="J121" s="57" t="s">
        <v>542</v>
      </c>
      <c r="K121" s="59">
        <v>333.97101900000001</v>
      </c>
      <c r="L121" s="59">
        <v>333.97101900000001</v>
      </c>
      <c r="M121" s="59">
        <f t="shared" si="3"/>
        <v>0</v>
      </c>
    </row>
    <row r="122" spans="3:13" x14ac:dyDescent="0.2">
      <c r="C122" s="37"/>
      <c r="D122" s="38"/>
      <c r="E122" s="37"/>
      <c r="F122" s="37"/>
      <c r="G122" s="58"/>
      <c r="H122" s="58"/>
      <c r="I122" s="58" t="s">
        <v>483</v>
      </c>
      <c r="J122" s="57" t="s">
        <v>546</v>
      </c>
      <c r="K122" s="59">
        <v>50.885931999999997</v>
      </c>
      <c r="L122" s="59">
        <v>50.885931999999997</v>
      </c>
      <c r="M122" s="59">
        <f t="shared" si="3"/>
        <v>0</v>
      </c>
    </row>
    <row r="123" spans="3:13" ht="14.25" x14ac:dyDescent="0.2">
      <c r="C123" s="37"/>
      <c r="D123" s="44" t="s">
        <v>12</v>
      </c>
      <c r="E123" s="45"/>
      <c r="F123" s="44"/>
      <c r="G123" s="44"/>
      <c r="H123" s="44"/>
      <c r="I123" s="44"/>
      <c r="J123" s="48"/>
      <c r="K123" s="49">
        <v>1945.7022079999999</v>
      </c>
      <c r="L123" s="49">
        <v>1945.7022079999999</v>
      </c>
      <c r="M123" s="49">
        <f t="shared" si="3"/>
        <v>0</v>
      </c>
    </row>
    <row r="124" spans="3:13" ht="14.25" x14ac:dyDescent="0.2">
      <c r="C124" s="37"/>
      <c r="D124" s="38"/>
      <c r="E124" s="41">
        <v>32</v>
      </c>
      <c r="F124" s="42" t="s">
        <v>12</v>
      </c>
      <c r="G124" s="42"/>
      <c r="H124" s="42"/>
      <c r="I124" s="42"/>
      <c r="J124" s="68"/>
      <c r="K124" s="47">
        <v>1945.7022079999999</v>
      </c>
      <c r="L124" s="47">
        <v>1945.7022079999999</v>
      </c>
      <c r="M124" s="47">
        <f t="shared" si="3"/>
        <v>0</v>
      </c>
    </row>
    <row r="125" spans="3:13" ht="14.25" x14ac:dyDescent="0.2">
      <c r="C125" s="37"/>
      <c r="D125" s="38"/>
      <c r="E125" s="37"/>
      <c r="F125" s="37"/>
      <c r="G125" s="39" t="s">
        <v>452</v>
      </c>
      <c r="H125" s="39"/>
      <c r="I125" s="39"/>
      <c r="J125" s="36"/>
      <c r="K125" s="30">
        <v>1945.7022079999999</v>
      </c>
      <c r="L125" s="30">
        <v>1945.7022079999999</v>
      </c>
      <c r="M125" s="30">
        <f t="shared" si="3"/>
        <v>0</v>
      </c>
    </row>
    <row r="126" spans="3:13" ht="14.25" x14ac:dyDescent="0.2">
      <c r="C126" s="37"/>
      <c r="D126" s="38"/>
      <c r="E126" s="37"/>
      <c r="F126" s="37"/>
      <c r="G126" s="35"/>
      <c r="H126" s="42" t="s">
        <v>453</v>
      </c>
      <c r="I126" s="42"/>
      <c r="J126" s="68"/>
      <c r="K126" s="47">
        <v>1886.3714640000001</v>
      </c>
      <c r="L126" s="47">
        <v>1886.3714640000001</v>
      </c>
      <c r="M126" s="47">
        <f t="shared" si="3"/>
        <v>0</v>
      </c>
    </row>
    <row r="127" spans="3:13" x14ac:dyDescent="0.2">
      <c r="C127" s="37"/>
      <c r="D127" s="38"/>
      <c r="E127" s="37"/>
      <c r="F127" s="37"/>
      <c r="G127" s="58"/>
      <c r="H127" s="58"/>
      <c r="I127" s="58" t="s">
        <v>485</v>
      </c>
      <c r="J127" s="57" t="s">
        <v>564</v>
      </c>
      <c r="K127" s="59">
        <v>1859.0432900000001</v>
      </c>
      <c r="L127" s="59">
        <v>1859.0432900000001</v>
      </c>
      <c r="M127" s="59">
        <f t="shared" si="3"/>
        <v>0</v>
      </c>
    </row>
    <row r="128" spans="3:13" x14ac:dyDescent="0.2">
      <c r="C128" s="37"/>
      <c r="D128" s="38"/>
      <c r="E128" s="37"/>
      <c r="F128" s="37"/>
      <c r="G128" s="58"/>
      <c r="H128" s="58"/>
      <c r="I128" s="58" t="s">
        <v>557</v>
      </c>
      <c r="J128" s="57" t="s">
        <v>558</v>
      </c>
      <c r="K128" s="59">
        <v>27.228173999999999</v>
      </c>
      <c r="L128" s="59">
        <v>27.228173999999999</v>
      </c>
      <c r="M128" s="59">
        <f t="shared" si="3"/>
        <v>0</v>
      </c>
    </row>
    <row r="129" spans="3:13" x14ac:dyDescent="0.2">
      <c r="C129" s="37"/>
      <c r="D129" s="38"/>
      <c r="E129" s="37"/>
      <c r="F129" s="37"/>
      <c r="G129" s="58"/>
      <c r="H129" s="58"/>
      <c r="I129" s="58" t="s">
        <v>565</v>
      </c>
      <c r="J129" s="57" t="s">
        <v>566</v>
      </c>
      <c r="K129" s="59">
        <v>0.1</v>
      </c>
      <c r="L129" s="59">
        <v>0.1</v>
      </c>
      <c r="M129" s="59">
        <f t="shared" si="3"/>
        <v>0</v>
      </c>
    </row>
    <row r="130" spans="3:13" ht="14.25" x14ac:dyDescent="0.2">
      <c r="C130" s="37"/>
      <c r="D130" s="38"/>
      <c r="E130" s="37"/>
      <c r="F130" s="37"/>
      <c r="G130" s="35"/>
      <c r="H130" s="42" t="s">
        <v>478</v>
      </c>
      <c r="I130" s="42"/>
      <c r="J130" s="68"/>
      <c r="K130" s="47">
        <v>59.330744000000003</v>
      </c>
      <c r="L130" s="47">
        <v>59.330744000000003</v>
      </c>
      <c r="M130" s="47">
        <f t="shared" si="3"/>
        <v>0</v>
      </c>
    </row>
    <row r="131" spans="3:13" x14ac:dyDescent="0.2">
      <c r="C131" s="37"/>
      <c r="D131" s="38"/>
      <c r="E131" s="37"/>
      <c r="F131" s="37"/>
      <c r="G131" s="58"/>
      <c r="H131" s="58"/>
      <c r="I131" s="58" t="s">
        <v>479</v>
      </c>
      <c r="J131" s="57" t="s">
        <v>542</v>
      </c>
      <c r="K131" s="59">
        <v>59.330744000000003</v>
      </c>
      <c r="L131" s="59">
        <v>59.330744000000003</v>
      </c>
      <c r="M131" s="59">
        <f t="shared" si="3"/>
        <v>0</v>
      </c>
    </row>
    <row r="132" spans="3:13" ht="14.25" x14ac:dyDescent="0.2">
      <c r="C132" s="37"/>
      <c r="D132" s="44" t="s">
        <v>13</v>
      </c>
      <c r="E132" s="45"/>
      <c r="F132" s="44"/>
      <c r="G132" s="44"/>
      <c r="H132" s="44"/>
      <c r="I132" s="44"/>
      <c r="J132" s="48"/>
      <c r="K132" s="49">
        <v>861045.89726500004</v>
      </c>
      <c r="L132" s="49">
        <v>902034.83849988948</v>
      </c>
      <c r="M132" s="49">
        <f t="shared" si="3"/>
        <v>40988.94123488944</v>
      </c>
    </row>
    <row r="133" spans="3:13" ht="14.25" x14ac:dyDescent="0.2">
      <c r="C133" s="37"/>
      <c r="D133" s="38"/>
      <c r="E133" s="41">
        <v>2</v>
      </c>
      <c r="F133" s="42" t="s">
        <v>14</v>
      </c>
      <c r="G133" s="42"/>
      <c r="H133" s="42"/>
      <c r="I133" s="42"/>
      <c r="J133" s="68"/>
      <c r="K133" s="47">
        <v>1895.4378429999999</v>
      </c>
      <c r="L133" s="47">
        <v>2764.1483986500011</v>
      </c>
      <c r="M133" s="47">
        <f t="shared" si="3"/>
        <v>868.7105556500012</v>
      </c>
    </row>
    <row r="134" spans="3:13" ht="14.25" x14ac:dyDescent="0.2">
      <c r="C134" s="37"/>
      <c r="D134" s="38"/>
      <c r="E134" s="37"/>
      <c r="F134" s="37"/>
      <c r="G134" s="39" t="s">
        <v>452</v>
      </c>
      <c r="H134" s="39"/>
      <c r="I134" s="39"/>
      <c r="J134" s="36"/>
      <c r="K134" s="30">
        <v>1895.4378429999999</v>
      </c>
      <c r="L134" s="30">
        <v>2764.1483986500011</v>
      </c>
      <c r="M134" s="30">
        <f t="shared" si="3"/>
        <v>868.7105556500012</v>
      </c>
    </row>
    <row r="135" spans="3:13" ht="14.25" x14ac:dyDescent="0.2">
      <c r="C135" s="37"/>
      <c r="D135" s="38"/>
      <c r="E135" s="37"/>
      <c r="F135" s="37"/>
      <c r="G135" s="35"/>
      <c r="H135" s="42" t="s">
        <v>453</v>
      </c>
      <c r="I135" s="42"/>
      <c r="J135" s="68"/>
      <c r="K135" s="47">
        <v>1826.225909</v>
      </c>
      <c r="L135" s="47">
        <v>2694.282530460001</v>
      </c>
      <c r="M135" s="47">
        <f t="shared" si="3"/>
        <v>868.056621460001</v>
      </c>
    </row>
    <row r="136" spans="3:13" ht="25.5" x14ac:dyDescent="0.2">
      <c r="C136" s="37"/>
      <c r="D136" s="38"/>
      <c r="E136" s="37"/>
      <c r="F136" s="37"/>
      <c r="G136" s="58"/>
      <c r="H136" s="58"/>
      <c r="I136" s="58" t="s">
        <v>463</v>
      </c>
      <c r="J136" s="57" t="s">
        <v>567</v>
      </c>
      <c r="K136" s="59">
        <v>19.229285000000001</v>
      </c>
      <c r="L136" s="59">
        <v>20.053202990000003</v>
      </c>
      <c r="M136" s="59">
        <f t="shared" si="3"/>
        <v>0.82391799000000177</v>
      </c>
    </row>
    <row r="137" spans="3:13" ht="25.5" x14ac:dyDescent="0.2">
      <c r="C137" s="37"/>
      <c r="D137" s="38"/>
      <c r="E137" s="37"/>
      <c r="F137" s="37"/>
      <c r="G137" s="58"/>
      <c r="H137" s="58"/>
      <c r="I137" s="58" t="s">
        <v>560</v>
      </c>
      <c r="J137" s="57" t="s">
        <v>568</v>
      </c>
      <c r="K137" s="59">
        <v>800.22328300000004</v>
      </c>
      <c r="L137" s="59">
        <v>1110.6818233200008</v>
      </c>
      <c r="M137" s="59">
        <f t="shared" si="3"/>
        <v>310.45854032000079</v>
      </c>
    </row>
    <row r="138" spans="3:13" x14ac:dyDescent="0.2">
      <c r="C138" s="37"/>
      <c r="D138" s="38"/>
      <c r="E138" s="37"/>
      <c r="F138" s="37"/>
      <c r="G138" s="58"/>
      <c r="H138" s="58"/>
      <c r="I138" s="58" t="s">
        <v>569</v>
      </c>
      <c r="J138" s="57" t="s">
        <v>570</v>
      </c>
      <c r="K138" s="59">
        <v>32.904477</v>
      </c>
      <c r="L138" s="59">
        <v>34.008080209999996</v>
      </c>
      <c r="M138" s="59">
        <f t="shared" ref="M138:M201" si="4">L138-K138</f>
        <v>1.1036032099999957</v>
      </c>
    </row>
    <row r="139" spans="3:13" ht="25.5" x14ac:dyDescent="0.2">
      <c r="C139" s="37"/>
      <c r="D139" s="38"/>
      <c r="E139" s="37"/>
      <c r="F139" s="37"/>
      <c r="G139" s="58"/>
      <c r="H139" s="58"/>
      <c r="I139" s="58" t="s">
        <v>562</v>
      </c>
      <c r="J139" s="57" t="s">
        <v>1589</v>
      </c>
      <c r="K139" s="59">
        <v>973.86886400000003</v>
      </c>
      <c r="L139" s="59">
        <v>1529.5394239400002</v>
      </c>
      <c r="M139" s="59">
        <f t="shared" si="4"/>
        <v>555.6705599400002</v>
      </c>
    </row>
    <row r="140" spans="3:13" ht="14.25" x14ac:dyDescent="0.2">
      <c r="C140" s="37"/>
      <c r="D140" s="38"/>
      <c r="E140" s="37"/>
      <c r="F140" s="37"/>
      <c r="G140" s="35"/>
      <c r="H140" s="42" t="s">
        <v>478</v>
      </c>
      <c r="I140" s="42"/>
      <c r="J140" s="68"/>
      <c r="K140" s="47">
        <v>69.211933999999999</v>
      </c>
      <c r="L140" s="47">
        <v>69.86586819</v>
      </c>
      <c r="M140" s="47">
        <f t="shared" si="4"/>
        <v>0.65393419000000108</v>
      </c>
    </row>
    <row r="141" spans="3:13" x14ac:dyDescent="0.2">
      <c r="C141" s="37"/>
      <c r="D141" s="38"/>
      <c r="E141" s="37"/>
      <c r="F141" s="37"/>
      <c r="G141" s="58"/>
      <c r="H141" s="58"/>
      <c r="I141" s="58" t="s">
        <v>479</v>
      </c>
      <c r="J141" s="57" t="s">
        <v>542</v>
      </c>
      <c r="K141" s="59">
        <v>57.414824000000003</v>
      </c>
      <c r="L141" s="59">
        <v>55.579371869999989</v>
      </c>
      <c r="M141" s="59">
        <f t="shared" si="4"/>
        <v>-1.8354521300000144</v>
      </c>
    </row>
    <row r="142" spans="3:13" x14ac:dyDescent="0.2">
      <c r="C142" s="37"/>
      <c r="D142" s="38"/>
      <c r="E142" s="37"/>
      <c r="F142" s="37"/>
      <c r="G142" s="58"/>
      <c r="H142" s="58"/>
      <c r="I142" s="58" t="s">
        <v>483</v>
      </c>
      <c r="J142" s="57" t="s">
        <v>546</v>
      </c>
      <c r="K142" s="59">
        <v>11.79711</v>
      </c>
      <c r="L142" s="59">
        <v>14.286496319999999</v>
      </c>
      <c r="M142" s="59">
        <f t="shared" si="4"/>
        <v>2.4893863199999995</v>
      </c>
    </row>
    <row r="143" spans="3:13" ht="14.25" x14ac:dyDescent="0.2">
      <c r="C143" s="37"/>
      <c r="D143" s="38"/>
      <c r="E143" s="41">
        <v>4</v>
      </c>
      <c r="F143" s="42" t="s">
        <v>15</v>
      </c>
      <c r="G143" s="42"/>
      <c r="H143" s="42"/>
      <c r="I143" s="42"/>
      <c r="J143" s="68"/>
      <c r="K143" s="47">
        <v>42752.628242999999</v>
      </c>
      <c r="L143" s="47">
        <v>55158.723164119991</v>
      </c>
      <c r="M143" s="47">
        <f t="shared" si="4"/>
        <v>12406.094921119991</v>
      </c>
    </row>
    <row r="144" spans="3:13" ht="14.25" x14ac:dyDescent="0.2">
      <c r="C144" s="37"/>
      <c r="D144" s="38"/>
      <c r="E144" s="37"/>
      <c r="F144" s="37"/>
      <c r="G144" s="39" t="s">
        <v>452</v>
      </c>
      <c r="H144" s="39"/>
      <c r="I144" s="39"/>
      <c r="J144" s="36"/>
      <c r="K144" s="30">
        <v>42752.628242999999</v>
      </c>
      <c r="L144" s="30">
        <v>55158.723164119991</v>
      </c>
      <c r="M144" s="30">
        <f t="shared" si="4"/>
        <v>12406.094921119991</v>
      </c>
    </row>
    <row r="145" spans="3:13" ht="14.25" x14ac:dyDescent="0.2">
      <c r="C145" s="37"/>
      <c r="D145" s="38"/>
      <c r="E145" s="37"/>
      <c r="F145" s="37"/>
      <c r="G145" s="35"/>
      <c r="H145" s="42" t="s">
        <v>571</v>
      </c>
      <c r="I145" s="42"/>
      <c r="J145" s="68"/>
      <c r="K145" s="47">
        <v>7829.7392600000003</v>
      </c>
      <c r="L145" s="47">
        <v>7095.3045251700005</v>
      </c>
      <c r="M145" s="47">
        <f t="shared" si="4"/>
        <v>-734.4347348299998</v>
      </c>
    </row>
    <row r="146" spans="3:13" x14ac:dyDescent="0.2">
      <c r="C146" s="37"/>
      <c r="D146" s="38"/>
      <c r="E146" s="37"/>
      <c r="F146" s="37"/>
      <c r="G146" s="58"/>
      <c r="H146" s="58"/>
      <c r="I146" s="58" t="s">
        <v>572</v>
      </c>
      <c r="J146" s="57" t="s">
        <v>573</v>
      </c>
      <c r="K146" s="59">
        <v>33.377519999999997</v>
      </c>
      <c r="L146" s="59">
        <v>25.8292</v>
      </c>
      <c r="M146" s="59">
        <f t="shared" si="4"/>
        <v>-7.5483199999999968</v>
      </c>
    </row>
    <row r="147" spans="3:13" ht="25.5" x14ac:dyDescent="0.2">
      <c r="C147" s="37"/>
      <c r="D147" s="38"/>
      <c r="E147" s="37"/>
      <c r="F147" s="37"/>
      <c r="G147" s="58"/>
      <c r="H147" s="58"/>
      <c r="I147" s="58" t="s">
        <v>574</v>
      </c>
      <c r="J147" s="57" t="s">
        <v>575</v>
      </c>
      <c r="K147" s="59">
        <v>2936.3696559999998</v>
      </c>
      <c r="L147" s="59">
        <v>2618.7387331400005</v>
      </c>
      <c r="M147" s="59">
        <f t="shared" si="4"/>
        <v>-317.63092285999937</v>
      </c>
    </row>
    <row r="148" spans="3:13" ht="27" customHeight="1" x14ac:dyDescent="0.2">
      <c r="C148" s="37"/>
      <c r="D148" s="38"/>
      <c r="E148" s="37"/>
      <c r="F148" s="37"/>
      <c r="G148" s="58"/>
      <c r="H148" s="58"/>
      <c r="I148" s="58" t="s">
        <v>576</v>
      </c>
      <c r="J148" s="57" t="s">
        <v>577</v>
      </c>
      <c r="K148" s="59">
        <v>2759.1255999999998</v>
      </c>
      <c r="L148" s="59">
        <v>1755.81671579</v>
      </c>
      <c r="M148" s="59">
        <f t="shared" si="4"/>
        <v>-1003.3088842099999</v>
      </c>
    </row>
    <row r="149" spans="3:13" ht="25.5" x14ac:dyDescent="0.2">
      <c r="C149" s="37"/>
      <c r="D149" s="38"/>
      <c r="E149" s="37"/>
      <c r="F149" s="37"/>
      <c r="G149" s="58"/>
      <c r="H149" s="58"/>
      <c r="I149" s="58" t="s">
        <v>578</v>
      </c>
      <c r="J149" s="57" t="s">
        <v>579</v>
      </c>
      <c r="K149" s="59">
        <v>759.251484</v>
      </c>
      <c r="L149" s="59">
        <v>755.48864359000015</v>
      </c>
      <c r="M149" s="59">
        <f t="shared" si="4"/>
        <v>-3.7628404099998534</v>
      </c>
    </row>
    <row r="150" spans="3:13" x14ac:dyDescent="0.2">
      <c r="C150" s="37"/>
      <c r="D150" s="38"/>
      <c r="E150" s="37"/>
      <c r="F150" s="37"/>
      <c r="G150" s="58"/>
      <c r="H150" s="58"/>
      <c r="I150" s="58" t="s">
        <v>580</v>
      </c>
      <c r="J150" s="57" t="s">
        <v>581</v>
      </c>
      <c r="K150" s="59">
        <v>1341.615</v>
      </c>
      <c r="L150" s="59">
        <v>1939.4312326499999</v>
      </c>
      <c r="M150" s="59">
        <f t="shared" si="4"/>
        <v>597.81623264999985</v>
      </c>
    </row>
    <row r="151" spans="3:13" ht="14.25" x14ac:dyDescent="0.2">
      <c r="C151" s="37"/>
      <c r="D151" s="38"/>
      <c r="E151" s="37"/>
      <c r="F151" s="37"/>
      <c r="G151" s="35"/>
      <c r="H151" s="42" t="s">
        <v>453</v>
      </c>
      <c r="I151" s="42"/>
      <c r="J151" s="68"/>
      <c r="K151" s="47">
        <v>33344.961055</v>
      </c>
      <c r="L151" s="47">
        <v>46071.560643579993</v>
      </c>
      <c r="M151" s="47">
        <f t="shared" si="4"/>
        <v>12726.599588579993</v>
      </c>
    </row>
    <row r="152" spans="3:13" x14ac:dyDescent="0.2">
      <c r="C152" s="37"/>
      <c r="D152" s="38"/>
      <c r="E152" s="37"/>
      <c r="F152" s="37"/>
      <c r="G152" s="58"/>
      <c r="H152" s="58"/>
      <c r="I152" s="58" t="s">
        <v>485</v>
      </c>
      <c r="J152" s="57" t="s">
        <v>582</v>
      </c>
      <c r="K152" s="59">
        <v>1992.163967</v>
      </c>
      <c r="L152" s="59">
        <v>3867.1007832999994</v>
      </c>
      <c r="M152" s="59">
        <f t="shared" si="4"/>
        <v>1874.9368162999995</v>
      </c>
    </row>
    <row r="153" spans="3:13" x14ac:dyDescent="0.2">
      <c r="C153" s="37"/>
      <c r="D153" s="38"/>
      <c r="E153" s="37"/>
      <c r="F153" s="37"/>
      <c r="G153" s="58"/>
      <c r="H153" s="58"/>
      <c r="I153" s="58" t="s">
        <v>487</v>
      </c>
      <c r="J153" s="57" t="s">
        <v>583</v>
      </c>
      <c r="K153" s="59">
        <v>54.776186000000003</v>
      </c>
      <c r="L153" s="59">
        <v>154.07715746999997</v>
      </c>
      <c r="M153" s="59">
        <f t="shared" si="4"/>
        <v>99.300971469999979</v>
      </c>
    </row>
    <row r="154" spans="3:13" ht="15" customHeight="1" x14ac:dyDescent="0.2">
      <c r="C154" s="37"/>
      <c r="D154" s="38"/>
      <c r="E154" s="37"/>
      <c r="F154" s="37"/>
      <c r="G154" s="58"/>
      <c r="H154" s="58"/>
      <c r="I154" s="58" t="s">
        <v>491</v>
      </c>
      <c r="J154" s="57" t="s">
        <v>584</v>
      </c>
      <c r="K154" s="59">
        <v>51.011114999999997</v>
      </c>
      <c r="L154" s="59">
        <v>67.981024610000006</v>
      </c>
      <c r="M154" s="59">
        <f t="shared" si="4"/>
        <v>16.969909610000009</v>
      </c>
    </row>
    <row r="155" spans="3:13" x14ac:dyDescent="0.2">
      <c r="C155" s="37"/>
      <c r="D155" s="38"/>
      <c r="E155" s="37"/>
      <c r="F155" s="37"/>
      <c r="G155" s="58"/>
      <c r="H155" s="58"/>
      <c r="I155" s="58" t="s">
        <v>495</v>
      </c>
      <c r="J155" s="57" t="s">
        <v>585</v>
      </c>
      <c r="K155" s="59">
        <v>14.744173</v>
      </c>
      <c r="L155" s="59">
        <v>13.533534559999996</v>
      </c>
      <c r="M155" s="59">
        <f t="shared" si="4"/>
        <v>-1.2106384400000039</v>
      </c>
    </row>
    <row r="156" spans="3:13" x14ac:dyDescent="0.2">
      <c r="C156" s="37"/>
      <c r="D156" s="38"/>
      <c r="E156" s="37"/>
      <c r="F156" s="37"/>
      <c r="G156" s="58"/>
      <c r="H156" s="58"/>
      <c r="I156" s="58" t="s">
        <v>499</v>
      </c>
      <c r="J156" s="57" t="s">
        <v>586</v>
      </c>
      <c r="K156" s="59">
        <v>1286.9038169999999</v>
      </c>
      <c r="L156" s="59">
        <v>2523.1084872500001</v>
      </c>
      <c r="M156" s="59">
        <f t="shared" si="4"/>
        <v>1236.2046702500002</v>
      </c>
    </row>
    <row r="157" spans="3:13" x14ac:dyDescent="0.2">
      <c r="C157" s="37"/>
      <c r="D157" s="38"/>
      <c r="E157" s="37"/>
      <c r="F157" s="37"/>
      <c r="G157" s="58"/>
      <c r="H157" s="58"/>
      <c r="I157" s="58" t="s">
        <v>503</v>
      </c>
      <c r="J157" s="57" t="s">
        <v>587</v>
      </c>
      <c r="K157" s="59">
        <v>231.61846600000001</v>
      </c>
      <c r="L157" s="59">
        <v>208.69290210999998</v>
      </c>
      <c r="M157" s="59">
        <f t="shared" si="4"/>
        <v>-22.925563890000035</v>
      </c>
    </row>
    <row r="158" spans="3:13" x14ac:dyDescent="0.2">
      <c r="C158" s="37"/>
      <c r="D158" s="38"/>
      <c r="E158" s="37"/>
      <c r="F158" s="37"/>
      <c r="G158" s="58"/>
      <c r="H158" s="58"/>
      <c r="I158" s="58" t="s">
        <v>507</v>
      </c>
      <c r="J158" s="57" t="s">
        <v>588</v>
      </c>
      <c r="K158" s="59">
        <v>271.84128700000002</v>
      </c>
      <c r="L158" s="59">
        <v>93.455011639999995</v>
      </c>
      <c r="M158" s="59">
        <f t="shared" si="4"/>
        <v>-178.38627536000001</v>
      </c>
    </row>
    <row r="159" spans="3:13" ht="25.5" x14ac:dyDescent="0.2">
      <c r="C159" s="37"/>
      <c r="D159" s="38"/>
      <c r="E159" s="37"/>
      <c r="F159" s="37"/>
      <c r="G159" s="58"/>
      <c r="H159" s="58"/>
      <c r="I159" s="58" t="s">
        <v>510</v>
      </c>
      <c r="J159" s="57" t="s">
        <v>589</v>
      </c>
      <c r="K159" s="59">
        <v>0</v>
      </c>
      <c r="L159" s="59">
        <v>0</v>
      </c>
      <c r="M159" s="59">
        <f t="shared" si="4"/>
        <v>0</v>
      </c>
    </row>
    <row r="160" spans="3:13" x14ac:dyDescent="0.2">
      <c r="C160" s="37"/>
      <c r="D160" s="38"/>
      <c r="E160" s="37"/>
      <c r="F160" s="37"/>
      <c r="G160" s="58"/>
      <c r="H160" s="58"/>
      <c r="I160" s="58" t="s">
        <v>512</v>
      </c>
      <c r="J160" s="57" t="s">
        <v>590</v>
      </c>
      <c r="K160" s="59">
        <v>42.183714999999999</v>
      </c>
      <c r="L160" s="59">
        <v>54.918512619999994</v>
      </c>
      <c r="M160" s="59">
        <f t="shared" si="4"/>
        <v>12.734797619999995</v>
      </c>
    </row>
    <row r="161" spans="3:13" x14ac:dyDescent="0.2">
      <c r="C161" s="37"/>
      <c r="D161" s="38"/>
      <c r="E161" s="37"/>
      <c r="F161" s="37"/>
      <c r="G161" s="58"/>
      <c r="H161" s="58"/>
      <c r="I161" s="58" t="s">
        <v>516</v>
      </c>
      <c r="J161" s="57" t="s">
        <v>591</v>
      </c>
      <c r="K161" s="59">
        <v>2638.9214019999999</v>
      </c>
      <c r="L161" s="59">
        <v>2231.5776787399996</v>
      </c>
      <c r="M161" s="59">
        <f t="shared" si="4"/>
        <v>-407.34372326000039</v>
      </c>
    </row>
    <row r="162" spans="3:13" ht="25.5" x14ac:dyDescent="0.2">
      <c r="C162" s="37"/>
      <c r="D162" s="38"/>
      <c r="E162" s="37"/>
      <c r="F162" s="37"/>
      <c r="G162" s="58"/>
      <c r="H162" s="58"/>
      <c r="I162" s="58" t="s">
        <v>592</v>
      </c>
      <c r="J162" s="57" t="s">
        <v>593</v>
      </c>
      <c r="K162" s="59">
        <v>1044.780254</v>
      </c>
      <c r="L162" s="59">
        <v>1082.7777439499991</v>
      </c>
      <c r="M162" s="59">
        <f t="shared" si="4"/>
        <v>37.997489949999135</v>
      </c>
    </row>
    <row r="163" spans="3:13" x14ac:dyDescent="0.2">
      <c r="C163" s="37"/>
      <c r="D163" s="38"/>
      <c r="E163" s="37"/>
      <c r="F163" s="37"/>
      <c r="G163" s="58"/>
      <c r="H163" s="58"/>
      <c r="I163" s="58" t="s">
        <v>594</v>
      </c>
      <c r="J163" s="57" t="s">
        <v>595</v>
      </c>
      <c r="K163" s="59">
        <v>11514.889099</v>
      </c>
      <c r="L163" s="59">
        <v>17988.100052159993</v>
      </c>
      <c r="M163" s="59">
        <f t="shared" si="4"/>
        <v>6473.2109531599926</v>
      </c>
    </row>
    <row r="164" spans="3:13" x14ac:dyDescent="0.2">
      <c r="C164" s="37"/>
      <c r="D164" s="38"/>
      <c r="E164" s="37"/>
      <c r="F164" s="37"/>
      <c r="G164" s="58"/>
      <c r="H164" s="58"/>
      <c r="I164" s="58" t="s">
        <v>596</v>
      </c>
      <c r="J164" s="57" t="s">
        <v>597</v>
      </c>
      <c r="K164" s="59">
        <v>10804.33113</v>
      </c>
      <c r="L164" s="59">
        <v>13652.880139000006</v>
      </c>
      <c r="M164" s="59">
        <f t="shared" si="4"/>
        <v>2848.5490090000058</v>
      </c>
    </row>
    <row r="165" spans="3:13" ht="25.5" x14ac:dyDescent="0.2">
      <c r="C165" s="37"/>
      <c r="D165" s="38"/>
      <c r="E165" s="37"/>
      <c r="F165" s="37"/>
      <c r="G165" s="58"/>
      <c r="H165" s="58"/>
      <c r="I165" s="58" t="s">
        <v>598</v>
      </c>
      <c r="J165" s="57" t="s">
        <v>599</v>
      </c>
      <c r="K165" s="59">
        <v>39.871741</v>
      </c>
      <c r="L165" s="59">
        <v>30.348263410000001</v>
      </c>
      <c r="M165" s="59">
        <f t="shared" si="4"/>
        <v>-9.5234775899999988</v>
      </c>
    </row>
    <row r="166" spans="3:13" x14ac:dyDescent="0.2">
      <c r="C166" s="37"/>
      <c r="D166" s="38"/>
      <c r="E166" s="37"/>
      <c r="F166" s="37"/>
      <c r="G166" s="58"/>
      <c r="H166" s="58"/>
      <c r="I166" s="58" t="s">
        <v>600</v>
      </c>
      <c r="J166" s="57" t="s">
        <v>601</v>
      </c>
      <c r="K166" s="59">
        <v>0</v>
      </c>
      <c r="L166" s="59">
        <v>304.01137477000003</v>
      </c>
      <c r="M166" s="59">
        <f t="shared" si="4"/>
        <v>304.01137477000003</v>
      </c>
    </row>
    <row r="167" spans="3:13" x14ac:dyDescent="0.2">
      <c r="C167" s="37"/>
      <c r="D167" s="38"/>
      <c r="E167" s="37"/>
      <c r="F167" s="37"/>
      <c r="G167" s="58"/>
      <c r="H167" s="58"/>
      <c r="I167" s="58" t="s">
        <v>602</v>
      </c>
      <c r="J167" s="57" t="s">
        <v>603</v>
      </c>
      <c r="K167" s="59">
        <v>0</v>
      </c>
      <c r="L167" s="59">
        <v>412.54505604999997</v>
      </c>
      <c r="M167" s="59">
        <f t="shared" si="4"/>
        <v>412.54505604999997</v>
      </c>
    </row>
    <row r="168" spans="3:13" x14ac:dyDescent="0.2">
      <c r="C168" s="37"/>
      <c r="D168" s="38"/>
      <c r="E168" s="37"/>
      <c r="F168" s="37"/>
      <c r="G168" s="58"/>
      <c r="H168" s="58"/>
      <c r="I168" s="58" t="s">
        <v>454</v>
      </c>
      <c r="J168" s="57" t="s">
        <v>455</v>
      </c>
      <c r="K168" s="59">
        <v>0</v>
      </c>
      <c r="L168" s="59">
        <v>0</v>
      </c>
      <c r="M168" s="59">
        <f t="shared" si="4"/>
        <v>0</v>
      </c>
    </row>
    <row r="169" spans="3:13" x14ac:dyDescent="0.2">
      <c r="C169" s="37"/>
      <c r="D169" s="38"/>
      <c r="E169" s="37"/>
      <c r="F169" s="37"/>
      <c r="G169" s="58"/>
      <c r="H169" s="58"/>
      <c r="I169" s="58" t="s">
        <v>456</v>
      </c>
      <c r="J169" s="57" t="s">
        <v>457</v>
      </c>
      <c r="K169" s="59">
        <v>0</v>
      </c>
      <c r="L169" s="59">
        <v>53.45318669000001</v>
      </c>
      <c r="M169" s="59">
        <f t="shared" si="4"/>
        <v>53.45318669000001</v>
      </c>
    </row>
    <row r="170" spans="3:13" x14ac:dyDescent="0.2">
      <c r="C170" s="37"/>
      <c r="D170" s="38"/>
      <c r="E170" s="37"/>
      <c r="F170" s="37"/>
      <c r="G170" s="58"/>
      <c r="H170" s="58"/>
      <c r="I170" s="58" t="s">
        <v>604</v>
      </c>
      <c r="J170" s="57" t="s">
        <v>1630</v>
      </c>
      <c r="K170" s="59">
        <v>0</v>
      </c>
      <c r="L170" s="59">
        <v>0</v>
      </c>
      <c r="M170" s="59">
        <f t="shared" si="4"/>
        <v>0</v>
      </c>
    </row>
    <row r="171" spans="3:13" ht="25.5" x14ac:dyDescent="0.2">
      <c r="C171" s="37"/>
      <c r="D171" s="38"/>
      <c r="E171" s="37"/>
      <c r="F171" s="37"/>
      <c r="G171" s="58"/>
      <c r="H171" s="58"/>
      <c r="I171" s="58" t="s">
        <v>463</v>
      </c>
      <c r="J171" s="57" t="s">
        <v>605</v>
      </c>
      <c r="K171" s="59">
        <v>438.54716999999999</v>
      </c>
      <c r="L171" s="59">
        <v>385.43344758000001</v>
      </c>
      <c r="M171" s="59">
        <f t="shared" si="4"/>
        <v>-53.113722419999988</v>
      </c>
    </row>
    <row r="172" spans="3:13" x14ac:dyDescent="0.2">
      <c r="C172" s="37"/>
      <c r="D172" s="38"/>
      <c r="E172" s="37"/>
      <c r="F172" s="37"/>
      <c r="G172" s="58"/>
      <c r="H172" s="58"/>
      <c r="I172" s="58" t="s">
        <v>560</v>
      </c>
      <c r="J172" s="57" t="s">
        <v>606</v>
      </c>
      <c r="K172" s="59">
        <v>40.570452000000003</v>
      </c>
      <c r="L172" s="59">
        <v>46.847756789999998</v>
      </c>
      <c r="M172" s="59">
        <f t="shared" si="4"/>
        <v>6.2773047899999952</v>
      </c>
    </row>
    <row r="173" spans="3:13" x14ac:dyDescent="0.2">
      <c r="C173" s="37"/>
      <c r="D173" s="38"/>
      <c r="E173" s="37"/>
      <c r="F173" s="37"/>
      <c r="G173" s="58"/>
      <c r="H173" s="58"/>
      <c r="I173" s="58" t="s">
        <v>562</v>
      </c>
      <c r="J173" s="57" t="s">
        <v>1624</v>
      </c>
      <c r="K173" s="59">
        <v>27.352961000000001</v>
      </c>
      <c r="L173" s="59">
        <v>25.393691499999999</v>
      </c>
      <c r="M173" s="59">
        <f t="shared" si="4"/>
        <v>-1.9592695000000013</v>
      </c>
    </row>
    <row r="174" spans="3:13" ht="25.5" x14ac:dyDescent="0.2">
      <c r="C174" s="37"/>
      <c r="D174" s="38"/>
      <c r="E174" s="37"/>
      <c r="F174" s="37"/>
      <c r="G174" s="58"/>
      <c r="H174" s="58"/>
      <c r="I174" s="58" t="s">
        <v>563</v>
      </c>
      <c r="J174" s="57" t="s">
        <v>607</v>
      </c>
      <c r="K174" s="59">
        <v>333.10692299999999</v>
      </c>
      <c r="L174" s="59">
        <v>350.00151021000011</v>
      </c>
      <c r="M174" s="59">
        <f t="shared" si="4"/>
        <v>16.894587210000111</v>
      </c>
    </row>
    <row r="175" spans="3:13" x14ac:dyDescent="0.2">
      <c r="C175" s="37"/>
      <c r="D175" s="38"/>
      <c r="E175" s="37"/>
      <c r="F175" s="37"/>
      <c r="G175" s="58"/>
      <c r="H175" s="58"/>
      <c r="I175" s="58" t="s">
        <v>608</v>
      </c>
      <c r="J175" s="57" t="s">
        <v>609</v>
      </c>
      <c r="K175" s="59">
        <v>37.701763999999997</v>
      </c>
      <c r="L175" s="59">
        <v>38.201337910000007</v>
      </c>
      <c r="M175" s="59">
        <f t="shared" si="4"/>
        <v>0.49957391000000939</v>
      </c>
    </row>
    <row r="176" spans="3:13" ht="25.5" x14ac:dyDescent="0.2">
      <c r="C176" s="37"/>
      <c r="D176" s="38"/>
      <c r="E176" s="37"/>
      <c r="F176" s="37"/>
      <c r="G176" s="58"/>
      <c r="H176" s="58"/>
      <c r="I176" s="58" t="s">
        <v>610</v>
      </c>
      <c r="J176" s="57" t="s">
        <v>611</v>
      </c>
      <c r="K176" s="59">
        <v>100.723179</v>
      </c>
      <c r="L176" s="59">
        <v>68.343532880000012</v>
      </c>
      <c r="M176" s="59">
        <f t="shared" si="4"/>
        <v>-32.37964611999999</v>
      </c>
    </row>
    <row r="177" spans="3:13" x14ac:dyDescent="0.2">
      <c r="C177" s="37"/>
      <c r="D177" s="38"/>
      <c r="E177" s="37"/>
      <c r="F177" s="37"/>
      <c r="G177" s="58"/>
      <c r="H177" s="58"/>
      <c r="I177" s="58" t="s">
        <v>612</v>
      </c>
      <c r="J177" s="57" t="s">
        <v>613</v>
      </c>
      <c r="K177" s="59">
        <v>64.688372999999999</v>
      </c>
      <c r="L177" s="59">
        <v>85.840980059999993</v>
      </c>
      <c r="M177" s="59">
        <f t="shared" si="4"/>
        <v>21.152607059999994</v>
      </c>
    </row>
    <row r="178" spans="3:13" ht="25.5" x14ac:dyDescent="0.2">
      <c r="C178" s="37"/>
      <c r="D178" s="38"/>
      <c r="E178" s="37"/>
      <c r="F178" s="37"/>
      <c r="G178" s="58"/>
      <c r="H178" s="58"/>
      <c r="I178" s="58" t="s">
        <v>614</v>
      </c>
      <c r="J178" s="57" t="s">
        <v>615</v>
      </c>
      <c r="K178" s="59">
        <v>375.84551599999998</v>
      </c>
      <c r="L178" s="59">
        <v>333.83148258</v>
      </c>
      <c r="M178" s="59">
        <f t="shared" si="4"/>
        <v>-42.014033419999976</v>
      </c>
    </row>
    <row r="179" spans="3:13" x14ac:dyDescent="0.2">
      <c r="C179" s="37"/>
      <c r="D179" s="38"/>
      <c r="E179" s="37"/>
      <c r="F179" s="37"/>
      <c r="G179" s="58"/>
      <c r="H179" s="58"/>
      <c r="I179" s="58" t="s">
        <v>616</v>
      </c>
      <c r="J179" s="57" t="s">
        <v>617</v>
      </c>
      <c r="K179" s="59">
        <v>3.1525020000000001</v>
      </c>
      <c r="L179" s="59">
        <v>2.4136907999999999</v>
      </c>
      <c r="M179" s="59">
        <f t="shared" si="4"/>
        <v>-0.73881120000000022</v>
      </c>
    </row>
    <row r="180" spans="3:13" ht="25.5" x14ac:dyDescent="0.2">
      <c r="C180" s="37"/>
      <c r="D180" s="38"/>
      <c r="E180" s="37"/>
      <c r="F180" s="37"/>
      <c r="G180" s="58"/>
      <c r="H180" s="58"/>
      <c r="I180" s="58" t="s">
        <v>618</v>
      </c>
      <c r="J180" s="57" t="s">
        <v>619</v>
      </c>
      <c r="K180" s="59">
        <v>69.128169999999997</v>
      </c>
      <c r="L180" s="59">
        <v>50.373591280000021</v>
      </c>
      <c r="M180" s="59">
        <f t="shared" si="4"/>
        <v>-18.754578719999976</v>
      </c>
    </row>
    <row r="181" spans="3:13" ht="25.5" x14ac:dyDescent="0.2">
      <c r="C181" s="37"/>
      <c r="D181" s="38"/>
      <c r="E181" s="37"/>
      <c r="F181" s="37"/>
      <c r="G181" s="58"/>
      <c r="H181" s="58"/>
      <c r="I181" s="58" t="s">
        <v>620</v>
      </c>
      <c r="J181" s="57" t="s">
        <v>1625</v>
      </c>
      <c r="K181" s="59">
        <v>7.1416399999999998</v>
      </c>
      <c r="L181" s="59">
        <v>1.22446532</v>
      </c>
      <c r="M181" s="59">
        <f t="shared" si="4"/>
        <v>-5.9171746799999996</v>
      </c>
    </row>
    <row r="182" spans="3:13" x14ac:dyDescent="0.2">
      <c r="C182" s="37"/>
      <c r="D182" s="38"/>
      <c r="E182" s="37"/>
      <c r="F182" s="37"/>
      <c r="G182" s="58"/>
      <c r="H182" s="58"/>
      <c r="I182" s="58" t="s">
        <v>621</v>
      </c>
      <c r="J182" s="57" t="s">
        <v>622</v>
      </c>
      <c r="K182" s="59">
        <v>17.724333000000001</v>
      </c>
      <c r="L182" s="59">
        <v>12.321373329999998</v>
      </c>
      <c r="M182" s="59">
        <f t="shared" si="4"/>
        <v>-5.4029596700000031</v>
      </c>
    </row>
    <row r="183" spans="3:13" x14ac:dyDescent="0.2">
      <c r="C183" s="37"/>
      <c r="D183" s="38"/>
      <c r="E183" s="37"/>
      <c r="F183" s="37"/>
      <c r="G183" s="58"/>
      <c r="H183" s="58"/>
      <c r="I183" s="58" t="s">
        <v>534</v>
      </c>
      <c r="J183" s="57" t="s">
        <v>623</v>
      </c>
      <c r="K183" s="59">
        <v>72.829948999999999</v>
      </c>
      <c r="L183" s="59">
        <v>55.613101559999997</v>
      </c>
      <c r="M183" s="59">
        <f t="shared" si="4"/>
        <v>-17.216847440000002</v>
      </c>
    </row>
    <row r="184" spans="3:13" x14ac:dyDescent="0.2">
      <c r="C184" s="37"/>
      <c r="D184" s="38"/>
      <c r="E184" s="37"/>
      <c r="F184" s="37"/>
      <c r="G184" s="58"/>
      <c r="H184" s="58"/>
      <c r="I184" s="58" t="s">
        <v>624</v>
      </c>
      <c r="J184" s="57" t="s">
        <v>625</v>
      </c>
      <c r="K184" s="59">
        <v>23.165393999999999</v>
      </c>
      <c r="L184" s="59">
        <v>14.45724025</v>
      </c>
      <c r="M184" s="59">
        <f t="shared" si="4"/>
        <v>-8.7081537499999992</v>
      </c>
    </row>
    <row r="185" spans="3:13" ht="25.5" x14ac:dyDescent="0.2">
      <c r="C185" s="37"/>
      <c r="D185" s="38"/>
      <c r="E185" s="37"/>
      <c r="F185" s="37"/>
      <c r="G185" s="58"/>
      <c r="H185" s="58"/>
      <c r="I185" s="58" t="s">
        <v>626</v>
      </c>
      <c r="J185" s="57" t="s">
        <v>627</v>
      </c>
      <c r="K185" s="59">
        <v>335.24453599999998</v>
      </c>
      <c r="L185" s="59">
        <v>263.14903657000008</v>
      </c>
      <c r="M185" s="59">
        <f t="shared" si="4"/>
        <v>-72.095499429999904</v>
      </c>
    </row>
    <row r="186" spans="3:13" x14ac:dyDescent="0.2">
      <c r="C186" s="37"/>
      <c r="D186" s="38"/>
      <c r="E186" s="37"/>
      <c r="F186" s="37"/>
      <c r="G186" s="58"/>
      <c r="H186" s="58"/>
      <c r="I186" s="58" t="s">
        <v>628</v>
      </c>
      <c r="J186" s="57" t="s">
        <v>629</v>
      </c>
      <c r="K186" s="59">
        <v>71.34545</v>
      </c>
      <c r="L186" s="59">
        <v>56.534916449999997</v>
      </c>
      <c r="M186" s="59">
        <f t="shared" si="4"/>
        <v>-14.810533550000002</v>
      </c>
    </row>
    <row r="187" spans="3:13" x14ac:dyDescent="0.2">
      <c r="C187" s="37"/>
      <c r="D187" s="38"/>
      <c r="E187" s="37"/>
      <c r="F187" s="37"/>
      <c r="G187" s="58"/>
      <c r="H187" s="58"/>
      <c r="I187" s="58" t="s">
        <v>630</v>
      </c>
      <c r="J187" s="57" t="s">
        <v>631</v>
      </c>
      <c r="K187" s="59">
        <v>139.94160299999999</v>
      </c>
      <c r="L187" s="59">
        <v>84.89596963000001</v>
      </c>
      <c r="M187" s="59">
        <f t="shared" si="4"/>
        <v>-55.045633369999976</v>
      </c>
    </row>
    <row r="188" spans="3:13" x14ac:dyDescent="0.2">
      <c r="C188" s="37"/>
      <c r="D188" s="38"/>
      <c r="E188" s="37"/>
      <c r="F188" s="37"/>
      <c r="G188" s="58"/>
      <c r="H188" s="58"/>
      <c r="I188" s="58" t="s">
        <v>632</v>
      </c>
      <c r="J188" s="57" t="s">
        <v>633</v>
      </c>
      <c r="K188" s="59">
        <v>86.118832999999995</v>
      </c>
      <c r="L188" s="59">
        <v>95.178949179999989</v>
      </c>
      <c r="M188" s="59">
        <f t="shared" si="4"/>
        <v>9.0601161799999943</v>
      </c>
    </row>
    <row r="189" spans="3:13" x14ac:dyDescent="0.2">
      <c r="C189" s="37"/>
      <c r="D189" s="38"/>
      <c r="E189" s="37"/>
      <c r="F189" s="37"/>
      <c r="G189" s="58"/>
      <c r="H189" s="58"/>
      <c r="I189" s="58" t="s">
        <v>634</v>
      </c>
      <c r="J189" s="57" t="s">
        <v>635</v>
      </c>
      <c r="K189" s="59">
        <v>0</v>
      </c>
      <c r="L189" s="59">
        <v>822.23514603000001</v>
      </c>
      <c r="M189" s="59">
        <f t="shared" si="4"/>
        <v>822.23514603000001</v>
      </c>
    </row>
    <row r="190" spans="3:13" x14ac:dyDescent="0.2">
      <c r="C190" s="37"/>
      <c r="D190" s="38"/>
      <c r="E190" s="37"/>
      <c r="F190" s="37"/>
      <c r="G190" s="58"/>
      <c r="H190" s="58"/>
      <c r="I190" s="58" t="s">
        <v>565</v>
      </c>
      <c r="J190" s="57" t="s">
        <v>566</v>
      </c>
      <c r="K190" s="59">
        <v>47.646096</v>
      </c>
      <c r="L190" s="59">
        <v>31.810969490000002</v>
      </c>
      <c r="M190" s="59">
        <f t="shared" si="4"/>
        <v>-15.835126509999998</v>
      </c>
    </row>
    <row r="191" spans="3:13" x14ac:dyDescent="0.2">
      <c r="C191" s="37"/>
      <c r="D191" s="38"/>
      <c r="E191" s="37"/>
      <c r="F191" s="37"/>
      <c r="G191" s="58"/>
      <c r="H191" s="58"/>
      <c r="I191" s="58" t="s">
        <v>636</v>
      </c>
      <c r="J191" s="57" t="s">
        <v>637</v>
      </c>
      <c r="K191" s="59">
        <v>869.94985899999995</v>
      </c>
      <c r="L191" s="59">
        <v>287.82986385000004</v>
      </c>
      <c r="M191" s="59">
        <f t="shared" si="4"/>
        <v>-582.11999514999991</v>
      </c>
    </row>
    <row r="192" spans="3:13" ht="25.5" x14ac:dyDescent="0.2">
      <c r="C192" s="37"/>
      <c r="D192" s="38"/>
      <c r="E192" s="37"/>
      <c r="F192" s="37"/>
      <c r="G192" s="58"/>
      <c r="H192" s="58"/>
      <c r="I192" s="58" t="s">
        <v>638</v>
      </c>
      <c r="J192" s="57" t="s">
        <v>639</v>
      </c>
      <c r="K192" s="59">
        <v>195</v>
      </c>
      <c r="L192" s="59">
        <v>221.06768199999999</v>
      </c>
      <c r="M192" s="59">
        <f t="shared" si="4"/>
        <v>26.067681999999991</v>
      </c>
    </row>
    <row r="193" spans="3:13" ht="14.25" x14ac:dyDescent="0.2">
      <c r="C193" s="37"/>
      <c r="D193" s="38"/>
      <c r="E193" s="37"/>
      <c r="F193" s="37"/>
      <c r="G193" s="35"/>
      <c r="H193" s="42" t="s">
        <v>478</v>
      </c>
      <c r="I193" s="42"/>
      <c r="J193" s="68"/>
      <c r="K193" s="47">
        <v>1407.824378</v>
      </c>
      <c r="L193" s="47">
        <v>1821.3583447700012</v>
      </c>
      <c r="M193" s="47">
        <f t="shared" si="4"/>
        <v>413.53396677000114</v>
      </c>
    </row>
    <row r="194" spans="3:13" x14ac:dyDescent="0.2">
      <c r="C194" s="37"/>
      <c r="D194" s="38"/>
      <c r="E194" s="37"/>
      <c r="F194" s="37"/>
      <c r="G194" s="58"/>
      <c r="H194" s="58"/>
      <c r="I194" s="58" t="s">
        <v>479</v>
      </c>
      <c r="J194" s="57" t="s">
        <v>542</v>
      </c>
      <c r="K194" s="59">
        <v>1307.958836</v>
      </c>
      <c r="L194" s="59">
        <v>1718.4834502500012</v>
      </c>
      <c r="M194" s="59">
        <f t="shared" si="4"/>
        <v>410.52461425000115</v>
      </c>
    </row>
    <row r="195" spans="3:13" x14ac:dyDescent="0.2">
      <c r="C195" s="37"/>
      <c r="D195" s="38"/>
      <c r="E195" s="37"/>
      <c r="F195" s="37"/>
      <c r="G195" s="58"/>
      <c r="H195" s="58"/>
      <c r="I195" s="58" t="s">
        <v>483</v>
      </c>
      <c r="J195" s="57" t="s">
        <v>546</v>
      </c>
      <c r="K195" s="59">
        <v>99.865542000000005</v>
      </c>
      <c r="L195" s="59">
        <v>102.87489452000005</v>
      </c>
      <c r="M195" s="59">
        <f t="shared" si="4"/>
        <v>3.0093525200000499</v>
      </c>
    </row>
    <row r="196" spans="3:13" ht="14.25" x14ac:dyDescent="0.2">
      <c r="C196" s="37"/>
      <c r="D196" s="38"/>
      <c r="E196" s="37"/>
      <c r="F196" s="37"/>
      <c r="G196" s="35"/>
      <c r="H196" s="42" t="s">
        <v>640</v>
      </c>
      <c r="I196" s="42"/>
      <c r="J196" s="68"/>
      <c r="K196" s="47">
        <v>170.10355000000001</v>
      </c>
      <c r="L196" s="47">
        <v>170.4996506</v>
      </c>
      <c r="M196" s="47">
        <f t="shared" si="4"/>
        <v>0.39610059999998271</v>
      </c>
    </row>
    <row r="197" spans="3:13" ht="51" x14ac:dyDescent="0.2">
      <c r="C197" s="37"/>
      <c r="D197" s="38"/>
      <c r="E197" s="37"/>
      <c r="F197" s="37"/>
      <c r="G197" s="58"/>
      <c r="H197" s="58"/>
      <c r="I197" s="58" t="s">
        <v>641</v>
      </c>
      <c r="J197" s="57" t="s">
        <v>642</v>
      </c>
      <c r="K197" s="59">
        <v>28.5</v>
      </c>
      <c r="L197" s="59">
        <v>55.005000000000003</v>
      </c>
      <c r="M197" s="59">
        <f t="shared" si="4"/>
        <v>26.505000000000003</v>
      </c>
    </row>
    <row r="198" spans="3:13" x14ac:dyDescent="0.2">
      <c r="C198" s="37"/>
      <c r="D198" s="38"/>
      <c r="E198" s="37"/>
      <c r="F198" s="37"/>
      <c r="G198" s="58"/>
      <c r="H198" s="58"/>
      <c r="I198" s="58" t="s">
        <v>643</v>
      </c>
      <c r="J198" s="57" t="s">
        <v>644</v>
      </c>
      <c r="K198" s="59">
        <v>141.60355000000001</v>
      </c>
      <c r="L198" s="59">
        <v>115.4946506</v>
      </c>
      <c r="M198" s="59">
        <f t="shared" si="4"/>
        <v>-26.108899400000013</v>
      </c>
    </row>
    <row r="199" spans="3:13" ht="14.25" x14ac:dyDescent="0.2">
      <c r="C199" s="37"/>
      <c r="D199" s="38"/>
      <c r="E199" s="41">
        <v>5</v>
      </c>
      <c r="F199" s="42" t="s">
        <v>60</v>
      </c>
      <c r="G199" s="42"/>
      <c r="H199" s="42"/>
      <c r="I199" s="42"/>
      <c r="J199" s="68"/>
      <c r="K199" s="47">
        <v>5800.9840080000004</v>
      </c>
      <c r="L199" s="47">
        <v>7418.2130802199981</v>
      </c>
      <c r="M199" s="47">
        <f t="shared" si="4"/>
        <v>1617.2290722199978</v>
      </c>
    </row>
    <row r="200" spans="3:13" ht="14.25" x14ac:dyDescent="0.2">
      <c r="C200" s="37"/>
      <c r="D200" s="38"/>
      <c r="E200" s="37"/>
      <c r="F200" s="37"/>
      <c r="G200" s="39" t="s">
        <v>452</v>
      </c>
      <c r="H200" s="39"/>
      <c r="I200" s="39"/>
      <c r="J200" s="36"/>
      <c r="K200" s="30">
        <v>5800.9840080000004</v>
      </c>
      <c r="L200" s="30">
        <v>7418.2130802199981</v>
      </c>
      <c r="M200" s="30">
        <f t="shared" si="4"/>
        <v>1617.2290722199978</v>
      </c>
    </row>
    <row r="201" spans="3:13" ht="14.25" x14ac:dyDescent="0.2">
      <c r="C201" s="37"/>
      <c r="D201" s="38"/>
      <c r="E201" s="37"/>
      <c r="F201" s="37"/>
      <c r="G201" s="35"/>
      <c r="H201" s="42" t="s">
        <v>453</v>
      </c>
      <c r="I201" s="42"/>
      <c r="J201" s="68"/>
      <c r="K201" s="47">
        <v>5469.425972</v>
      </c>
      <c r="L201" s="47">
        <v>6874.564952329999</v>
      </c>
      <c r="M201" s="47">
        <f t="shared" si="4"/>
        <v>1405.138980329999</v>
      </c>
    </row>
    <row r="202" spans="3:13" x14ac:dyDescent="0.2">
      <c r="C202" s="37"/>
      <c r="D202" s="38"/>
      <c r="E202" s="37"/>
      <c r="F202" s="37"/>
      <c r="G202" s="58"/>
      <c r="H202" s="58"/>
      <c r="I202" s="58" t="s">
        <v>485</v>
      </c>
      <c r="J202" s="57" t="s">
        <v>645</v>
      </c>
      <c r="K202" s="59">
        <v>74.279193000000006</v>
      </c>
      <c r="L202" s="59">
        <v>399.79404387</v>
      </c>
      <c r="M202" s="59">
        <f t="shared" ref="M202:M265" si="5">L202-K202</f>
        <v>325.51485086999998</v>
      </c>
    </row>
    <row r="203" spans="3:13" x14ac:dyDescent="0.2">
      <c r="C203" s="37"/>
      <c r="D203" s="38"/>
      <c r="E203" s="37"/>
      <c r="F203" s="37"/>
      <c r="G203" s="58"/>
      <c r="H203" s="58"/>
      <c r="I203" s="58" t="s">
        <v>487</v>
      </c>
      <c r="J203" s="57" t="s">
        <v>646</v>
      </c>
      <c r="K203" s="59">
        <v>168.57029499999999</v>
      </c>
      <c r="L203" s="59">
        <v>283.30213187999999</v>
      </c>
      <c r="M203" s="59">
        <f t="shared" si="5"/>
        <v>114.73183688</v>
      </c>
    </row>
    <row r="204" spans="3:13" x14ac:dyDescent="0.2">
      <c r="C204" s="37"/>
      <c r="D204" s="38"/>
      <c r="E204" s="37"/>
      <c r="F204" s="37"/>
      <c r="G204" s="58"/>
      <c r="H204" s="58"/>
      <c r="I204" s="58" t="s">
        <v>489</v>
      </c>
      <c r="J204" s="57" t="s">
        <v>647</v>
      </c>
      <c r="K204" s="59">
        <v>93.905028999999999</v>
      </c>
      <c r="L204" s="59">
        <v>1250.6006565099997</v>
      </c>
      <c r="M204" s="59">
        <f t="shared" si="5"/>
        <v>1156.6956275099997</v>
      </c>
    </row>
    <row r="205" spans="3:13" x14ac:dyDescent="0.2">
      <c r="C205" s="37"/>
      <c r="D205" s="38"/>
      <c r="E205" s="37"/>
      <c r="F205" s="37"/>
      <c r="G205" s="58"/>
      <c r="H205" s="58"/>
      <c r="I205" s="58" t="s">
        <v>491</v>
      </c>
      <c r="J205" s="57" t="s">
        <v>648</v>
      </c>
      <c r="K205" s="59">
        <v>37.538645000000002</v>
      </c>
      <c r="L205" s="59">
        <v>28.484689519999993</v>
      </c>
      <c r="M205" s="59">
        <f t="shared" si="5"/>
        <v>-9.0539554800000097</v>
      </c>
    </row>
    <row r="206" spans="3:13" x14ac:dyDescent="0.2">
      <c r="C206" s="37"/>
      <c r="D206" s="38"/>
      <c r="E206" s="37"/>
      <c r="F206" s="37"/>
      <c r="G206" s="58"/>
      <c r="H206" s="58"/>
      <c r="I206" s="58" t="s">
        <v>493</v>
      </c>
      <c r="J206" s="57" t="s">
        <v>649</v>
      </c>
      <c r="K206" s="59">
        <v>53.119373000000003</v>
      </c>
      <c r="L206" s="59">
        <v>53.212440030000003</v>
      </c>
      <c r="M206" s="59">
        <f t="shared" si="5"/>
        <v>9.3067030000000273E-2</v>
      </c>
    </row>
    <row r="207" spans="3:13" ht="25.5" x14ac:dyDescent="0.2">
      <c r="C207" s="37"/>
      <c r="D207" s="38"/>
      <c r="E207" s="37"/>
      <c r="F207" s="37"/>
      <c r="G207" s="58"/>
      <c r="H207" s="58"/>
      <c r="I207" s="58" t="s">
        <v>495</v>
      </c>
      <c r="J207" s="57" t="s">
        <v>650</v>
      </c>
      <c r="K207" s="59">
        <v>12.671885</v>
      </c>
      <c r="L207" s="59">
        <v>13.369085539999999</v>
      </c>
      <c r="M207" s="59">
        <f t="shared" si="5"/>
        <v>0.69720053999999898</v>
      </c>
    </row>
    <row r="208" spans="3:13" x14ac:dyDescent="0.2">
      <c r="C208" s="37"/>
      <c r="D208" s="38"/>
      <c r="E208" s="37"/>
      <c r="F208" s="37"/>
      <c r="G208" s="58"/>
      <c r="H208" s="58"/>
      <c r="I208" s="58" t="s">
        <v>811</v>
      </c>
      <c r="J208" s="57" t="s">
        <v>1708</v>
      </c>
      <c r="K208" s="59">
        <v>0</v>
      </c>
      <c r="L208" s="59">
        <v>1.8877993</v>
      </c>
      <c r="M208" s="59">
        <f t="shared" si="5"/>
        <v>1.8877993</v>
      </c>
    </row>
    <row r="209" spans="3:13" x14ac:dyDescent="0.2">
      <c r="C209" s="37"/>
      <c r="D209" s="38"/>
      <c r="E209" s="37"/>
      <c r="F209" s="37"/>
      <c r="G209" s="58"/>
      <c r="H209" s="58"/>
      <c r="I209" s="58" t="s">
        <v>557</v>
      </c>
      <c r="J209" s="57" t="s">
        <v>558</v>
      </c>
      <c r="K209" s="59">
        <v>112.5</v>
      </c>
      <c r="L209" s="59">
        <v>71.639976910000001</v>
      </c>
      <c r="M209" s="59">
        <f t="shared" si="5"/>
        <v>-40.860023089999999</v>
      </c>
    </row>
    <row r="210" spans="3:13" ht="38.25" x14ac:dyDescent="0.2">
      <c r="C210" s="37"/>
      <c r="D210" s="38"/>
      <c r="E210" s="37"/>
      <c r="F210" s="37"/>
      <c r="G210" s="58"/>
      <c r="H210" s="58"/>
      <c r="I210" s="58" t="s">
        <v>463</v>
      </c>
      <c r="J210" s="57" t="s">
        <v>651</v>
      </c>
      <c r="K210" s="59">
        <v>147.15602100000001</v>
      </c>
      <c r="L210" s="59">
        <v>138.16325778000004</v>
      </c>
      <c r="M210" s="59">
        <f t="shared" si="5"/>
        <v>-8.9927632199999721</v>
      </c>
    </row>
    <row r="211" spans="3:13" x14ac:dyDescent="0.2">
      <c r="C211" s="37"/>
      <c r="D211" s="38"/>
      <c r="E211" s="37"/>
      <c r="F211" s="37"/>
      <c r="G211" s="58"/>
      <c r="H211" s="58"/>
      <c r="I211" s="58" t="s">
        <v>560</v>
      </c>
      <c r="J211" s="57" t="s">
        <v>652</v>
      </c>
      <c r="K211" s="59">
        <v>119.52737500000001</v>
      </c>
      <c r="L211" s="59">
        <v>142.52517207999992</v>
      </c>
      <c r="M211" s="59">
        <f t="shared" si="5"/>
        <v>22.997797079999913</v>
      </c>
    </row>
    <row r="212" spans="3:13" ht="25.5" x14ac:dyDescent="0.2">
      <c r="C212" s="37"/>
      <c r="D212" s="38"/>
      <c r="E212" s="37"/>
      <c r="F212" s="37"/>
      <c r="G212" s="58"/>
      <c r="H212" s="58"/>
      <c r="I212" s="58" t="s">
        <v>569</v>
      </c>
      <c r="J212" s="57" t="s">
        <v>653</v>
      </c>
      <c r="K212" s="59">
        <v>14.138396</v>
      </c>
      <c r="L212" s="59">
        <v>13.772280400000001</v>
      </c>
      <c r="M212" s="59">
        <f t="shared" si="5"/>
        <v>-0.36611559999999876</v>
      </c>
    </row>
    <row r="213" spans="3:13" ht="25.5" x14ac:dyDescent="0.2">
      <c r="C213" s="37"/>
      <c r="D213" s="38"/>
      <c r="E213" s="37"/>
      <c r="F213" s="37"/>
      <c r="G213" s="58"/>
      <c r="H213" s="58"/>
      <c r="I213" s="58" t="s">
        <v>562</v>
      </c>
      <c r="J213" s="57" t="s">
        <v>654</v>
      </c>
      <c r="K213" s="59">
        <v>3035.9810299999999</v>
      </c>
      <c r="L213" s="59">
        <v>2881.7790607199995</v>
      </c>
      <c r="M213" s="59">
        <f t="shared" si="5"/>
        <v>-154.20196928000041</v>
      </c>
    </row>
    <row r="214" spans="3:13" ht="25.5" x14ac:dyDescent="0.2">
      <c r="C214" s="37"/>
      <c r="D214" s="38"/>
      <c r="E214" s="37"/>
      <c r="F214" s="37"/>
      <c r="G214" s="58"/>
      <c r="H214" s="58"/>
      <c r="I214" s="58" t="s">
        <v>563</v>
      </c>
      <c r="J214" s="57" t="s">
        <v>655</v>
      </c>
      <c r="K214" s="59">
        <v>251.36804000000001</v>
      </c>
      <c r="L214" s="59">
        <v>355.89588855000005</v>
      </c>
      <c r="M214" s="59">
        <f t="shared" si="5"/>
        <v>104.52784855000004</v>
      </c>
    </row>
    <row r="215" spans="3:13" x14ac:dyDescent="0.2">
      <c r="C215" s="37"/>
      <c r="D215" s="38"/>
      <c r="E215" s="37"/>
      <c r="F215" s="37"/>
      <c r="G215" s="58"/>
      <c r="H215" s="58"/>
      <c r="I215" s="58" t="s">
        <v>656</v>
      </c>
      <c r="J215" s="57" t="s">
        <v>657</v>
      </c>
      <c r="K215" s="59">
        <v>0.69</v>
      </c>
      <c r="L215" s="59">
        <v>0.51770000000000005</v>
      </c>
      <c r="M215" s="59">
        <f t="shared" si="5"/>
        <v>-0.1722999999999999</v>
      </c>
    </row>
    <row r="216" spans="3:13" x14ac:dyDescent="0.2">
      <c r="C216" s="37"/>
      <c r="D216" s="38"/>
      <c r="E216" s="37"/>
      <c r="F216" s="37"/>
      <c r="G216" s="58"/>
      <c r="H216" s="58"/>
      <c r="I216" s="58" t="s">
        <v>468</v>
      </c>
      <c r="J216" s="57" t="s">
        <v>1709</v>
      </c>
      <c r="K216" s="59">
        <v>0</v>
      </c>
      <c r="L216" s="59">
        <v>50</v>
      </c>
      <c r="M216" s="59">
        <f t="shared" si="5"/>
        <v>50</v>
      </c>
    </row>
    <row r="217" spans="3:13" x14ac:dyDescent="0.2">
      <c r="C217" s="37"/>
      <c r="D217" s="38"/>
      <c r="E217" s="37"/>
      <c r="F217" s="37"/>
      <c r="G217" s="58"/>
      <c r="H217" s="58"/>
      <c r="I217" s="58" t="s">
        <v>565</v>
      </c>
      <c r="J217" s="57" t="s">
        <v>566</v>
      </c>
      <c r="K217" s="59">
        <v>1347.9806900000001</v>
      </c>
      <c r="L217" s="59">
        <v>1189.6207692400001</v>
      </c>
      <c r="M217" s="59">
        <f t="shared" si="5"/>
        <v>-158.35992076000002</v>
      </c>
    </row>
    <row r="218" spans="3:13" ht="14.25" x14ac:dyDescent="0.2">
      <c r="C218" s="37"/>
      <c r="D218" s="38"/>
      <c r="E218" s="37"/>
      <c r="F218" s="37"/>
      <c r="G218" s="35"/>
      <c r="H218" s="42" t="s">
        <v>478</v>
      </c>
      <c r="I218" s="42"/>
      <c r="J218" s="68"/>
      <c r="K218" s="47">
        <v>331.55803600000002</v>
      </c>
      <c r="L218" s="47">
        <v>543.64812788999996</v>
      </c>
      <c r="M218" s="47">
        <f t="shared" si="5"/>
        <v>212.09009188999994</v>
      </c>
    </row>
    <row r="219" spans="3:13" x14ac:dyDescent="0.2">
      <c r="C219" s="37"/>
      <c r="D219" s="38"/>
      <c r="E219" s="37"/>
      <c r="F219" s="37"/>
      <c r="G219" s="58"/>
      <c r="H219" s="58"/>
      <c r="I219" s="58" t="s">
        <v>479</v>
      </c>
      <c r="J219" s="57" t="s">
        <v>542</v>
      </c>
      <c r="K219" s="59">
        <v>318.01217200000002</v>
      </c>
      <c r="L219" s="59">
        <v>530.96282966000001</v>
      </c>
      <c r="M219" s="59">
        <f t="shared" si="5"/>
        <v>212.95065765999999</v>
      </c>
    </row>
    <row r="220" spans="3:13" x14ac:dyDescent="0.2">
      <c r="C220" s="37"/>
      <c r="D220" s="38"/>
      <c r="E220" s="37"/>
      <c r="F220" s="37"/>
      <c r="G220" s="58"/>
      <c r="H220" s="58"/>
      <c r="I220" s="58" t="s">
        <v>483</v>
      </c>
      <c r="J220" s="57" t="s">
        <v>546</v>
      </c>
      <c r="K220" s="59">
        <v>13.545864</v>
      </c>
      <c r="L220" s="59">
        <v>12.685298229999999</v>
      </c>
      <c r="M220" s="59">
        <f t="shared" si="5"/>
        <v>-0.8605657700000009</v>
      </c>
    </row>
    <row r="221" spans="3:13" ht="14.25" x14ac:dyDescent="0.2">
      <c r="C221" s="37"/>
      <c r="D221" s="38"/>
      <c r="E221" s="41">
        <v>6</v>
      </c>
      <c r="F221" s="42" t="s">
        <v>1590</v>
      </c>
      <c r="G221" s="42"/>
      <c r="H221" s="42"/>
      <c r="I221" s="42"/>
      <c r="J221" s="68"/>
      <c r="K221" s="47">
        <v>32416.271807000001</v>
      </c>
      <c r="L221" s="47">
        <v>36591.705849120008</v>
      </c>
      <c r="M221" s="47">
        <f t="shared" si="5"/>
        <v>4175.4340421200068</v>
      </c>
    </row>
    <row r="222" spans="3:13" ht="14.25" x14ac:dyDescent="0.2">
      <c r="C222" s="37"/>
      <c r="D222" s="38"/>
      <c r="E222" s="37"/>
      <c r="F222" s="37"/>
      <c r="G222" s="39" t="s">
        <v>452</v>
      </c>
      <c r="H222" s="39"/>
      <c r="I222" s="39"/>
      <c r="J222" s="36"/>
      <c r="K222" s="30">
        <v>32416.271807000001</v>
      </c>
      <c r="L222" s="30">
        <v>36591.705849120008</v>
      </c>
      <c r="M222" s="30">
        <f t="shared" si="5"/>
        <v>4175.4340421200068</v>
      </c>
    </row>
    <row r="223" spans="3:13" ht="14.25" x14ac:dyDescent="0.2">
      <c r="C223" s="37"/>
      <c r="D223" s="38"/>
      <c r="E223" s="37"/>
      <c r="F223" s="37"/>
      <c r="G223" s="35"/>
      <c r="H223" s="42" t="s">
        <v>571</v>
      </c>
      <c r="I223" s="42"/>
      <c r="J223" s="68"/>
      <c r="K223" s="47">
        <v>9060.4761139999991</v>
      </c>
      <c r="L223" s="47">
        <v>8799.3189809199994</v>
      </c>
      <c r="M223" s="47">
        <f t="shared" si="5"/>
        <v>-261.15713307999977</v>
      </c>
    </row>
    <row r="224" spans="3:13" x14ac:dyDescent="0.2">
      <c r="C224" s="37"/>
      <c r="D224" s="38"/>
      <c r="E224" s="37"/>
      <c r="F224" s="37"/>
      <c r="G224" s="58"/>
      <c r="H224" s="58"/>
      <c r="I224" s="58" t="s">
        <v>658</v>
      </c>
      <c r="J224" s="57" t="s">
        <v>659</v>
      </c>
      <c r="K224" s="59">
        <v>1611.5869439999999</v>
      </c>
      <c r="L224" s="59">
        <v>2042.6360838000001</v>
      </c>
      <c r="M224" s="59">
        <f t="shared" si="5"/>
        <v>431.04913980000015</v>
      </c>
    </row>
    <row r="225" spans="3:13" x14ac:dyDescent="0.2">
      <c r="C225" s="37"/>
      <c r="D225" s="38"/>
      <c r="E225" s="37"/>
      <c r="F225" s="37"/>
      <c r="G225" s="58"/>
      <c r="H225" s="58"/>
      <c r="I225" s="58" t="s">
        <v>660</v>
      </c>
      <c r="J225" s="57" t="s">
        <v>661</v>
      </c>
      <c r="K225" s="59">
        <v>414.13821300000001</v>
      </c>
      <c r="L225" s="59">
        <v>414.13821300000001</v>
      </c>
      <c r="M225" s="59">
        <f t="shared" si="5"/>
        <v>0</v>
      </c>
    </row>
    <row r="226" spans="3:13" x14ac:dyDescent="0.2">
      <c r="C226" s="37"/>
      <c r="D226" s="38"/>
      <c r="E226" s="37"/>
      <c r="F226" s="37"/>
      <c r="G226" s="58"/>
      <c r="H226" s="58"/>
      <c r="I226" s="58" t="s">
        <v>662</v>
      </c>
      <c r="J226" s="57" t="s">
        <v>663</v>
      </c>
      <c r="K226" s="59">
        <v>131.30000000000001</v>
      </c>
      <c r="L226" s="59">
        <v>131.30000000000001</v>
      </c>
      <c r="M226" s="59">
        <f t="shared" si="5"/>
        <v>0</v>
      </c>
    </row>
    <row r="227" spans="3:13" x14ac:dyDescent="0.2">
      <c r="C227" s="37"/>
      <c r="D227" s="38"/>
      <c r="E227" s="37"/>
      <c r="F227" s="37"/>
      <c r="G227" s="58"/>
      <c r="H227" s="58"/>
      <c r="I227" s="58" t="s">
        <v>664</v>
      </c>
      <c r="J227" s="57" t="s">
        <v>665</v>
      </c>
      <c r="K227" s="59">
        <v>840.22145</v>
      </c>
      <c r="L227" s="59">
        <v>757.41677990000005</v>
      </c>
      <c r="M227" s="59">
        <f t="shared" si="5"/>
        <v>-82.804670099999953</v>
      </c>
    </row>
    <row r="228" spans="3:13" x14ac:dyDescent="0.2">
      <c r="C228" s="37"/>
      <c r="D228" s="38"/>
      <c r="E228" s="37"/>
      <c r="F228" s="37"/>
      <c r="G228" s="58"/>
      <c r="H228" s="58"/>
      <c r="I228" s="58" t="s">
        <v>666</v>
      </c>
      <c r="J228" s="57" t="s">
        <v>667</v>
      </c>
      <c r="K228" s="59">
        <v>4257.813529</v>
      </c>
      <c r="L228" s="59">
        <v>3849.2078713399997</v>
      </c>
      <c r="M228" s="59">
        <f t="shared" si="5"/>
        <v>-408.60565766000036</v>
      </c>
    </row>
    <row r="229" spans="3:13" x14ac:dyDescent="0.2">
      <c r="C229" s="37"/>
      <c r="D229" s="38"/>
      <c r="E229" s="37"/>
      <c r="F229" s="37"/>
      <c r="G229" s="58"/>
      <c r="H229" s="58"/>
      <c r="I229" s="58" t="s">
        <v>668</v>
      </c>
      <c r="J229" s="57" t="s">
        <v>669</v>
      </c>
      <c r="K229" s="59">
        <v>93.7</v>
      </c>
      <c r="L229" s="59">
        <v>93.7</v>
      </c>
      <c r="M229" s="59">
        <f t="shared" si="5"/>
        <v>0</v>
      </c>
    </row>
    <row r="230" spans="3:13" x14ac:dyDescent="0.2">
      <c r="C230" s="37"/>
      <c r="D230" s="38"/>
      <c r="E230" s="37"/>
      <c r="F230" s="37"/>
      <c r="G230" s="58"/>
      <c r="H230" s="58"/>
      <c r="I230" s="58" t="s">
        <v>670</v>
      </c>
      <c r="J230" s="57" t="s">
        <v>671</v>
      </c>
      <c r="K230" s="59">
        <v>1442.409504</v>
      </c>
      <c r="L230" s="59">
        <v>1306.0010671300004</v>
      </c>
      <c r="M230" s="59">
        <f t="shared" si="5"/>
        <v>-136.4084368699996</v>
      </c>
    </row>
    <row r="231" spans="3:13" ht="25.5" x14ac:dyDescent="0.2">
      <c r="C231" s="37"/>
      <c r="D231" s="38"/>
      <c r="E231" s="37"/>
      <c r="F231" s="37"/>
      <c r="G231" s="58"/>
      <c r="H231" s="58"/>
      <c r="I231" s="58" t="s">
        <v>672</v>
      </c>
      <c r="J231" s="57" t="s">
        <v>673</v>
      </c>
      <c r="K231" s="59">
        <v>37.162399999999998</v>
      </c>
      <c r="L231" s="59">
        <v>27.952612999999999</v>
      </c>
      <c r="M231" s="59">
        <f t="shared" si="5"/>
        <v>-9.2097869999999986</v>
      </c>
    </row>
    <row r="232" spans="3:13" x14ac:dyDescent="0.2">
      <c r="C232" s="37"/>
      <c r="D232" s="38"/>
      <c r="E232" s="37"/>
      <c r="F232" s="37"/>
      <c r="G232" s="58"/>
      <c r="H232" s="58"/>
      <c r="I232" s="58" t="s">
        <v>674</v>
      </c>
      <c r="J232" s="57" t="s">
        <v>675</v>
      </c>
      <c r="K232" s="59">
        <v>232.14407399999999</v>
      </c>
      <c r="L232" s="59">
        <v>176.96635275</v>
      </c>
      <c r="M232" s="59">
        <f t="shared" si="5"/>
        <v>-55.177721249999991</v>
      </c>
    </row>
    <row r="233" spans="3:13" ht="14.25" x14ac:dyDescent="0.2">
      <c r="C233" s="37"/>
      <c r="D233" s="38"/>
      <c r="E233" s="37"/>
      <c r="F233" s="37"/>
      <c r="G233" s="35"/>
      <c r="H233" s="42" t="s">
        <v>453</v>
      </c>
      <c r="I233" s="42"/>
      <c r="J233" s="68"/>
      <c r="K233" s="47">
        <v>20921.540134999999</v>
      </c>
      <c r="L233" s="47">
        <v>25408.331462980015</v>
      </c>
      <c r="M233" s="47">
        <f t="shared" si="5"/>
        <v>4486.7913279800159</v>
      </c>
    </row>
    <row r="234" spans="3:13" x14ac:dyDescent="0.2">
      <c r="C234" s="37"/>
      <c r="D234" s="38"/>
      <c r="E234" s="37"/>
      <c r="F234" s="37"/>
      <c r="G234" s="58"/>
      <c r="H234" s="58"/>
      <c r="I234" s="58" t="s">
        <v>676</v>
      </c>
      <c r="J234" s="57" t="s">
        <v>677</v>
      </c>
      <c r="K234" s="59">
        <v>151.63694699999999</v>
      </c>
      <c r="L234" s="59">
        <v>191.31515588999994</v>
      </c>
      <c r="M234" s="59">
        <f t="shared" si="5"/>
        <v>39.678208889999951</v>
      </c>
    </row>
    <row r="235" spans="3:13" x14ac:dyDescent="0.2">
      <c r="C235" s="37"/>
      <c r="D235" s="38"/>
      <c r="E235" s="37"/>
      <c r="F235" s="37"/>
      <c r="G235" s="58"/>
      <c r="H235" s="58"/>
      <c r="I235" s="58" t="s">
        <v>678</v>
      </c>
      <c r="J235" s="57" t="s">
        <v>1710</v>
      </c>
      <c r="K235" s="59">
        <v>0</v>
      </c>
      <c r="L235" s="59">
        <v>102.730493</v>
      </c>
      <c r="M235" s="59">
        <f t="shared" si="5"/>
        <v>102.730493</v>
      </c>
    </row>
    <row r="236" spans="3:13" ht="25.5" x14ac:dyDescent="0.2">
      <c r="C236" s="37"/>
      <c r="D236" s="38"/>
      <c r="E236" s="37"/>
      <c r="F236" s="37"/>
      <c r="G236" s="58"/>
      <c r="H236" s="58"/>
      <c r="I236" s="58" t="s">
        <v>489</v>
      </c>
      <c r="J236" s="57" t="s">
        <v>679</v>
      </c>
      <c r="K236" s="59">
        <v>420.37654300000003</v>
      </c>
      <c r="L236" s="59">
        <v>421.04081457999956</v>
      </c>
      <c r="M236" s="59">
        <f t="shared" si="5"/>
        <v>0.66427157999953579</v>
      </c>
    </row>
    <row r="237" spans="3:13" x14ac:dyDescent="0.2">
      <c r="C237" s="37"/>
      <c r="D237" s="38"/>
      <c r="E237" s="37"/>
      <c r="F237" s="37"/>
      <c r="G237" s="58"/>
      <c r="H237" s="58"/>
      <c r="I237" s="58" t="s">
        <v>493</v>
      </c>
      <c r="J237" s="57" t="s">
        <v>680</v>
      </c>
      <c r="K237" s="59">
        <v>131.07207299999999</v>
      </c>
      <c r="L237" s="59">
        <v>131.07207299999999</v>
      </c>
      <c r="M237" s="59">
        <f t="shared" si="5"/>
        <v>0</v>
      </c>
    </row>
    <row r="238" spans="3:13" ht="25.5" x14ac:dyDescent="0.2">
      <c r="C238" s="37"/>
      <c r="D238" s="38"/>
      <c r="E238" s="37"/>
      <c r="F238" s="37"/>
      <c r="G238" s="58"/>
      <c r="H238" s="58"/>
      <c r="I238" s="58" t="s">
        <v>499</v>
      </c>
      <c r="J238" s="57" t="s">
        <v>681</v>
      </c>
      <c r="K238" s="59">
        <v>69.951233000000002</v>
      </c>
      <c r="L238" s="59">
        <v>64.892915909999985</v>
      </c>
      <c r="M238" s="59">
        <f t="shared" si="5"/>
        <v>-5.0583170900000169</v>
      </c>
    </row>
    <row r="239" spans="3:13" x14ac:dyDescent="0.2">
      <c r="C239" s="37"/>
      <c r="D239" s="38"/>
      <c r="E239" s="37"/>
      <c r="F239" s="37"/>
      <c r="G239" s="58"/>
      <c r="H239" s="58"/>
      <c r="I239" s="58" t="s">
        <v>505</v>
      </c>
      <c r="J239" s="57" t="s">
        <v>682</v>
      </c>
      <c r="K239" s="59">
        <v>391.848884</v>
      </c>
      <c r="L239" s="59">
        <v>409.91042936000008</v>
      </c>
      <c r="M239" s="59">
        <f t="shared" si="5"/>
        <v>18.061545360000082</v>
      </c>
    </row>
    <row r="240" spans="3:13" x14ac:dyDescent="0.2">
      <c r="C240" s="37"/>
      <c r="D240" s="38"/>
      <c r="E240" s="37"/>
      <c r="F240" s="37"/>
      <c r="G240" s="58"/>
      <c r="H240" s="58"/>
      <c r="I240" s="58" t="s">
        <v>526</v>
      </c>
      <c r="J240" s="57" t="s">
        <v>683</v>
      </c>
      <c r="K240" s="59">
        <v>2472.613284</v>
      </c>
      <c r="L240" s="59">
        <v>3452.9039599300004</v>
      </c>
      <c r="M240" s="59">
        <f t="shared" si="5"/>
        <v>980.29067593000036</v>
      </c>
    </row>
    <row r="241" spans="3:13" x14ac:dyDescent="0.2">
      <c r="C241" s="37"/>
      <c r="D241" s="38"/>
      <c r="E241" s="37"/>
      <c r="F241" s="37"/>
      <c r="G241" s="58"/>
      <c r="H241" s="58"/>
      <c r="I241" s="58" t="s">
        <v>528</v>
      </c>
      <c r="J241" s="57" t="s">
        <v>684</v>
      </c>
      <c r="K241" s="59">
        <v>6871.6669039999997</v>
      </c>
      <c r="L241" s="59">
        <v>7422.2613240800029</v>
      </c>
      <c r="M241" s="59">
        <f t="shared" si="5"/>
        <v>550.59442008000315</v>
      </c>
    </row>
    <row r="242" spans="3:13" x14ac:dyDescent="0.2">
      <c r="C242" s="37"/>
      <c r="D242" s="38"/>
      <c r="E242" s="37"/>
      <c r="F242" s="37"/>
      <c r="G242" s="58"/>
      <c r="H242" s="58"/>
      <c r="I242" s="58" t="s">
        <v>530</v>
      </c>
      <c r="J242" s="57" t="s">
        <v>685</v>
      </c>
      <c r="K242" s="59">
        <v>442.64703500000002</v>
      </c>
      <c r="L242" s="59">
        <v>440.43595988999999</v>
      </c>
      <c r="M242" s="59">
        <f t="shared" si="5"/>
        <v>-2.2110751100000243</v>
      </c>
    </row>
    <row r="243" spans="3:13" ht="25.5" x14ac:dyDescent="0.2">
      <c r="C243" s="37"/>
      <c r="D243" s="38"/>
      <c r="E243" s="37"/>
      <c r="F243" s="37"/>
      <c r="G243" s="58"/>
      <c r="H243" s="58"/>
      <c r="I243" s="58" t="s">
        <v>686</v>
      </c>
      <c r="J243" s="57" t="s">
        <v>687</v>
      </c>
      <c r="K243" s="59">
        <v>697.98192700000004</v>
      </c>
      <c r="L243" s="59">
        <v>1335.71714797</v>
      </c>
      <c r="M243" s="59">
        <f t="shared" si="5"/>
        <v>637.73522097</v>
      </c>
    </row>
    <row r="244" spans="3:13" x14ac:dyDescent="0.2">
      <c r="C244" s="37"/>
      <c r="D244" s="38"/>
      <c r="E244" s="37"/>
      <c r="F244" s="37"/>
      <c r="G244" s="58"/>
      <c r="H244" s="58"/>
      <c r="I244" s="58" t="s">
        <v>688</v>
      </c>
      <c r="J244" s="57" t="s">
        <v>1626</v>
      </c>
      <c r="K244" s="59">
        <v>684.79324099999997</v>
      </c>
      <c r="L244" s="59">
        <v>675.44236518999992</v>
      </c>
      <c r="M244" s="59">
        <f t="shared" si="5"/>
        <v>-9.3508758100000477</v>
      </c>
    </row>
    <row r="245" spans="3:13" ht="25.5" x14ac:dyDescent="0.2">
      <c r="C245" s="37"/>
      <c r="D245" s="38"/>
      <c r="E245" s="37"/>
      <c r="F245" s="37"/>
      <c r="G245" s="58"/>
      <c r="H245" s="58"/>
      <c r="I245" s="58" t="s">
        <v>1026</v>
      </c>
      <c r="J245" s="57" t="s">
        <v>1627</v>
      </c>
      <c r="K245" s="59">
        <v>133.98147700000001</v>
      </c>
      <c r="L245" s="59">
        <v>190.78011087000004</v>
      </c>
      <c r="M245" s="59">
        <f t="shared" si="5"/>
        <v>56.798633870000032</v>
      </c>
    </row>
    <row r="246" spans="3:13" x14ac:dyDescent="0.2">
      <c r="C246" s="37"/>
      <c r="D246" s="38"/>
      <c r="E246" s="37"/>
      <c r="F246" s="37"/>
      <c r="G246" s="58"/>
      <c r="H246" s="58"/>
      <c r="I246" s="58" t="s">
        <v>690</v>
      </c>
      <c r="J246" s="57" t="s">
        <v>691</v>
      </c>
      <c r="K246" s="59">
        <v>442.62400000000002</v>
      </c>
      <c r="L246" s="59">
        <v>410.62400000000002</v>
      </c>
      <c r="M246" s="59">
        <f t="shared" si="5"/>
        <v>-32</v>
      </c>
    </row>
    <row r="247" spans="3:13" ht="25.5" x14ac:dyDescent="0.2">
      <c r="C247" s="37"/>
      <c r="D247" s="38"/>
      <c r="E247" s="37"/>
      <c r="F247" s="37"/>
      <c r="G247" s="58"/>
      <c r="H247" s="58"/>
      <c r="I247" s="58" t="s">
        <v>692</v>
      </c>
      <c r="J247" s="57" t="s">
        <v>693</v>
      </c>
      <c r="K247" s="59">
        <v>123.652</v>
      </c>
      <c r="L247" s="59">
        <v>123.652</v>
      </c>
      <c r="M247" s="59">
        <f t="shared" si="5"/>
        <v>0</v>
      </c>
    </row>
    <row r="248" spans="3:13" ht="25.5" x14ac:dyDescent="0.2">
      <c r="C248" s="37"/>
      <c r="D248" s="38"/>
      <c r="E248" s="37"/>
      <c r="F248" s="37"/>
      <c r="G248" s="58"/>
      <c r="H248" s="58"/>
      <c r="I248" s="58" t="s">
        <v>694</v>
      </c>
      <c r="J248" s="57" t="s">
        <v>695</v>
      </c>
      <c r="K248" s="59">
        <v>583.68719399999998</v>
      </c>
      <c r="L248" s="59">
        <v>513.42804437999996</v>
      </c>
      <c r="M248" s="59">
        <f t="shared" si="5"/>
        <v>-70.259149620000017</v>
      </c>
    </row>
    <row r="249" spans="3:13" x14ac:dyDescent="0.2">
      <c r="C249" s="37"/>
      <c r="D249" s="38"/>
      <c r="E249" s="37"/>
      <c r="F249" s="37"/>
      <c r="G249" s="58"/>
      <c r="H249" s="58"/>
      <c r="I249" s="58" t="s">
        <v>696</v>
      </c>
      <c r="J249" s="57" t="s">
        <v>697</v>
      </c>
      <c r="K249" s="59">
        <v>200</v>
      </c>
      <c r="L249" s="59">
        <v>200</v>
      </c>
      <c r="M249" s="59">
        <f t="shared" si="5"/>
        <v>0</v>
      </c>
    </row>
    <row r="250" spans="3:13" ht="25.5" x14ac:dyDescent="0.2">
      <c r="C250" s="37"/>
      <c r="D250" s="38"/>
      <c r="E250" s="37"/>
      <c r="F250" s="37"/>
      <c r="G250" s="58"/>
      <c r="H250" s="58"/>
      <c r="I250" s="58" t="s">
        <v>698</v>
      </c>
      <c r="J250" s="57" t="s">
        <v>699</v>
      </c>
      <c r="K250" s="59">
        <v>552.29999999999995</v>
      </c>
      <c r="L250" s="59">
        <v>552.29999999999995</v>
      </c>
      <c r="M250" s="59">
        <f t="shared" si="5"/>
        <v>0</v>
      </c>
    </row>
    <row r="251" spans="3:13" x14ac:dyDescent="0.2">
      <c r="C251" s="37"/>
      <c r="D251" s="38"/>
      <c r="E251" s="37"/>
      <c r="F251" s="37"/>
      <c r="G251" s="58"/>
      <c r="H251" s="58"/>
      <c r="I251" s="58" t="s">
        <v>700</v>
      </c>
      <c r="J251" s="57" t="s">
        <v>701</v>
      </c>
      <c r="K251" s="59">
        <v>268.8</v>
      </c>
      <c r="L251" s="59">
        <v>208.8</v>
      </c>
      <c r="M251" s="59">
        <f t="shared" si="5"/>
        <v>-60</v>
      </c>
    </row>
    <row r="252" spans="3:13" x14ac:dyDescent="0.2">
      <c r="C252" s="37"/>
      <c r="D252" s="38"/>
      <c r="E252" s="37"/>
      <c r="F252" s="37"/>
      <c r="G252" s="58"/>
      <c r="H252" s="58"/>
      <c r="I252" s="58" t="s">
        <v>702</v>
      </c>
      <c r="J252" s="57" t="s">
        <v>703</v>
      </c>
      <c r="K252" s="59">
        <v>111.11199999999999</v>
      </c>
      <c r="L252" s="59">
        <v>111.11199999999999</v>
      </c>
      <c r="M252" s="59">
        <f t="shared" si="5"/>
        <v>0</v>
      </c>
    </row>
    <row r="253" spans="3:13" x14ac:dyDescent="0.2">
      <c r="C253" s="37"/>
      <c r="D253" s="38"/>
      <c r="E253" s="37"/>
      <c r="F253" s="37"/>
      <c r="G253" s="58"/>
      <c r="H253" s="58"/>
      <c r="I253" s="58" t="s">
        <v>704</v>
      </c>
      <c r="J253" s="57" t="s">
        <v>705</v>
      </c>
      <c r="K253" s="59">
        <v>106.945626</v>
      </c>
      <c r="L253" s="59">
        <v>79.51563421000003</v>
      </c>
      <c r="M253" s="59">
        <f t="shared" si="5"/>
        <v>-27.429991789999974</v>
      </c>
    </row>
    <row r="254" spans="3:13" ht="25.5" x14ac:dyDescent="0.2">
      <c r="C254" s="37"/>
      <c r="D254" s="38"/>
      <c r="E254" s="37"/>
      <c r="F254" s="37"/>
      <c r="G254" s="58"/>
      <c r="H254" s="58"/>
      <c r="I254" s="58" t="s">
        <v>706</v>
      </c>
      <c r="J254" s="57" t="s">
        <v>707</v>
      </c>
      <c r="K254" s="59">
        <v>120.78336899999999</v>
      </c>
      <c r="L254" s="59">
        <v>777.01226980999991</v>
      </c>
      <c r="M254" s="59">
        <f t="shared" si="5"/>
        <v>656.22890080999991</v>
      </c>
    </row>
    <row r="255" spans="3:13" x14ac:dyDescent="0.2">
      <c r="C255" s="37"/>
      <c r="D255" s="38"/>
      <c r="E255" s="37"/>
      <c r="F255" s="37"/>
      <c r="G255" s="58"/>
      <c r="H255" s="58"/>
      <c r="I255" s="58" t="s">
        <v>708</v>
      </c>
      <c r="J255" s="57" t="s">
        <v>709</v>
      </c>
      <c r="K255" s="59">
        <v>130.907498</v>
      </c>
      <c r="L255" s="59">
        <v>131.69334223999991</v>
      </c>
      <c r="M255" s="59">
        <f t="shared" si="5"/>
        <v>0.78584423999990349</v>
      </c>
    </row>
    <row r="256" spans="3:13" ht="25.5" x14ac:dyDescent="0.2">
      <c r="C256" s="37"/>
      <c r="D256" s="38"/>
      <c r="E256" s="37"/>
      <c r="F256" s="37"/>
      <c r="G256" s="58"/>
      <c r="H256" s="58"/>
      <c r="I256" s="58" t="s">
        <v>710</v>
      </c>
      <c r="J256" s="57" t="s">
        <v>711</v>
      </c>
      <c r="K256" s="59">
        <v>115.21836399999999</v>
      </c>
      <c r="L256" s="59">
        <v>164.92987934000001</v>
      </c>
      <c r="M256" s="59">
        <f t="shared" si="5"/>
        <v>49.71151534000002</v>
      </c>
    </row>
    <row r="257" spans="3:13" ht="25.5" x14ac:dyDescent="0.2">
      <c r="C257" s="37"/>
      <c r="D257" s="38"/>
      <c r="E257" s="37"/>
      <c r="F257" s="37"/>
      <c r="G257" s="58"/>
      <c r="H257" s="58"/>
      <c r="I257" s="58" t="s">
        <v>712</v>
      </c>
      <c r="J257" s="57" t="s">
        <v>713</v>
      </c>
      <c r="K257" s="59">
        <v>135.43724499999999</v>
      </c>
      <c r="L257" s="59">
        <v>222.11514069000003</v>
      </c>
      <c r="M257" s="59">
        <f t="shared" si="5"/>
        <v>86.677895690000042</v>
      </c>
    </row>
    <row r="258" spans="3:13" x14ac:dyDescent="0.2">
      <c r="C258" s="37"/>
      <c r="D258" s="38"/>
      <c r="E258" s="37"/>
      <c r="F258" s="37"/>
      <c r="G258" s="58"/>
      <c r="H258" s="58"/>
      <c r="I258" s="58" t="s">
        <v>552</v>
      </c>
      <c r="J258" s="57" t="s">
        <v>714</v>
      </c>
      <c r="K258" s="59">
        <v>166.31866600000001</v>
      </c>
      <c r="L258" s="59">
        <v>346.87604249000009</v>
      </c>
      <c r="M258" s="59">
        <f t="shared" si="5"/>
        <v>180.55737649000008</v>
      </c>
    </row>
    <row r="259" spans="3:13" ht="28.5" customHeight="1" x14ac:dyDescent="0.2">
      <c r="C259" s="37"/>
      <c r="D259" s="38"/>
      <c r="E259" s="37"/>
      <c r="F259" s="37"/>
      <c r="G259" s="58"/>
      <c r="H259" s="58"/>
      <c r="I259" s="58" t="s">
        <v>715</v>
      </c>
      <c r="J259" s="57" t="s">
        <v>716</v>
      </c>
      <c r="K259" s="59">
        <v>750.52610100000004</v>
      </c>
      <c r="L259" s="59">
        <v>1212.4541785699998</v>
      </c>
      <c r="M259" s="59">
        <f t="shared" si="5"/>
        <v>461.9280775699998</v>
      </c>
    </row>
    <row r="260" spans="3:13" x14ac:dyDescent="0.2">
      <c r="C260" s="37"/>
      <c r="D260" s="38"/>
      <c r="E260" s="37"/>
      <c r="F260" s="37"/>
      <c r="G260" s="58"/>
      <c r="H260" s="58"/>
      <c r="I260" s="58" t="s">
        <v>717</v>
      </c>
      <c r="J260" s="57" t="s">
        <v>718</v>
      </c>
      <c r="K260" s="59">
        <v>0</v>
      </c>
      <c r="L260" s="59">
        <v>0.15199603</v>
      </c>
      <c r="M260" s="59">
        <f t="shared" si="5"/>
        <v>0.15199603</v>
      </c>
    </row>
    <row r="261" spans="3:13" x14ac:dyDescent="0.2">
      <c r="C261" s="37"/>
      <c r="D261" s="38"/>
      <c r="E261" s="37"/>
      <c r="F261" s="37"/>
      <c r="G261" s="58"/>
      <c r="H261" s="58"/>
      <c r="I261" s="58" t="s">
        <v>811</v>
      </c>
      <c r="J261" s="57" t="s">
        <v>812</v>
      </c>
      <c r="K261" s="59">
        <v>0</v>
      </c>
      <c r="L261" s="59">
        <v>1.5334730000000001</v>
      </c>
      <c r="M261" s="59">
        <f t="shared" si="5"/>
        <v>1.5334730000000001</v>
      </c>
    </row>
    <row r="262" spans="3:13" x14ac:dyDescent="0.2">
      <c r="C262" s="37"/>
      <c r="D262" s="38"/>
      <c r="E262" s="37"/>
      <c r="F262" s="37"/>
      <c r="G262" s="58"/>
      <c r="H262" s="58"/>
      <c r="I262" s="58" t="s">
        <v>557</v>
      </c>
      <c r="J262" s="57" t="s">
        <v>558</v>
      </c>
      <c r="K262" s="59">
        <v>0</v>
      </c>
      <c r="L262" s="59">
        <v>1.18252472</v>
      </c>
      <c r="M262" s="59">
        <f t="shared" si="5"/>
        <v>1.18252472</v>
      </c>
    </row>
    <row r="263" spans="3:13" x14ac:dyDescent="0.2">
      <c r="C263" s="37"/>
      <c r="D263" s="38"/>
      <c r="E263" s="37"/>
      <c r="F263" s="37"/>
      <c r="G263" s="58"/>
      <c r="H263" s="58"/>
      <c r="I263" s="58" t="s">
        <v>456</v>
      </c>
      <c r="J263" s="57" t="s">
        <v>457</v>
      </c>
      <c r="K263" s="59">
        <v>5</v>
      </c>
      <c r="L263" s="59">
        <v>0</v>
      </c>
      <c r="M263" s="59">
        <f t="shared" si="5"/>
        <v>-5</v>
      </c>
    </row>
    <row r="264" spans="3:13" x14ac:dyDescent="0.2">
      <c r="C264" s="37"/>
      <c r="D264" s="38"/>
      <c r="E264" s="37"/>
      <c r="F264" s="37"/>
      <c r="G264" s="58"/>
      <c r="H264" s="58"/>
      <c r="I264" s="58" t="s">
        <v>719</v>
      </c>
      <c r="J264" s="57" t="s">
        <v>1591</v>
      </c>
      <c r="K264" s="59">
        <v>3.3250000000000002</v>
      </c>
      <c r="L264" s="59">
        <v>0</v>
      </c>
      <c r="M264" s="59">
        <f t="shared" si="5"/>
        <v>-3.3250000000000002</v>
      </c>
    </row>
    <row r="265" spans="3:13" x14ac:dyDescent="0.2">
      <c r="C265" s="37"/>
      <c r="D265" s="38"/>
      <c r="E265" s="37"/>
      <c r="F265" s="37"/>
      <c r="G265" s="58"/>
      <c r="H265" s="58"/>
      <c r="I265" s="58" t="s">
        <v>463</v>
      </c>
      <c r="J265" s="57" t="s">
        <v>720</v>
      </c>
      <c r="K265" s="59">
        <v>256.32141000000001</v>
      </c>
      <c r="L265" s="59">
        <v>513.30261949000021</v>
      </c>
      <c r="M265" s="59">
        <f t="shared" si="5"/>
        <v>256.9812094900002</v>
      </c>
    </row>
    <row r="266" spans="3:13" ht="38.25" x14ac:dyDescent="0.2">
      <c r="C266" s="37"/>
      <c r="D266" s="38"/>
      <c r="E266" s="37"/>
      <c r="F266" s="37"/>
      <c r="G266" s="58"/>
      <c r="H266" s="58"/>
      <c r="I266" s="58" t="s">
        <v>560</v>
      </c>
      <c r="J266" s="57" t="s">
        <v>721</v>
      </c>
      <c r="K266" s="59">
        <v>507.976204</v>
      </c>
      <c r="L266" s="59">
        <v>499.94042357000012</v>
      </c>
      <c r="M266" s="59">
        <f t="shared" ref="M266:M329" si="6">L266-K266</f>
        <v>-8.0357804299998747</v>
      </c>
    </row>
    <row r="267" spans="3:13" ht="25.5" x14ac:dyDescent="0.2">
      <c r="C267" s="37"/>
      <c r="D267" s="38"/>
      <c r="E267" s="37"/>
      <c r="F267" s="37"/>
      <c r="G267" s="58"/>
      <c r="H267" s="58"/>
      <c r="I267" s="58" t="s">
        <v>569</v>
      </c>
      <c r="J267" s="57" t="s">
        <v>722</v>
      </c>
      <c r="K267" s="59">
        <v>315.96152999999998</v>
      </c>
      <c r="L267" s="59">
        <v>325.85435092999984</v>
      </c>
      <c r="M267" s="59">
        <f t="shared" si="6"/>
        <v>9.8928209299998571</v>
      </c>
    </row>
    <row r="268" spans="3:13" x14ac:dyDescent="0.2">
      <c r="C268" s="37"/>
      <c r="D268" s="38"/>
      <c r="E268" s="37"/>
      <c r="F268" s="37"/>
      <c r="G268" s="58"/>
      <c r="H268" s="58"/>
      <c r="I268" s="58" t="s">
        <v>562</v>
      </c>
      <c r="J268" s="57" t="s">
        <v>723</v>
      </c>
      <c r="K268" s="59">
        <v>256.94534700000003</v>
      </c>
      <c r="L268" s="59">
        <v>267.79104215000001</v>
      </c>
      <c r="M268" s="59">
        <f t="shared" si="6"/>
        <v>10.845695149999983</v>
      </c>
    </row>
    <row r="269" spans="3:13" x14ac:dyDescent="0.2">
      <c r="C269" s="37"/>
      <c r="D269" s="38"/>
      <c r="E269" s="37"/>
      <c r="F269" s="37"/>
      <c r="G269" s="58"/>
      <c r="H269" s="58"/>
      <c r="I269" s="58" t="s">
        <v>612</v>
      </c>
      <c r="J269" s="57" t="s">
        <v>724</v>
      </c>
      <c r="K269" s="59">
        <v>365.012496</v>
      </c>
      <c r="L269" s="59">
        <v>370.52445344999995</v>
      </c>
      <c r="M269" s="59">
        <f t="shared" si="6"/>
        <v>5.5119574499999544</v>
      </c>
    </row>
    <row r="270" spans="3:13" x14ac:dyDescent="0.2">
      <c r="C270" s="37"/>
      <c r="D270" s="38"/>
      <c r="E270" s="37"/>
      <c r="F270" s="37"/>
      <c r="G270" s="58"/>
      <c r="H270" s="58"/>
      <c r="I270" s="58" t="s">
        <v>725</v>
      </c>
      <c r="J270" s="57" t="s">
        <v>726</v>
      </c>
      <c r="K270" s="59">
        <v>70.442166</v>
      </c>
      <c r="L270" s="59">
        <v>897.58868490000009</v>
      </c>
      <c r="M270" s="59">
        <f t="shared" si="6"/>
        <v>827.14651890000005</v>
      </c>
    </row>
    <row r="271" spans="3:13" x14ac:dyDescent="0.2">
      <c r="C271" s="37"/>
      <c r="D271" s="38"/>
      <c r="E271" s="37"/>
      <c r="F271" s="37"/>
      <c r="G271" s="58"/>
      <c r="H271" s="58"/>
      <c r="I271" s="58" t="s">
        <v>727</v>
      </c>
      <c r="J271" s="57" t="s">
        <v>728</v>
      </c>
      <c r="K271" s="59">
        <v>910.88713099999995</v>
      </c>
      <c r="L271" s="59">
        <v>925.34475578999911</v>
      </c>
      <c r="M271" s="59">
        <f t="shared" si="6"/>
        <v>14.457624789999159</v>
      </c>
    </row>
    <row r="272" spans="3:13" ht="25.5" x14ac:dyDescent="0.2">
      <c r="C272" s="37"/>
      <c r="D272" s="38"/>
      <c r="E272" s="37"/>
      <c r="F272" s="37"/>
      <c r="G272" s="58"/>
      <c r="H272" s="58"/>
      <c r="I272" s="58" t="s">
        <v>729</v>
      </c>
      <c r="J272" s="57" t="s">
        <v>730</v>
      </c>
      <c r="K272" s="59">
        <v>12.162754</v>
      </c>
      <c r="L272" s="59">
        <v>11.265357310000001</v>
      </c>
      <c r="M272" s="59">
        <f t="shared" si="6"/>
        <v>-0.897396689999999</v>
      </c>
    </row>
    <row r="273" spans="3:13" ht="25.5" x14ac:dyDescent="0.2">
      <c r="C273" s="37"/>
      <c r="D273" s="38"/>
      <c r="E273" s="37"/>
      <c r="F273" s="37"/>
      <c r="G273" s="58"/>
      <c r="H273" s="58"/>
      <c r="I273" s="58" t="s">
        <v>538</v>
      </c>
      <c r="J273" s="57" t="s">
        <v>731</v>
      </c>
      <c r="K273" s="59">
        <v>1927.9</v>
      </c>
      <c r="L273" s="59">
        <v>1627.9</v>
      </c>
      <c r="M273" s="59">
        <f t="shared" si="6"/>
        <v>-300</v>
      </c>
    </row>
    <row r="274" spans="3:13" x14ac:dyDescent="0.2">
      <c r="C274" s="37"/>
      <c r="D274" s="38"/>
      <c r="E274" s="37"/>
      <c r="F274" s="37"/>
      <c r="G274" s="58"/>
      <c r="H274" s="58"/>
      <c r="I274" s="58" t="s">
        <v>565</v>
      </c>
      <c r="J274" s="57" t="s">
        <v>566</v>
      </c>
      <c r="K274" s="59">
        <v>12.724486000000001</v>
      </c>
      <c r="L274" s="59">
        <v>72.936500240000001</v>
      </c>
      <c r="M274" s="59">
        <f t="shared" si="6"/>
        <v>60.212014240000002</v>
      </c>
    </row>
    <row r="275" spans="3:13" ht="14.25" x14ac:dyDescent="0.2">
      <c r="C275" s="37"/>
      <c r="D275" s="38"/>
      <c r="E275" s="37"/>
      <c r="F275" s="37"/>
      <c r="G275" s="35"/>
      <c r="H275" s="42" t="s">
        <v>478</v>
      </c>
      <c r="I275" s="42"/>
      <c r="J275" s="68"/>
      <c r="K275" s="47">
        <v>2434.2555579999998</v>
      </c>
      <c r="L275" s="47">
        <v>2384.05540522</v>
      </c>
      <c r="M275" s="47">
        <f t="shared" si="6"/>
        <v>-50.200152779999826</v>
      </c>
    </row>
    <row r="276" spans="3:13" x14ac:dyDescent="0.2">
      <c r="C276" s="37"/>
      <c r="D276" s="38"/>
      <c r="E276" s="37"/>
      <c r="F276" s="37"/>
      <c r="G276" s="58"/>
      <c r="H276" s="58"/>
      <c r="I276" s="58" t="s">
        <v>479</v>
      </c>
      <c r="J276" s="57" t="s">
        <v>542</v>
      </c>
      <c r="K276" s="59">
        <v>2229.7564769999999</v>
      </c>
      <c r="L276" s="59">
        <v>2159.2736032699995</v>
      </c>
      <c r="M276" s="59">
        <f t="shared" si="6"/>
        <v>-70.482873730000392</v>
      </c>
    </row>
    <row r="277" spans="3:13" x14ac:dyDescent="0.2">
      <c r="C277" s="37"/>
      <c r="D277" s="38"/>
      <c r="E277" s="37"/>
      <c r="F277" s="37"/>
      <c r="G277" s="58"/>
      <c r="H277" s="58"/>
      <c r="I277" s="58" t="s">
        <v>483</v>
      </c>
      <c r="J277" s="57" t="s">
        <v>546</v>
      </c>
      <c r="K277" s="59">
        <v>204.49908099999999</v>
      </c>
      <c r="L277" s="59">
        <v>224.78180195000013</v>
      </c>
      <c r="M277" s="59">
        <f t="shared" si="6"/>
        <v>20.28272095000014</v>
      </c>
    </row>
    <row r="278" spans="3:13" ht="14.25" x14ac:dyDescent="0.2">
      <c r="C278" s="37"/>
      <c r="D278" s="38"/>
      <c r="E278" s="41">
        <v>7</v>
      </c>
      <c r="F278" s="42" t="s">
        <v>98</v>
      </c>
      <c r="G278" s="42"/>
      <c r="H278" s="42"/>
      <c r="I278" s="42"/>
      <c r="J278" s="68"/>
      <c r="K278" s="47">
        <v>48158.692101000001</v>
      </c>
      <c r="L278" s="47">
        <v>49622.393790030001</v>
      </c>
      <c r="M278" s="47">
        <f t="shared" si="6"/>
        <v>1463.7016890300001</v>
      </c>
    </row>
    <row r="279" spans="3:13" ht="14.25" x14ac:dyDescent="0.2">
      <c r="C279" s="37"/>
      <c r="D279" s="38"/>
      <c r="E279" s="37"/>
      <c r="F279" s="37"/>
      <c r="G279" s="39" t="s">
        <v>452</v>
      </c>
      <c r="H279" s="39"/>
      <c r="I279" s="39"/>
      <c r="J279" s="36"/>
      <c r="K279" s="30">
        <v>48158.692101000001</v>
      </c>
      <c r="L279" s="30">
        <v>49622.393790030001</v>
      </c>
      <c r="M279" s="30">
        <f t="shared" si="6"/>
        <v>1463.7016890300001</v>
      </c>
    </row>
    <row r="280" spans="3:13" ht="14.25" x14ac:dyDescent="0.2">
      <c r="C280" s="37"/>
      <c r="D280" s="38"/>
      <c r="E280" s="37"/>
      <c r="F280" s="37"/>
      <c r="G280" s="35"/>
      <c r="H280" s="42" t="s">
        <v>453</v>
      </c>
      <c r="I280" s="42"/>
      <c r="J280" s="68"/>
      <c r="K280" s="47">
        <v>43753.375382999999</v>
      </c>
      <c r="L280" s="47">
        <v>45471.520243760002</v>
      </c>
      <c r="M280" s="47">
        <f t="shared" si="6"/>
        <v>1718.1448607600032</v>
      </c>
    </row>
    <row r="281" spans="3:13" ht="38.25" x14ac:dyDescent="0.2">
      <c r="C281" s="37"/>
      <c r="D281" s="38"/>
      <c r="E281" s="37"/>
      <c r="F281" s="37"/>
      <c r="G281" s="58"/>
      <c r="H281" s="58"/>
      <c r="I281" s="58" t="s">
        <v>732</v>
      </c>
      <c r="J281" s="57" t="s">
        <v>733</v>
      </c>
      <c r="K281" s="59">
        <v>755.31292900000005</v>
      </c>
      <c r="L281" s="59">
        <v>672.2342646300001</v>
      </c>
      <c r="M281" s="59">
        <f t="shared" si="6"/>
        <v>-83.078664369999956</v>
      </c>
    </row>
    <row r="282" spans="3:13" x14ac:dyDescent="0.2">
      <c r="C282" s="37"/>
      <c r="D282" s="38"/>
      <c r="E282" s="37"/>
      <c r="F282" s="37"/>
      <c r="G282" s="58"/>
      <c r="H282" s="58"/>
      <c r="I282" s="58" t="s">
        <v>734</v>
      </c>
      <c r="J282" s="57" t="s">
        <v>735</v>
      </c>
      <c r="K282" s="59">
        <v>22697.550216</v>
      </c>
      <c r="L282" s="59">
        <v>21867.802362160004</v>
      </c>
      <c r="M282" s="59">
        <f t="shared" si="6"/>
        <v>-829.74785383999551</v>
      </c>
    </row>
    <row r="283" spans="3:13" x14ac:dyDescent="0.2">
      <c r="C283" s="37"/>
      <c r="D283" s="38"/>
      <c r="E283" s="37"/>
      <c r="F283" s="37"/>
      <c r="G283" s="58"/>
      <c r="H283" s="58"/>
      <c r="I283" s="58" t="s">
        <v>736</v>
      </c>
      <c r="J283" s="57" t="s">
        <v>737</v>
      </c>
      <c r="K283" s="59">
        <v>8104.3703910000004</v>
      </c>
      <c r="L283" s="59">
        <v>7211.3935448899992</v>
      </c>
      <c r="M283" s="59">
        <f t="shared" si="6"/>
        <v>-892.97684611000113</v>
      </c>
    </row>
    <row r="284" spans="3:13" x14ac:dyDescent="0.2">
      <c r="C284" s="37"/>
      <c r="D284" s="38"/>
      <c r="E284" s="37"/>
      <c r="F284" s="37"/>
      <c r="G284" s="58"/>
      <c r="H284" s="58"/>
      <c r="I284" s="58" t="s">
        <v>738</v>
      </c>
      <c r="J284" s="57" t="s">
        <v>739</v>
      </c>
      <c r="K284" s="59">
        <v>1884.660682</v>
      </c>
      <c r="L284" s="59">
        <v>3512.3215821600006</v>
      </c>
      <c r="M284" s="59">
        <f t="shared" si="6"/>
        <v>1627.6609001600007</v>
      </c>
    </row>
    <row r="285" spans="3:13" x14ac:dyDescent="0.2">
      <c r="C285" s="37"/>
      <c r="D285" s="38"/>
      <c r="E285" s="37"/>
      <c r="F285" s="37"/>
      <c r="G285" s="58"/>
      <c r="H285" s="58"/>
      <c r="I285" s="58" t="s">
        <v>740</v>
      </c>
      <c r="J285" s="57" t="s">
        <v>741</v>
      </c>
      <c r="K285" s="59">
        <v>4333.9449780000004</v>
      </c>
      <c r="L285" s="59">
        <v>4043.0633946999997</v>
      </c>
      <c r="M285" s="59">
        <f t="shared" si="6"/>
        <v>-290.88158330000078</v>
      </c>
    </row>
    <row r="286" spans="3:13" x14ac:dyDescent="0.2">
      <c r="C286" s="37"/>
      <c r="D286" s="38"/>
      <c r="E286" s="37"/>
      <c r="F286" s="37"/>
      <c r="G286" s="58"/>
      <c r="H286" s="58"/>
      <c r="I286" s="58" t="s">
        <v>742</v>
      </c>
      <c r="J286" s="57" t="s">
        <v>743</v>
      </c>
      <c r="K286" s="59">
        <v>1.356579</v>
      </c>
      <c r="L286" s="59">
        <v>1.356579</v>
      </c>
      <c r="M286" s="59">
        <f t="shared" si="6"/>
        <v>0</v>
      </c>
    </row>
    <row r="287" spans="3:13" x14ac:dyDescent="0.2">
      <c r="C287" s="37"/>
      <c r="D287" s="38"/>
      <c r="E287" s="37"/>
      <c r="F287" s="37"/>
      <c r="G287" s="58"/>
      <c r="H287" s="58"/>
      <c r="I287" s="58" t="s">
        <v>744</v>
      </c>
      <c r="J287" s="57" t="s">
        <v>745</v>
      </c>
      <c r="K287" s="59">
        <v>0</v>
      </c>
      <c r="L287" s="59">
        <v>167.27639798999996</v>
      </c>
      <c r="M287" s="59">
        <f t="shared" si="6"/>
        <v>167.27639798999996</v>
      </c>
    </row>
    <row r="288" spans="3:13" x14ac:dyDescent="0.2">
      <c r="C288" s="37"/>
      <c r="D288" s="38"/>
      <c r="E288" s="37"/>
      <c r="F288" s="37"/>
      <c r="G288" s="58"/>
      <c r="H288" s="58"/>
      <c r="I288" s="58" t="s">
        <v>746</v>
      </c>
      <c r="J288" s="57" t="s">
        <v>747</v>
      </c>
      <c r="K288" s="59">
        <v>32.643934000000002</v>
      </c>
      <c r="L288" s="59">
        <v>26.962613620000003</v>
      </c>
      <c r="M288" s="59">
        <f t="shared" si="6"/>
        <v>-5.6813203799999989</v>
      </c>
    </row>
    <row r="289" spans="3:13" ht="25.5" x14ac:dyDescent="0.2">
      <c r="C289" s="37"/>
      <c r="D289" s="38"/>
      <c r="E289" s="37"/>
      <c r="F289" s="37"/>
      <c r="G289" s="58"/>
      <c r="H289" s="58"/>
      <c r="I289" s="58" t="s">
        <v>748</v>
      </c>
      <c r="J289" s="57" t="s">
        <v>749</v>
      </c>
      <c r="K289" s="59">
        <v>830.142518</v>
      </c>
      <c r="L289" s="59">
        <v>1332.2412749500002</v>
      </c>
      <c r="M289" s="59">
        <f t="shared" si="6"/>
        <v>502.09875695000017</v>
      </c>
    </row>
    <row r="290" spans="3:13" ht="25.5" x14ac:dyDescent="0.2">
      <c r="C290" s="37"/>
      <c r="D290" s="38"/>
      <c r="E290" s="37"/>
      <c r="F290" s="37"/>
      <c r="G290" s="58"/>
      <c r="H290" s="58"/>
      <c r="I290" s="58" t="s">
        <v>750</v>
      </c>
      <c r="J290" s="57" t="s">
        <v>751</v>
      </c>
      <c r="K290" s="59">
        <v>1546.661683</v>
      </c>
      <c r="L290" s="59">
        <v>1553.6378262700005</v>
      </c>
      <c r="M290" s="59">
        <f t="shared" si="6"/>
        <v>6.9761432700004207</v>
      </c>
    </row>
    <row r="291" spans="3:13" x14ac:dyDescent="0.2">
      <c r="C291" s="37"/>
      <c r="D291" s="38"/>
      <c r="E291" s="37"/>
      <c r="F291" s="37"/>
      <c r="G291" s="58"/>
      <c r="H291" s="58"/>
      <c r="I291" s="58" t="s">
        <v>752</v>
      </c>
      <c r="J291" s="57" t="s">
        <v>753</v>
      </c>
      <c r="K291" s="59">
        <v>453.85605099999998</v>
      </c>
      <c r="L291" s="59">
        <v>234.50596305000002</v>
      </c>
      <c r="M291" s="59">
        <f t="shared" si="6"/>
        <v>-219.35008794999996</v>
      </c>
    </row>
    <row r="292" spans="3:13" x14ac:dyDescent="0.2">
      <c r="C292" s="37"/>
      <c r="D292" s="38"/>
      <c r="E292" s="37"/>
      <c r="F292" s="37"/>
      <c r="G292" s="58"/>
      <c r="H292" s="58"/>
      <c r="I292" s="58" t="s">
        <v>754</v>
      </c>
      <c r="J292" s="57" t="s">
        <v>755</v>
      </c>
      <c r="K292" s="59">
        <v>1113.6652770000001</v>
      </c>
      <c r="L292" s="59">
        <v>1217.9969707099995</v>
      </c>
      <c r="M292" s="59">
        <f t="shared" si="6"/>
        <v>104.3316937099994</v>
      </c>
    </row>
    <row r="293" spans="3:13" ht="38.25" x14ac:dyDescent="0.2">
      <c r="C293" s="37"/>
      <c r="D293" s="38"/>
      <c r="E293" s="37"/>
      <c r="F293" s="37"/>
      <c r="G293" s="58"/>
      <c r="H293" s="58"/>
      <c r="I293" s="58" t="s">
        <v>756</v>
      </c>
      <c r="J293" s="57" t="s">
        <v>757</v>
      </c>
      <c r="K293" s="59">
        <v>70</v>
      </c>
      <c r="L293" s="59">
        <v>54.495677540000003</v>
      </c>
      <c r="M293" s="59">
        <f t="shared" si="6"/>
        <v>-15.504322459999997</v>
      </c>
    </row>
    <row r="294" spans="3:13" x14ac:dyDescent="0.2">
      <c r="C294" s="37"/>
      <c r="D294" s="38"/>
      <c r="E294" s="37"/>
      <c r="F294" s="37"/>
      <c r="G294" s="58"/>
      <c r="H294" s="58"/>
      <c r="I294" s="58" t="s">
        <v>1628</v>
      </c>
      <c r="J294" s="57" t="s">
        <v>1629</v>
      </c>
      <c r="K294" s="59">
        <v>71.707790000000003</v>
      </c>
      <c r="L294" s="59">
        <v>0</v>
      </c>
      <c r="M294" s="59">
        <f t="shared" si="6"/>
        <v>-71.707790000000003</v>
      </c>
    </row>
    <row r="295" spans="3:13" x14ac:dyDescent="0.2">
      <c r="C295" s="37"/>
      <c r="D295" s="38"/>
      <c r="E295" s="37"/>
      <c r="F295" s="37"/>
      <c r="G295" s="58"/>
      <c r="H295" s="58"/>
      <c r="I295" s="58" t="s">
        <v>1739</v>
      </c>
      <c r="J295" s="57" t="s">
        <v>1740</v>
      </c>
      <c r="K295" s="59">
        <v>0</v>
      </c>
      <c r="L295" s="59">
        <v>500</v>
      </c>
      <c r="M295" s="59">
        <f t="shared" si="6"/>
        <v>500</v>
      </c>
    </row>
    <row r="296" spans="3:13" x14ac:dyDescent="0.2">
      <c r="C296" s="37"/>
      <c r="D296" s="38"/>
      <c r="E296" s="37"/>
      <c r="F296" s="37"/>
      <c r="G296" s="58"/>
      <c r="H296" s="58"/>
      <c r="I296" s="58" t="s">
        <v>758</v>
      </c>
      <c r="J296" s="57" t="s">
        <v>759</v>
      </c>
      <c r="K296" s="59">
        <v>97.823875999999998</v>
      </c>
      <c r="L296" s="59">
        <v>29.10158414</v>
      </c>
      <c r="M296" s="59">
        <f t="shared" si="6"/>
        <v>-68.722291859999999</v>
      </c>
    </row>
    <row r="297" spans="3:13" x14ac:dyDescent="0.2">
      <c r="C297" s="37"/>
      <c r="D297" s="38"/>
      <c r="E297" s="37"/>
      <c r="F297" s="37"/>
      <c r="G297" s="58"/>
      <c r="H297" s="58"/>
      <c r="I297" s="58" t="s">
        <v>717</v>
      </c>
      <c r="J297" s="57" t="s">
        <v>718</v>
      </c>
      <c r="K297" s="59">
        <v>0</v>
      </c>
      <c r="L297" s="59">
        <v>64.772310860000005</v>
      </c>
      <c r="M297" s="59">
        <f t="shared" si="6"/>
        <v>64.772310860000005</v>
      </c>
    </row>
    <row r="298" spans="3:13" x14ac:dyDescent="0.2">
      <c r="C298" s="37"/>
      <c r="D298" s="38"/>
      <c r="E298" s="37"/>
      <c r="F298" s="37"/>
      <c r="G298" s="58"/>
      <c r="H298" s="58"/>
      <c r="I298" s="58" t="s">
        <v>760</v>
      </c>
      <c r="J298" s="57" t="s">
        <v>761</v>
      </c>
      <c r="K298" s="59">
        <v>1227.1784789999999</v>
      </c>
      <c r="L298" s="59">
        <v>2405.2258309900026</v>
      </c>
      <c r="M298" s="59">
        <f t="shared" si="6"/>
        <v>1178.0473519900027</v>
      </c>
    </row>
    <row r="299" spans="3:13" x14ac:dyDescent="0.2">
      <c r="C299" s="37"/>
      <c r="D299" s="38"/>
      <c r="E299" s="37"/>
      <c r="F299" s="37"/>
      <c r="G299" s="58"/>
      <c r="H299" s="58"/>
      <c r="I299" s="58" t="s">
        <v>762</v>
      </c>
      <c r="J299" s="57" t="s">
        <v>763</v>
      </c>
      <c r="K299" s="59">
        <v>519</v>
      </c>
      <c r="L299" s="59">
        <v>563.63206609999997</v>
      </c>
      <c r="M299" s="59">
        <f t="shared" si="6"/>
        <v>44.632066099999975</v>
      </c>
    </row>
    <row r="300" spans="3:13" ht="38.25" x14ac:dyDescent="0.2">
      <c r="C300" s="37"/>
      <c r="D300" s="38"/>
      <c r="E300" s="37"/>
      <c r="F300" s="37"/>
      <c r="G300" s="58"/>
      <c r="H300" s="58"/>
      <c r="I300" s="58" t="s">
        <v>764</v>
      </c>
      <c r="J300" s="57" t="s">
        <v>765</v>
      </c>
      <c r="K300" s="59">
        <v>13.5</v>
      </c>
      <c r="L300" s="59">
        <v>13.5</v>
      </c>
      <c r="M300" s="59">
        <f t="shared" si="6"/>
        <v>0</v>
      </c>
    </row>
    <row r="301" spans="3:13" ht="14.25" x14ac:dyDescent="0.2">
      <c r="C301" s="37"/>
      <c r="D301" s="38"/>
      <c r="E301" s="37"/>
      <c r="F301" s="37"/>
      <c r="G301" s="35"/>
      <c r="H301" s="42" t="s">
        <v>478</v>
      </c>
      <c r="I301" s="42"/>
      <c r="J301" s="68"/>
      <c r="K301" s="47">
        <v>4405.316718</v>
      </c>
      <c r="L301" s="47">
        <v>4150.8735462699997</v>
      </c>
      <c r="M301" s="47">
        <f t="shared" si="6"/>
        <v>-254.44317173000036</v>
      </c>
    </row>
    <row r="302" spans="3:13" x14ac:dyDescent="0.2">
      <c r="C302" s="37"/>
      <c r="D302" s="38"/>
      <c r="E302" s="37"/>
      <c r="F302" s="37"/>
      <c r="G302" s="58"/>
      <c r="H302" s="58"/>
      <c r="I302" s="58" t="s">
        <v>479</v>
      </c>
      <c r="J302" s="57" t="s">
        <v>542</v>
      </c>
      <c r="K302" s="59">
        <v>4405.316718</v>
      </c>
      <c r="L302" s="59">
        <v>4150.8735462699997</v>
      </c>
      <c r="M302" s="59">
        <f t="shared" si="6"/>
        <v>-254.44317173000036</v>
      </c>
    </row>
    <row r="303" spans="3:13" ht="14.25" x14ac:dyDescent="0.2">
      <c r="C303" s="37"/>
      <c r="D303" s="38"/>
      <c r="E303" s="41">
        <v>8</v>
      </c>
      <c r="F303" s="42" t="s">
        <v>99</v>
      </c>
      <c r="G303" s="42"/>
      <c r="H303" s="42"/>
      <c r="I303" s="42"/>
      <c r="J303" s="68"/>
      <c r="K303" s="47">
        <v>80624.313821999996</v>
      </c>
      <c r="L303" s="47">
        <v>71599.030724659999</v>
      </c>
      <c r="M303" s="47">
        <f t="shared" si="6"/>
        <v>-9025.2830973399978</v>
      </c>
    </row>
    <row r="304" spans="3:13" ht="14.25" x14ac:dyDescent="0.2">
      <c r="C304" s="37"/>
      <c r="D304" s="38"/>
      <c r="E304" s="37"/>
      <c r="F304" s="37"/>
      <c r="G304" s="39" t="s">
        <v>452</v>
      </c>
      <c r="H304" s="39"/>
      <c r="I304" s="39"/>
      <c r="J304" s="36"/>
      <c r="K304" s="30">
        <v>80624.313821999996</v>
      </c>
      <c r="L304" s="30">
        <v>71599.030724659999</v>
      </c>
      <c r="M304" s="30">
        <f t="shared" si="6"/>
        <v>-9025.2830973399978</v>
      </c>
    </row>
    <row r="305" spans="3:13" ht="14.25" x14ac:dyDescent="0.2">
      <c r="C305" s="37"/>
      <c r="D305" s="38"/>
      <c r="E305" s="37"/>
      <c r="F305" s="37"/>
      <c r="G305" s="35"/>
      <c r="H305" s="42" t="s">
        <v>571</v>
      </c>
      <c r="I305" s="42"/>
      <c r="J305" s="68"/>
      <c r="K305" s="47">
        <v>70022.612718999997</v>
      </c>
      <c r="L305" s="47">
        <v>60880.07085217</v>
      </c>
      <c r="M305" s="47">
        <f t="shared" si="6"/>
        <v>-9142.5418668299972</v>
      </c>
    </row>
    <row r="306" spans="3:13" x14ac:dyDescent="0.2">
      <c r="C306" s="37"/>
      <c r="D306" s="38"/>
      <c r="E306" s="37"/>
      <c r="F306" s="37"/>
      <c r="G306" s="58"/>
      <c r="H306" s="58"/>
      <c r="I306" s="58" t="s">
        <v>766</v>
      </c>
      <c r="J306" s="57" t="s">
        <v>767</v>
      </c>
      <c r="K306" s="59">
        <v>917.86285799999996</v>
      </c>
      <c r="L306" s="59">
        <v>782.78726532999997</v>
      </c>
      <c r="M306" s="59">
        <f t="shared" si="6"/>
        <v>-135.07559266999999</v>
      </c>
    </row>
    <row r="307" spans="3:13" x14ac:dyDescent="0.2">
      <c r="C307" s="37"/>
      <c r="D307" s="38"/>
      <c r="E307" s="37"/>
      <c r="F307" s="37"/>
      <c r="G307" s="58"/>
      <c r="H307" s="58"/>
      <c r="I307" s="58" t="s">
        <v>768</v>
      </c>
      <c r="J307" s="57" t="s">
        <v>769</v>
      </c>
      <c r="K307" s="59">
        <v>581.31314199999997</v>
      </c>
      <c r="L307" s="59">
        <v>496.99086612000008</v>
      </c>
      <c r="M307" s="59">
        <f t="shared" si="6"/>
        <v>-84.322275879999893</v>
      </c>
    </row>
    <row r="308" spans="3:13" x14ac:dyDescent="0.2">
      <c r="C308" s="37"/>
      <c r="D308" s="38"/>
      <c r="E308" s="37"/>
      <c r="F308" s="37"/>
      <c r="G308" s="58"/>
      <c r="H308" s="58"/>
      <c r="I308" s="58" t="s">
        <v>770</v>
      </c>
      <c r="J308" s="57" t="s">
        <v>771</v>
      </c>
      <c r="K308" s="59">
        <v>4743.3433409999998</v>
      </c>
      <c r="L308" s="59">
        <v>4184.9433410000001</v>
      </c>
      <c r="M308" s="59">
        <f t="shared" si="6"/>
        <v>-558.39999999999964</v>
      </c>
    </row>
    <row r="309" spans="3:13" x14ac:dyDescent="0.2">
      <c r="C309" s="37"/>
      <c r="D309" s="38"/>
      <c r="E309" s="37"/>
      <c r="F309" s="37"/>
      <c r="G309" s="58"/>
      <c r="H309" s="58"/>
      <c r="I309" s="58" t="s">
        <v>772</v>
      </c>
      <c r="J309" s="57" t="s">
        <v>773</v>
      </c>
      <c r="K309" s="59">
        <v>5718.9064930000004</v>
      </c>
      <c r="L309" s="59">
        <v>4504.547298139998</v>
      </c>
      <c r="M309" s="59">
        <f t="shared" si="6"/>
        <v>-1214.3591948600024</v>
      </c>
    </row>
    <row r="310" spans="3:13" x14ac:dyDescent="0.2">
      <c r="C310" s="37"/>
      <c r="D310" s="38"/>
      <c r="E310" s="37"/>
      <c r="F310" s="37"/>
      <c r="G310" s="58"/>
      <c r="H310" s="58"/>
      <c r="I310" s="58" t="s">
        <v>774</v>
      </c>
      <c r="J310" s="57" t="s">
        <v>775</v>
      </c>
      <c r="K310" s="59">
        <v>12820.019925000001</v>
      </c>
      <c r="L310" s="59">
        <v>8594.2308367399983</v>
      </c>
      <c r="M310" s="59">
        <f t="shared" si="6"/>
        <v>-4225.7890882600022</v>
      </c>
    </row>
    <row r="311" spans="3:13" x14ac:dyDescent="0.2">
      <c r="C311" s="37"/>
      <c r="D311" s="38"/>
      <c r="E311" s="37"/>
      <c r="F311" s="37"/>
      <c r="G311" s="58"/>
      <c r="H311" s="58"/>
      <c r="I311" s="58" t="s">
        <v>776</v>
      </c>
      <c r="J311" s="57" t="s">
        <v>777</v>
      </c>
      <c r="K311" s="59">
        <v>20357.569092000002</v>
      </c>
      <c r="L311" s="59">
        <v>20238.398069350002</v>
      </c>
      <c r="M311" s="59">
        <f t="shared" si="6"/>
        <v>-119.17102264999994</v>
      </c>
    </row>
    <row r="312" spans="3:13" x14ac:dyDescent="0.2">
      <c r="C312" s="37"/>
      <c r="D312" s="38"/>
      <c r="E312" s="37"/>
      <c r="F312" s="37"/>
      <c r="G312" s="58"/>
      <c r="H312" s="58"/>
      <c r="I312" s="58" t="s">
        <v>778</v>
      </c>
      <c r="J312" s="57" t="s">
        <v>779</v>
      </c>
      <c r="K312" s="59">
        <v>5394.1156730000002</v>
      </c>
      <c r="L312" s="59">
        <v>3831.3495317400011</v>
      </c>
      <c r="M312" s="59">
        <f t="shared" si="6"/>
        <v>-1562.7661412599991</v>
      </c>
    </row>
    <row r="313" spans="3:13" x14ac:dyDescent="0.2">
      <c r="C313" s="37"/>
      <c r="D313" s="38"/>
      <c r="E313" s="37"/>
      <c r="F313" s="37"/>
      <c r="G313" s="58"/>
      <c r="H313" s="58"/>
      <c r="I313" s="58" t="s">
        <v>780</v>
      </c>
      <c r="J313" s="57" t="s">
        <v>781</v>
      </c>
      <c r="K313" s="59">
        <v>1774.1136610000001</v>
      </c>
      <c r="L313" s="59">
        <v>1412.1133435500001</v>
      </c>
      <c r="M313" s="59">
        <f t="shared" si="6"/>
        <v>-362.00031745000001</v>
      </c>
    </row>
    <row r="314" spans="3:13" x14ac:dyDescent="0.2">
      <c r="C314" s="37"/>
      <c r="D314" s="38"/>
      <c r="E314" s="37"/>
      <c r="F314" s="37"/>
      <c r="G314" s="58"/>
      <c r="H314" s="58"/>
      <c r="I314" s="58" t="s">
        <v>782</v>
      </c>
      <c r="J314" s="57" t="s">
        <v>783</v>
      </c>
      <c r="K314" s="59">
        <v>9929.5282139999999</v>
      </c>
      <c r="L314" s="59">
        <v>9955.0302224499992</v>
      </c>
      <c r="M314" s="59">
        <f t="shared" si="6"/>
        <v>25.502008449999266</v>
      </c>
    </row>
    <row r="315" spans="3:13" x14ac:dyDescent="0.2">
      <c r="C315" s="37"/>
      <c r="D315" s="38"/>
      <c r="E315" s="37"/>
      <c r="F315" s="37"/>
      <c r="G315" s="58"/>
      <c r="H315" s="58"/>
      <c r="I315" s="58" t="s">
        <v>784</v>
      </c>
      <c r="J315" s="57" t="s">
        <v>785</v>
      </c>
      <c r="K315" s="59">
        <v>2033.07125</v>
      </c>
      <c r="L315" s="59">
        <v>2124.0391115399998</v>
      </c>
      <c r="M315" s="59">
        <f t="shared" si="6"/>
        <v>90.967861539999831</v>
      </c>
    </row>
    <row r="316" spans="3:13" x14ac:dyDescent="0.2">
      <c r="C316" s="37"/>
      <c r="D316" s="38"/>
      <c r="E316" s="37"/>
      <c r="F316" s="37"/>
      <c r="G316" s="58"/>
      <c r="H316" s="58"/>
      <c r="I316" s="58" t="s">
        <v>786</v>
      </c>
      <c r="J316" s="57" t="s">
        <v>787</v>
      </c>
      <c r="K316" s="59">
        <v>3589.9583269999998</v>
      </c>
      <c r="L316" s="59">
        <v>3275.9993240600002</v>
      </c>
      <c r="M316" s="59">
        <f t="shared" si="6"/>
        <v>-313.95900293999966</v>
      </c>
    </row>
    <row r="317" spans="3:13" ht="25.5" x14ac:dyDescent="0.2">
      <c r="C317" s="37"/>
      <c r="D317" s="38"/>
      <c r="E317" s="37"/>
      <c r="F317" s="37"/>
      <c r="G317" s="58"/>
      <c r="H317" s="58"/>
      <c r="I317" s="58" t="s">
        <v>574</v>
      </c>
      <c r="J317" s="57" t="s">
        <v>788</v>
      </c>
      <c r="K317" s="59">
        <v>1786.0296000000001</v>
      </c>
      <c r="L317" s="59">
        <v>771.84128887000008</v>
      </c>
      <c r="M317" s="59">
        <f t="shared" si="6"/>
        <v>-1014.18831113</v>
      </c>
    </row>
    <row r="318" spans="3:13" x14ac:dyDescent="0.2">
      <c r="C318" s="37"/>
      <c r="D318" s="38"/>
      <c r="E318" s="37"/>
      <c r="F318" s="37"/>
      <c r="G318" s="58"/>
      <c r="H318" s="58"/>
      <c r="I318" s="58" t="s">
        <v>578</v>
      </c>
      <c r="J318" s="57" t="s">
        <v>789</v>
      </c>
      <c r="K318" s="59">
        <v>63.419459000000003</v>
      </c>
      <c r="L318" s="59">
        <v>360.91945900000002</v>
      </c>
      <c r="M318" s="59">
        <f t="shared" si="6"/>
        <v>297.5</v>
      </c>
    </row>
    <row r="319" spans="3:13" ht="25.5" x14ac:dyDescent="0.2">
      <c r="C319" s="37"/>
      <c r="D319" s="38"/>
      <c r="E319" s="37"/>
      <c r="F319" s="37"/>
      <c r="G319" s="58"/>
      <c r="H319" s="58"/>
      <c r="I319" s="58" t="s">
        <v>790</v>
      </c>
      <c r="J319" s="57" t="s">
        <v>791</v>
      </c>
      <c r="K319" s="59">
        <v>7</v>
      </c>
      <c r="L319" s="59">
        <v>30.366399999999999</v>
      </c>
      <c r="M319" s="59">
        <f t="shared" si="6"/>
        <v>23.366399999999999</v>
      </c>
    </row>
    <row r="320" spans="3:13" x14ac:dyDescent="0.2">
      <c r="C320" s="37"/>
      <c r="D320" s="38"/>
      <c r="E320" s="37"/>
      <c r="F320" s="37"/>
      <c r="G320" s="58"/>
      <c r="H320" s="58"/>
      <c r="I320" s="58" t="s">
        <v>672</v>
      </c>
      <c r="J320" s="57" t="s">
        <v>792</v>
      </c>
      <c r="K320" s="59">
        <v>3.1019999999999999</v>
      </c>
      <c r="L320" s="59">
        <v>2.7261487600000005</v>
      </c>
      <c r="M320" s="59">
        <f t="shared" si="6"/>
        <v>-0.37585123999999936</v>
      </c>
    </row>
    <row r="321" spans="3:13" x14ac:dyDescent="0.2">
      <c r="C321" s="37"/>
      <c r="D321" s="38"/>
      <c r="E321" s="37"/>
      <c r="F321" s="37"/>
      <c r="G321" s="58"/>
      <c r="H321" s="58"/>
      <c r="I321" s="58" t="s">
        <v>793</v>
      </c>
      <c r="J321" s="57" t="s">
        <v>794</v>
      </c>
      <c r="K321" s="59">
        <v>67.830555000000004</v>
      </c>
      <c r="L321" s="59">
        <v>53.910751060000003</v>
      </c>
      <c r="M321" s="59">
        <f t="shared" si="6"/>
        <v>-13.919803940000001</v>
      </c>
    </row>
    <row r="322" spans="3:13" ht="25.5" x14ac:dyDescent="0.2">
      <c r="C322" s="37"/>
      <c r="D322" s="38"/>
      <c r="E322" s="37"/>
      <c r="F322" s="37"/>
      <c r="G322" s="58"/>
      <c r="H322" s="58"/>
      <c r="I322" s="58" t="s">
        <v>795</v>
      </c>
      <c r="J322" s="57" t="s">
        <v>796</v>
      </c>
      <c r="K322" s="59">
        <v>216.025329</v>
      </c>
      <c r="L322" s="59">
        <v>244.74893965999999</v>
      </c>
      <c r="M322" s="59">
        <f t="shared" si="6"/>
        <v>28.723610659999991</v>
      </c>
    </row>
    <row r="323" spans="3:13" x14ac:dyDescent="0.2">
      <c r="C323" s="37"/>
      <c r="D323" s="38"/>
      <c r="E323" s="37"/>
      <c r="F323" s="37"/>
      <c r="G323" s="58"/>
      <c r="H323" s="58"/>
      <c r="I323" s="58" t="s">
        <v>797</v>
      </c>
      <c r="J323" s="57" t="s">
        <v>798</v>
      </c>
      <c r="K323" s="59">
        <v>19.4038</v>
      </c>
      <c r="L323" s="59">
        <v>15.128654800000001</v>
      </c>
      <c r="M323" s="59">
        <f t="shared" si="6"/>
        <v>-4.275145199999999</v>
      </c>
    </row>
    <row r="324" spans="3:13" ht="14.25" x14ac:dyDescent="0.2">
      <c r="C324" s="37"/>
      <c r="D324" s="38"/>
      <c r="E324" s="37"/>
      <c r="F324" s="37"/>
      <c r="G324" s="35"/>
      <c r="H324" s="42" t="s">
        <v>453</v>
      </c>
      <c r="I324" s="42"/>
      <c r="J324" s="68"/>
      <c r="K324" s="47">
        <v>8994.9888680000004</v>
      </c>
      <c r="L324" s="47">
        <v>9082.0441735099957</v>
      </c>
      <c r="M324" s="47">
        <f t="shared" si="6"/>
        <v>87.055305509995378</v>
      </c>
    </row>
    <row r="325" spans="3:13" x14ac:dyDescent="0.2">
      <c r="C325" s="37"/>
      <c r="D325" s="38"/>
      <c r="E325" s="37"/>
      <c r="F325" s="37"/>
      <c r="G325" s="58"/>
      <c r="H325" s="58"/>
      <c r="I325" s="58" t="s">
        <v>485</v>
      </c>
      <c r="J325" s="57" t="s">
        <v>800</v>
      </c>
      <c r="K325" s="59">
        <v>590.72494600000005</v>
      </c>
      <c r="L325" s="59">
        <v>562.93730716999971</v>
      </c>
      <c r="M325" s="59">
        <f t="shared" si="6"/>
        <v>-27.787638830000333</v>
      </c>
    </row>
    <row r="326" spans="3:13" x14ac:dyDescent="0.2">
      <c r="C326" s="37"/>
      <c r="D326" s="38"/>
      <c r="E326" s="37"/>
      <c r="F326" s="37"/>
      <c r="G326" s="58"/>
      <c r="H326" s="58"/>
      <c r="I326" s="58" t="s">
        <v>487</v>
      </c>
      <c r="J326" s="57" t="s">
        <v>801</v>
      </c>
      <c r="K326" s="59">
        <v>902.89491799999996</v>
      </c>
      <c r="L326" s="59">
        <v>932.66062432999968</v>
      </c>
      <c r="M326" s="59">
        <f t="shared" si="6"/>
        <v>29.765706329999716</v>
      </c>
    </row>
    <row r="327" spans="3:13" ht="25.5" x14ac:dyDescent="0.2">
      <c r="C327" s="37"/>
      <c r="D327" s="38"/>
      <c r="E327" s="37"/>
      <c r="F327" s="37"/>
      <c r="G327" s="58"/>
      <c r="H327" s="58"/>
      <c r="I327" s="58" t="s">
        <v>489</v>
      </c>
      <c r="J327" s="57" t="s">
        <v>802</v>
      </c>
      <c r="K327" s="59">
        <v>144.40889100000001</v>
      </c>
      <c r="L327" s="59">
        <v>149.90889100000001</v>
      </c>
      <c r="M327" s="59">
        <f t="shared" si="6"/>
        <v>5.5</v>
      </c>
    </row>
    <row r="328" spans="3:13" x14ac:dyDescent="0.2">
      <c r="C328" s="37"/>
      <c r="D328" s="38"/>
      <c r="E328" s="37"/>
      <c r="F328" s="37"/>
      <c r="G328" s="58"/>
      <c r="H328" s="58"/>
      <c r="I328" s="58" t="s">
        <v>491</v>
      </c>
      <c r="J328" s="57" t="s">
        <v>803</v>
      </c>
      <c r="K328" s="59">
        <v>946.90763100000004</v>
      </c>
      <c r="L328" s="59">
        <v>1058.25868765</v>
      </c>
      <c r="M328" s="59">
        <f t="shared" si="6"/>
        <v>111.35105664999992</v>
      </c>
    </row>
    <row r="329" spans="3:13" ht="25.5" x14ac:dyDescent="0.2">
      <c r="C329" s="37"/>
      <c r="D329" s="38"/>
      <c r="E329" s="37"/>
      <c r="F329" s="37"/>
      <c r="G329" s="58"/>
      <c r="H329" s="58"/>
      <c r="I329" s="58" t="s">
        <v>493</v>
      </c>
      <c r="J329" s="57" t="s">
        <v>804</v>
      </c>
      <c r="K329" s="59">
        <v>787.42793400000005</v>
      </c>
      <c r="L329" s="59">
        <v>85.050888999999998</v>
      </c>
      <c r="M329" s="59">
        <f t="shared" si="6"/>
        <v>-702.37704500000007</v>
      </c>
    </row>
    <row r="330" spans="3:13" x14ac:dyDescent="0.2">
      <c r="C330" s="37"/>
      <c r="D330" s="38"/>
      <c r="E330" s="37"/>
      <c r="F330" s="37"/>
      <c r="G330" s="58"/>
      <c r="H330" s="58"/>
      <c r="I330" s="58" t="s">
        <v>495</v>
      </c>
      <c r="J330" s="57" t="s">
        <v>805</v>
      </c>
      <c r="K330" s="59">
        <v>631.47378300000003</v>
      </c>
      <c r="L330" s="59">
        <v>1052.9798314899997</v>
      </c>
      <c r="M330" s="59">
        <f t="shared" ref="M330:M393" si="7">L330-K330</f>
        <v>421.50604848999967</v>
      </c>
    </row>
    <row r="331" spans="3:13" x14ac:dyDescent="0.2">
      <c r="C331" s="37"/>
      <c r="D331" s="38"/>
      <c r="E331" s="37"/>
      <c r="F331" s="37"/>
      <c r="G331" s="58"/>
      <c r="H331" s="58"/>
      <c r="I331" s="58" t="s">
        <v>505</v>
      </c>
      <c r="J331" s="57" t="s">
        <v>806</v>
      </c>
      <c r="K331" s="59">
        <v>168.814908</v>
      </c>
      <c r="L331" s="59">
        <v>79.698007439999998</v>
      </c>
      <c r="M331" s="59">
        <f t="shared" si="7"/>
        <v>-89.116900560000005</v>
      </c>
    </row>
    <row r="332" spans="3:13" ht="25.5" x14ac:dyDescent="0.2">
      <c r="C332" s="37"/>
      <c r="D332" s="38"/>
      <c r="E332" s="37"/>
      <c r="F332" s="37"/>
      <c r="G332" s="58"/>
      <c r="H332" s="58"/>
      <c r="I332" s="58" t="s">
        <v>690</v>
      </c>
      <c r="J332" s="57" t="s">
        <v>807</v>
      </c>
      <c r="K332" s="59">
        <v>11.454148</v>
      </c>
      <c r="L332" s="59">
        <v>5.4315771200000009</v>
      </c>
      <c r="M332" s="59">
        <f t="shared" si="7"/>
        <v>-6.0225708799999991</v>
      </c>
    </row>
    <row r="333" spans="3:13" ht="25.5" x14ac:dyDescent="0.2">
      <c r="C333" s="37"/>
      <c r="D333" s="38"/>
      <c r="E333" s="37"/>
      <c r="F333" s="37"/>
      <c r="G333" s="58"/>
      <c r="H333" s="58"/>
      <c r="I333" s="58" t="s">
        <v>708</v>
      </c>
      <c r="J333" s="57" t="s">
        <v>808</v>
      </c>
      <c r="K333" s="59">
        <v>1372.8020469999999</v>
      </c>
      <c r="L333" s="59">
        <v>1404.7036204100007</v>
      </c>
      <c r="M333" s="59">
        <f t="shared" si="7"/>
        <v>31.901573410000765</v>
      </c>
    </row>
    <row r="334" spans="3:13" x14ac:dyDescent="0.2">
      <c r="C334" s="37"/>
      <c r="D334" s="38"/>
      <c r="E334" s="37"/>
      <c r="F334" s="37"/>
      <c r="G334" s="58"/>
      <c r="H334" s="58"/>
      <c r="I334" s="58" t="s">
        <v>809</v>
      </c>
      <c r="J334" s="57" t="s">
        <v>810</v>
      </c>
      <c r="K334" s="59">
        <v>6.9370000000000003</v>
      </c>
      <c r="L334" s="59">
        <v>5.144717</v>
      </c>
      <c r="M334" s="59">
        <f t="shared" si="7"/>
        <v>-1.7922830000000003</v>
      </c>
    </row>
    <row r="335" spans="3:13" x14ac:dyDescent="0.2">
      <c r="C335" s="37"/>
      <c r="D335" s="38"/>
      <c r="E335" s="37"/>
      <c r="F335" s="37"/>
      <c r="G335" s="58"/>
      <c r="H335" s="58"/>
      <c r="I335" s="58" t="s">
        <v>811</v>
      </c>
      <c r="J335" s="57" t="s">
        <v>812</v>
      </c>
      <c r="K335" s="59">
        <v>0</v>
      </c>
      <c r="L335" s="59">
        <v>340.7004245199999</v>
      </c>
      <c r="M335" s="59">
        <f t="shared" si="7"/>
        <v>340.7004245199999</v>
      </c>
    </row>
    <row r="336" spans="3:13" x14ac:dyDescent="0.2">
      <c r="C336" s="37"/>
      <c r="D336" s="38"/>
      <c r="E336" s="37"/>
      <c r="F336" s="37"/>
      <c r="G336" s="58"/>
      <c r="H336" s="58"/>
      <c r="I336" s="58" t="s">
        <v>454</v>
      </c>
      <c r="J336" s="57" t="s">
        <v>455</v>
      </c>
      <c r="K336" s="59">
        <v>136.73335700000001</v>
      </c>
      <c r="L336" s="59">
        <v>135.62475755</v>
      </c>
      <c r="M336" s="59">
        <f t="shared" si="7"/>
        <v>-1.108599450000014</v>
      </c>
    </row>
    <row r="337" spans="3:13" x14ac:dyDescent="0.2">
      <c r="C337" s="37"/>
      <c r="D337" s="38"/>
      <c r="E337" s="37"/>
      <c r="F337" s="37"/>
      <c r="G337" s="58"/>
      <c r="H337" s="58"/>
      <c r="I337" s="58" t="s">
        <v>604</v>
      </c>
      <c r="J337" s="57" t="s">
        <v>1630</v>
      </c>
      <c r="K337" s="59">
        <v>6.1911810000000003</v>
      </c>
      <c r="L337" s="59">
        <v>2.7000536399999997</v>
      </c>
      <c r="M337" s="59">
        <f t="shared" si="7"/>
        <v>-3.4911273600000006</v>
      </c>
    </row>
    <row r="338" spans="3:13" x14ac:dyDescent="0.2">
      <c r="C338" s="37"/>
      <c r="D338" s="38"/>
      <c r="E338" s="37"/>
      <c r="F338" s="37"/>
      <c r="G338" s="58"/>
      <c r="H338" s="58"/>
      <c r="I338" s="58" t="s">
        <v>463</v>
      </c>
      <c r="J338" s="57" t="s">
        <v>813</v>
      </c>
      <c r="K338" s="59">
        <v>3078.6605070000001</v>
      </c>
      <c r="L338" s="59">
        <v>3053.7776175099962</v>
      </c>
      <c r="M338" s="59">
        <f t="shared" si="7"/>
        <v>-24.88288949000389</v>
      </c>
    </row>
    <row r="339" spans="3:13" x14ac:dyDescent="0.2">
      <c r="C339" s="37"/>
      <c r="D339" s="38"/>
      <c r="E339" s="37"/>
      <c r="F339" s="37"/>
      <c r="G339" s="58"/>
      <c r="H339" s="58"/>
      <c r="I339" s="58" t="s">
        <v>565</v>
      </c>
      <c r="J339" s="57" t="s">
        <v>566</v>
      </c>
      <c r="K339" s="59">
        <v>209.55761699999999</v>
      </c>
      <c r="L339" s="59">
        <v>212.46716768000002</v>
      </c>
      <c r="M339" s="59">
        <f t="shared" si="7"/>
        <v>2.9095506800000237</v>
      </c>
    </row>
    <row r="340" spans="3:13" ht="14.25" x14ac:dyDescent="0.2">
      <c r="C340" s="37"/>
      <c r="D340" s="38"/>
      <c r="E340" s="37"/>
      <c r="F340" s="37"/>
      <c r="G340" s="35"/>
      <c r="H340" s="42" t="s">
        <v>478</v>
      </c>
      <c r="I340" s="42"/>
      <c r="J340" s="68"/>
      <c r="K340" s="47">
        <v>1579.4877349999999</v>
      </c>
      <c r="L340" s="47">
        <v>1621.2224661300004</v>
      </c>
      <c r="M340" s="47">
        <f t="shared" si="7"/>
        <v>41.734731130000455</v>
      </c>
    </row>
    <row r="341" spans="3:13" x14ac:dyDescent="0.2">
      <c r="C341" s="37"/>
      <c r="D341" s="38"/>
      <c r="E341" s="37"/>
      <c r="F341" s="37"/>
      <c r="G341" s="58"/>
      <c r="H341" s="58"/>
      <c r="I341" s="58" t="s">
        <v>479</v>
      </c>
      <c r="J341" s="57" t="s">
        <v>542</v>
      </c>
      <c r="K341" s="59">
        <v>1380.7147440000001</v>
      </c>
      <c r="L341" s="59">
        <v>1525.0758692500003</v>
      </c>
      <c r="M341" s="59">
        <f t="shared" si="7"/>
        <v>144.36112525000021</v>
      </c>
    </row>
    <row r="342" spans="3:13" x14ac:dyDescent="0.2">
      <c r="C342" s="37"/>
      <c r="D342" s="38"/>
      <c r="E342" s="37"/>
      <c r="F342" s="37"/>
      <c r="G342" s="58"/>
      <c r="H342" s="58"/>
      <c r="I342" s="58" t="s">
        <v>483</v>
      </c>
      <c r="J342" s="57" t="s">
        <v>543</v>
      </c>
      <c r="K342" s="59">
        <v>198.77299099999999</v>
      </c>
      <c r="L342" s="59">
        <v>96.146596880000004</v>
      </c>
      <c r="M342" s="59">
        <f t="shared" si="7"/>
        <v>-102.62639411999999</v>
      </c>
    </row>
    <row r="343" spans="3:13" ht="14.25" x14ac:dyDescent="0.2">
      <c r="C343" s="37"/>
      <c r="D343" s="38"/>
      <c r="E343" s="37"/>
      <c r="F343" s="37"/>
      <c r="G343" s="35"/>
      <c r="H343" s="42" t="s">
        <v>640</v>
      </c>
      <c r="I343" s="42"/>
      <c r="J343" s="68"/>
      <c r="K343" s="47">
        <v>27.224499999999999</v>
      </c>
      <c r="L343" s="47">
        <v>15.693232850000001</v>
      </c>
      <c r="M343" s="47">
        <f t="shared" si="7"/>
        <v>-11.531267149999998</v>
      </c>
    </row>
    <row r="344" spans="3:13" x14ac:dyDescent="0.2">
      <c r="C344" s="37"/>
      <c r="D344" s="38"/>
      <c r="E344" s="37"/>
      <c r="F344" s="37"/>
      <c r="G344" s="58"/>
      <c r="H344" s="58"/>
      <c r="I344" s="58" t="s">
        <v>641</v>
      </c>
      <c r="J344" s="57" t="s">
        <v>814</v>
      </c>
      <c r="K344" s="59">
        <v>27.224499999999999</v>
      </c>
      <c r="L344" s="59">
        <v>15.693232850000001</v>
      </c>
      <c r="M344" s="59">
        <f t="shared" si="7"/>
        <v>-11.531267149999998</v>
      </c>
    </row>
    <row r="345" spans="3:13" ht="14.25" x14ac:dyDescent="0.2">
      <c r="C345" s="37"/>
      <c r="D345" s="38"/>
      <c r="E345" s="41">
        <v>9</v>
      </c>
      <c r="F345" s="42" t="s">
        <v>124</v>
      </c>
      <c r="G345" s="42"/>
      <c r="H345" s="42"/>
      <c r="I345" s="42"/>
      <c r="J345" s="68"/>
      <c r="K345" s="47">
        <v>99866.338698000007</v>
      </c>
      <c r="L345" s="47">
        <v>84300.677389270058</v>
      </c>
      <c r="M345" s="47">
        <f t="shared" si="7"/>
        <v>-15565.661308729948</v>
      </c>
    </row>
    <row r="346" spans="3:13" ht="14.25" x14ac:dyDescent="0.2">
      <c r="C346" s="37"/>
      <c r="D346" s="38"/>
      <c r="E346" s="37"/>
      <c r="F346" s="37"/>
      <c r="G346" s="39" t="s">
        <v>452</v>
      </c>
      <c r="H346" s="39"/>
      <c r="I346" s="39"/>
      <c r="J346" s="36"/>
      <c r="K346" s="30">
        <v>99866.338698000007</v>
      </c>
      <c r="L346" s="30">
        <v>84300.677389270058</v>
      </c>
      <c r="M346" s="30">
        <f t="shared" si="7"/>
        <v>-15565.661308729948</v>
      </c>
    </row>
    <row r="347" spans="3:13" ht="14.25" x14ac:dyDescent="0.2">
      <c r="C347" s="37"/>
      <c r="D347" s="38"/>
      <c r="E347" s="37"/>
      <c r="F347" s="37"/>
      <c r="G347" s="35"/>
      <c r="H347" s="42" t="s">
        <v>571</v>
      </c>
      <c r="I347" s="42"/>
      <c r="J347" s="68"/>
      <c r="K347" s="47">
        <v>1476.730096</v>
      </c>
      <c r="L347" s="47">
        <v>1647.4625271900009</v>
      </c>
      <c r="M347" s="47">
        <f t="shared" si="7"/>
        <v>170.73243119000085</v>
      </c>
    </row>
    <row r="348" spans="3:13" x14ac:dyDescent="0.2">
      <c r="C348" s="37"/>
      <c r="D348" s="38"/>
      <c r="E348" s="37"/>
      <c r="F348" s="37"/>
      <c r="G348" s="58"/>
      <c r="H348" s="58"/>
      <c r="I348" s="58" t="s">
        <v>815</v>
      </c>
      <c r="J348" s="57" t="s">
        <v>816</v>
      </c>
      <c r="K348" s="59">
        <v>1469.230096</v>
      </c>
      <c r="L348" s="59">
        <v>1442.4513298500008</v>
      </c>
      <c r="M348" s="59">
        <f t="shared" si="7"/>
        <v>-26.778766149999228</v>
      </c>
    </row>
    <row r="349" spans="3:13" x14ac:dyDescent="0.2">
      <c r="C349" s="37"/>
      <c r="D349" s="38"/>
      <c r="E349" s="37"/>
      <c r="F349" s="37"/>
      <c r="G349" s="58"/>
      <c r="H349" s="58"/>
      <c r="I349" s="58" t="s">
        <v>572</v>
      </c>
      <c r="J349" s="57" t="s">
        <v>817</v>
      </c>
      <c r="K349" s="59">
        <v>7.5</v>
      </c>
      <c r="L349" s="59">
        <v>8.3111973399999997</v>
      </c>
      <c r="M349" s="59">
        <f t="shared" si="7"/>
        <v>0.81119733999999966</v>
      </c>
    </row>
    <row r="350" spans="3:13" x14ac:dyDescent="0.2">
      <c r="C350" s="37"/>
      <c r="D350" s="38"/>
      <c r="E350" s="37"/>
      <c r="F350" s="37"/>
      <c r="G350" s="58"/>
      <c r="H350" s="58"/>
      <c r="I350" s="58" t="s">
        <v>574</v>
      </c>
      <c r="J350" s="57" t="s">
        <v>1741</v>
      </c>
      <c r="K350" s="59">
        <v>0</v>
      </c>
      <c r="L350" s="59">
        <v>196.7</v>
      </c>
      <c r="M350" s="59">
        <f t="shared" si="7"/>
        <v>196.7</v>
      </c>
    </row>
    <row r="351" spans="3:13" x14ac:dyDescent="0.2">
      <c r="C351" s="37"/>
      <c r="D351" s="38"/>
      <c r="E351" s="37"/>
      <c r="F351" s="37"/>
      <c r="G351" s="58"/>
      <c r="H351" s="58"/>
      <c r="I351" s="58" t="s">
        <v>576</v>
      </c>
      <c r="J351" s="57" t="s">
        <v>1742</v>
      </c>
      <c r="K351" s="59">
        <v>0</v>
      </c>
      <c r="L351" s="59">
        <v>0</v>
      </c>
      <c r="M351" s="59">
        <f t="shared" si="7"/>
        <v>0</v>
      </c>
    </row>
    <row r="352" spans="3:13" ht="14.25" x14ac:dyDescent="0.2">
      <c r="C352" s="37"/>
      <c r="D352" s="38"/>
      <c r="E352" s="37"/>
      <c r="F352" s="37"/>
      <c r="G352" s="35"/>
      <c r="H352" s="42" t="s">
        <v>453</v>
      </c>
      <c r="I352" s="42"/>
      <c r="J352" s="68"/>
      <c r="K352" s="47">
        <v>96518.406270000007</v>
      </c>
      <c r="L352" s="47">
        <v>81064.863388540063</v>
      </c>
      <c r="M352" s="47">
        <f t="shared" si="7"/>
        <v>-15453.542881459944</v>
      </c>
    </row>
    <row r="353" spans="3:13" ht="25.5" x14ac:dyDescent="0.2">
      <c r="C353" s="37"/>
      <c r="D353" s="38"/>
      <c r="E353" s="37"/>
      <c r="F353" s="37"/>
      <c r="G353" s="58"/>
      <c r="H353" s="58"/>
      <c r="I353" s="58" t="s">
        <v>491</v>
      </c>
      <c r="J353" s="57" t="s">
        <v>818</v>
      </c>
      <c r="K353" s="59">
        <v>40.757759999999998</v>
      </c>
      <c r="L353" s="59">
        <v>36.478825909999998</v>
      </c>
      <c r="M353" s="59">
        <f t="shared" si="7"/>
        <v>-4.2789340899999999</v>
      </c>
    </row>
    <row r="354" spans="3:13" x14ac:dyDescent="0.2">
      <c r="C354" s="37"/>
      <c r="D354" s="38"/>
      <c r="E354" s="37"/>
      <c r="F354" s="37"/>
      <c r="G354" s="58"/>
      <c r="H354" s="58"/>
      <c r="I354" s="58" t="s">
        <v>497</v>
      </c>
      <c r="J354" s="57" t="s">
        <v>819</v>
      </c>
      <c r="K354" s="59">
        <v>43.768385000000002</v>
      </c>
      <c r="L354" s="59">
        <v>44.803149540000007</v>
      </c>
      <c r="M354" s="59">
        <f t="shared" si="7"/>
        <v>1.0347645400000047</v>
      </c>
    </row>
    <row r="355" spans="3:13" x14ac:dyDescent="0.2">
      <c r="C355" s="37"/>
      <c r="D355" s="38"/>
      <c r="E355" s="37"/>
      <c r="F355" s="37"/>
      <c r="G355" s="58"/>
      <c r="H355" s="58"/>
      <c r="I355" s="58" t="s">
        <v>499</v>
      </c>
      <c r="J355" s="57" t="s">
        <v>820</v>
      </c>
      <c r="K355" s="59">
        <v>19.461931</v>
      </c>
      <c r="L355" s="59">
        <v>19.386568</v>
      </c>
      <c r="M355" s="59">
        <f t="shared" si="7"/>
        <v>-7.5362999999999403E-2</v>
      </c>
    </row>
    <row r="356" spans="3:13" x14ac:dyDescent="0.2">
      <c r="C356" s="37"/>
      <c r="D356" s="38"/>
      <c r="E356" s="37"/>
      <c r="F356" s="37"/>
      <c r="G356" s="58"/>
      <c r="H356" s="58"/>
      <c r="I356" s="58" t="s">
        <v>503</v>
      </c>
      <c r="J356" s="57" t="s">
        <v>821</v>
      </c>
      <c r="K356" s="59">
        <v>1774.120678</v>
      </c>
      <c r="L356" s="59">
        <v>1745.2494029900006</v>
      </c>
      <c r="M356" s="59">
        <f t="shared" si="7"/>
        <v>-28.871275009999408</v>
      </c>
    </row>
    <row r="357" spans="3:13" x14ac:dyDescent="0.2">
      <c r="C357" s="37"/>
      <c r="D357" s="38"/>
      <c r="E357" s="37"/>
      <c r="F357" s="37"/>
      <c r="G357" s="58"/>
      <c r="H357" s="58"/>
      <c r="I357" s="58" t="s">
        <v>505</v>
      </c>
      <c r="J357" s="57" t="s">
        <v>822</v>
      </c>
      <c r="K357" s="59">
        <v>39.988385999999998</v>
      </c>
      <c r="L357" s="59">
        <v>56.619503900000005</v>
      </c>
      <c r="M357" s="59">
        <f t="shared" si="7"/>
        <v>16.631117900000007</v>
      </c>
    </row>
    <row r="358" spans="3:13" x14ac:dyDescent="0.2">
      <c r="C358" s="37"/>
      <c r="D358" s="38"/>
      <c r="E358" s="37"/>
      <c r="F358" s="37"/>
      <c r="G358" s="58"/>
      <c r="H358" s="58"/>
      <c r="I358" s="58" t="s">
        <v>507</v>
      </c>
      <c r="J358" s="57" t="s">
        <v>823</v>
      </c>
      <c r="K358" s="59">
        <v>1252.8714970000001</v>
      </c>
      <c r="L358" s="59">
        <v>1365.40095718</v>
      </c>
      <c r="M358" s="59">
        <f t="shared" si="7"/>
        <v>112.52946017999989</v>
      </c>
    </row>
    <row r="359" spans="3:13" ht="25.5" x14ac:dyDescent="0.2">
      <c r="C359" s="37"/>
      <c r="D359" s="38"/>
      <c r="E359" s="37"/>
      <c r="F359" s="37"/>
      <c r="G359" s="58"/>
      <c r="H359" s="58"/>
      <c r="I359" s="58" t="s">
        <v>508</v>
      </c>
      <c r="J359" s="57" t="s">
        <v>824</v>
      </c>
      <c r="K359" s="59">
        <v>879.42082500000004</v>
      </c>
      <c r="L359" s="59">
        <v>1704.0814428199999</v>
      </c>
      <c r="M359" s="59">
        <f t="shared" si="7"/>
        <v>824.66061781999986</v>
      </c>
    </row>
    <row r="360" spans="3:13" x14ac:dyDescent="0.2">
      <c r="C360" s="37"/>
      <c r="D360" s="38"/>
      <c r="E360" s="37"/>
      <c r="F360" s="37"/>
      <c r="G360" s="58"/>
      <c r="H360" s="58"/>
      <c r="I360" s="58" t="s">
        <v>512</v>
      </c>
      <c r="J360" s="57" t="s">
        <v>825</v>
      </c>
      <c r="K360" s="59">
        <v>116.93436699999999</v>
      </c>
      <c r="L360" s="59">
        <v>127.63069075000001</v>
      </c>
      <c r="M360" s="59">
        <f t="shared" si="7"/>
        <v>10.696323750000019</v>
      </c>
    </row>
    <row r="361" spans="3:13" x14ac:dyDescent="0.2">
      <c r="C361" s="37"/>
      <c r="D361" s="38"/>
      <c r="E361" s="37"/>
      <c r="F361" s="37"/>
      <c r="G361" s="58"/>
      <c r="H361" s="58"/>
      <c r="I361" s="58" t="s">
        <v>520</v>
      </c>
      <c r="J361" s="57" t="s">
        <v>826</v>
      </c>
      <c r="K361" s="59">
        <v>25.564927000000001</v>
      </c>
      <c r="L361" s="59">
        <v>159.38542263999997</v>
      </c>
      <c r="M361" s="59">
        <f t="shared" si="7"/>
        <v>133.82049563999996</v>
      </c>
    </row>
    <row r="362" spans="3:13" x14ac:dyDescent="0.2">
      <c r="C362" s="37"/>
      <c r="D362" s="38"/>
      <c r="E362" s="37"/>
      <c r="F362" s="37"/>
      <c r="G362" s="58"/>
      <c r="H362" s="58"/>
      <c r="I362" s="58" t="s">
        <v>532</v>
      </c>
      <c r="J362" s="57" t="s">
        <v>827</v>
      </c>
      <c r="K362" s="59">
        <v>83.914561000000006</v>
      </c>
      <c r="L362" s="59">
        <v>79.563144330000029</v>
      </c>
      <c r="M362" s="59">
        <f t="shared" si="7"/>
        <v>-4.3514166699999777</v>
      </c>
    </row>
    <row r="363" spans="3:13" x14ac:dyDescent="0.2">
      <c r="C363" s="37"/>
      <c r="D363" s="38"/>
      <c r="E363" s="37"/>
      <c r="F363" s="37"/>
      <c r="G363" s="58"/>
      <c r="H363" s="58"/>
      <c r="I363" s="58" t="s">
        <v>828</v>
      </c>
      <c r="J363" s="57" t="s">
        <v>1631</v>
      </c>
      <c r="K363" s="59">
        <v>147.07167999999999</v>
      </c>
      <c r="L363" s="59">
        <v>148.73973881999996</v>
      </c>
      <c r="M363" s="59">
        <f t="shared" si="7"/>
        <v>1.6680588199999704</v>
      </c>
    </row>
    <row r="364" spans="3:13" ht="25.5" x14ac:dyDescent="0.2">
      <c r="C364" s="37"/>
      <c r="D364" s="38"/>
      <c r="E364" s="37"/>
      <c r="F364" s="37"/>
      <c r="G364" s="58"/>
      <c r="H364" s="58"/>
      <c r="I364" s="58" t="s">
        <v>708</v>
      </c>
      <c r="J364" s="57" t="s">
        <v>829</v>
      </c>
      <c r="K364" s="59">
        <v>359.54386799999997</v>
      </c>
      <c r="L364" s="59">
        <v>305.26234733999996</v>
      </c>
      <c r="M364" s="59">
        <f t="shared" si="7"/>
        <v>-54.281520660000012</v>
      </c>
    </row>
    <row r="365" spans="3:13" x14ac:dyDescent="0.2">
      <c r="C365" s="37"/>
      <c r="D365" s="38"/>
      <c r="E365" s="37"/>
      <c r="F365" s="37"/>
      <c r="G365" s="58"/>
      <c r="H365" s="58"/>
      <c r="I365" s="58" t="s">
        <v>710</v>
      </c>
      <c r="J365" s="57" t="s">
        <v>830</v>
      </c>
      <c r="K365" s="59">
        <v>1813.2638509999999</v>
      </c>
      <c r="L365" s="59">
        <v>1090.8834544600008</v>
      </c>
      <c r="M365" s="59">
        <f t="shared" si="7"/>
        <v>-722.38039653999908</v>
      </c>
    </row>
    <row r="366" spans="3:13" ht="25.5" x14ac:dyDescent="0.2">
      <c r="C366" s="37"/>
      <c r="D366" s="38"/>
      <c r="E366" s="37"/>
      <c r="F366" s="37"/>
      <c r="G366" s="58"/>
      <c r="H366" s="58"/>
      <c r="I366" s="58" t="s">
        <v>712</v>
      </c>
      <c r="J366" s="57" t="s">
        <v>831</v>
      </c>
      <c r="K366" s="59">
        <v>4258.0999849999998</v>
      </c>
      <c r="L366" s="59">
        <v>4056.6614533900033</v>
      </c>
      <c r="M366" s="59">
        <f t="shared" si="7"/>
        <v>-201.43853160999652</v>
      </c>
    </row>
    <row r="367" spans="3:13" x14ac:dyDescent="0.2">
      <c r="C367" s="37"/>
      <c r="D367" s="38"/>
      <c r="E367" s="37"/>
      <c r="F367" s="37"/>
      <c r="G367" s="58"/>
      <c r="H367" s="58"/>
      <c r="I367" s="58" t="s">
        <v>715</v>
      </c>
      <c r="J367" s="57" t="s">
        <v>832</v>
      </c>
      <c r="K367" s="59">
        <v>5.6160290000000002</v>
      </c>
      <c r="L367" s="59">
        <v>4.8530657699999997</v>
      </c>
      <c r="M367" s="59">
        <f t="shared" si="7"/>
        <v>-0.76296323000000044</v>
      </c>
    </row>
    <row r="368" spans="3:13" x14ac:dyDescent="0.2">
      <c r="C368" s="37"/>
      <c r="D368" s="38"/>
      <c r="E368" s="37"/>
      <c r="F368" s="37"/>
      <c r="G368" s="58"/>
      <c r="H368" s="58"/>
      <c r="I368" s="58" t="s">
        <v>544</v>
      </c>
      <c r="J368" s="57" t="s">
        <v>833</v>
      </c>
      <c r="K368" s="59">
        <v>4.2075449999999996</v>
      </c>
      <c r="L368" s="59">
        <v>5.0952939700000002</v>
      </c>
      <c r="M368" s="59">
        <f t="shared" si="7"/>
        <v>0.88774897000000053</v>
      </c>
    </row>
    <row r="369" spans="3:13" x14ac:dyDescent="0.2">
      <c r="C369" s="37"/>
      <c r="D369" s="38"/>
      <c r="E369" s="37"/>
      <c r="F369" s="37"/>
      <c r="G369" s="58"/>
      <c r="H369" s="58"/>
      <c r="I369" s="58" t="s">
        <v>834</v>
      </c>
      <c r="J369" s="57" t="s">
        <v>835</v>
      </c>
      <c r="K369" s="59">
        <v>2414.1287590000002</v>
      </c>
      <c r="L369" s="59">
        <v>2401.2094815000023</v>
      </c>
      <c r="M369" s="59">
        <f t="shared" si="7"/>
        <v>-12.919277499997861</v>
      </c>
    </row>
    <row r="370" spans="3:13" x14ac:dyDescent="0.2">
      <c r="C370" s="37"/>
      <c r="D370" s="38"/>
      <c r="E370" s="37"/>
      <c r="F370" s="37"/>
      <c r="G370" s="58"/>
      <c r="H370" s="58"/>
      <c r="I370" s="58" t="s">
        <v>836</v>
      </c>
      <c r="J370" s="57" t="s">
        <v>837</v>
      </c>
      <c r="K370" s="59">
        <v>1120.4934089999999</v>
      </c>
      <c r="L370" s="59">
        <v>1748.0526263300028</v>
      </c>
      <c r="M370" s="59">
        <f t="shared" si="7"/>
        <v>627.55921733000287</v>
      </c>
    </row>
    <row r="371" spans="3:13" x14ac:dyDescent="0.2">
      <c r="C371" s="37"/>
      <c r="D371" s="38"/>
      <c r="E371" s="37"/>
      <c r="F371" s="37"/>
      <c r="G371" s="58"/>
      <c r="H371" s="58"/>
      <c r="I371" s="58" t="s">
        <v>838</v>
      </c>
      <c r="J371" s="57" t="s">
        <v>839</v>
      </c>
      <c r="K371" s="59">
        <v>18885.620455</v>
      </c>
      <c r="L371" s="59">
        <v>12037.522939430017</v>
      </c>
      <c r="M371" s="59">
        <f t="shared" si="7"/>
        <v>-6848.0975155699834</v>
      </c>
    </row>
    <row r="372" spans="3:13" x14ac:dyDescent="0.2">
      <c r="C372" s="37"/>
      <c r="D372" s="38"/>
      <c r="E372" s="37"/>
      <c r="F372" s="37"/>
      <c r="G372" s="58"/>
      <c r="H372" s="58"/>
      <c r="I372" s="58" t="s">
        <v>840</v>
      </c>
      <c r="J372" s="57" t="s">
        <v>841</v>
      </c>
      <c r="K372" s="59">
        <v>1798.3733239999999</v>
      </c>
      <c r="L372" s="59">
        <v>1409.5491851700001</v>
      </c>
      <c r="M372" s="59">
        <f t="shared" si="7"/>
        <v>-388.82413882999981</v>
      </c>
    </row>
    <row r="373" spans="3:13" x14ac:dyDescent="0.2">
      <c r="C373" s="37"/>
      <c r="D373" s="38"/>
      <c r="E373" s="37"/>
      <c r="F373" s="37"/>
      <c r="G373" s="58"/>
      <c r="H373" s="58"/>
      <c r="I373" s="58" t="s">
        <v>842</v>
      </c>
      <c r="J373" s="57" t="s">
        <v>843</v>
      </c>
      <c r="K373" s="59">
        <v>7007.7509140000002</v>
      </c>
      <c r="L373" s="59">
        <v>9784.3314908899993</v>
      </c>
      <c r="M373" s="59">
        <f t="shared" si="7"/>
        <v>2776.5805768899991</v>
      </c>
    </row>
    <row r="374" spans="3:13" x14ac:dyDescent="0.2">
      <c r="C374" s="37"/>
      <c r="D374" s="38"/>
      <c r="E374" s="37"/>
      <c r="F374" s="37"/>
      <c r="G374" s="58"/>
      <c r="H374" s="58"/>
      <c r="I374" s="58" t="s">
        <v>844</v>
      </c>
      <c r="J374" s="57" t="s">
        <v>845</v>
      </c>
      <c r="K374" s="59">
        <v>20.092199999999998</v>
      </c>
      <c r="L374" s="59">
        <v>0</v>
      </c>
      <c r="M374" s="59">
        <f t="shared" si="7"/>
        <v>-20.092199999999998</v>
      </c>
    </row>
    <row r="375" spans="3:13" x14ac:dyDescent="0.2">
      <c r="C375" s="37"/>
      <c r="D375" s="38"/>
      <c r="E375" s="37"/>
      <c r="F375" s="37"/>
      <c r="G375" s="58"/>
      <c r="H375" s="58"/>
      <c r="I375" s="58" t="s">
        <v>557</v>
      </c>
      <c r="J375" s="57" t="s">
        <v>558</v>
      </c>
      <c r="K375" s="59">
        <v>0</v>
      </c>
      <c r="L375" s="59">
        <v>0</v>
      </c>
      <c r="M375" s="59">
        <f t="shared" si="7"/>
        <v>0</v>
      </c>
    </row>
    <row r="376" spans="3:13" x14ac:dyDescent="0.2">
      <c r="C376" s="37"/>
      <c r="D376" s="38"/>
      <c r="E376" s="37"/>
      <c r="F376" s="37"/>
      <c r="G376" s="58"/>
      <c r="H376" s="58"/>
      <c r="I376" s="58" t="s">
        <v>454</v>
      </c>
      <c r="J376" s="57" t="s">
        <v>455</v>
      </c>
      <c r="K376" s="59">
        <v>13.90915</v>
      </c>
      <c r="L376" s="59">
        <v>197.83180818</v>
      </c>
      <c r="M376" s="59">
        <f t="shared" si="7"/>
        <v>183.92265817999998</v>
      </c>
    </row>
    <row r="377" spans="3:13" x14ac:dyDescent="0.2">
      <c r="C377" s="37"/>
      <c r="D377" s="38"/>
      <c r="E377" s="37"/>
      <c r="F377" s="37"/>
      <c r="G377" s="58"/>
      <c r="H377" s="58"/>
      <c r="I377" s="58" t="s">
        <v>456</v>
      </c>
      <c r="J377" s="57" t="s">
        <v>457</v>
      </c>
      <c r="K377" s="59">
        <v>0</v>
      </c>
      <c r="L377" s="59">
        <v>143.77498162000001</v>
      </c>
      <c r="M377" s="59">
        <f t="shared" si="7"/>
        <v>143.77498162000001</v>
      </c>
    </row>
    <row r="378" spans="3:13" x14ac:dyDescent="0.2">
      <c r="C378" s="37"/>
      <c r="D378" s="38"/>
      <c r="E378" s="37"/>
      <c r="F378" s="37"/>
      <c r="G378" s="58"/>
      <c r="H378" s="58"/>
      <c r="I378" s="58" t="s">
        <v>604</v>
      </c>
      <c r="J378" s="57" t="s">
        <v>1630</v>
      </c>
      <c r="K378" s="59">
        <v>623.13835400000005</v>
      </c>
      <c r="L378" s="59">
        <v>429.57032096</v>
      </c>
      <c r="M378" s="59">
        <f t="shared" si="7"/>
        <v>-193.56803304000005</v>
      </c>
    </row>
    <row r="379" spans="3:13" ht="25.5" x14ac:dyDescent="0.2">
      <c r="C379" s="37"/>
      <c r="D379" s="38"/>
      <c r="E379" s="37"/>
      <c r="F379" s="37"/>
      <c r="G379" s="58"/>
      <c r="H379" s="58"/>
      <c r="I379" s="58" t="s">
        <v>846</v>
      </c>
      <c r="J379" s="57" t="s">
        <v>847</v>
      </c>
      <c r="K379" s="59">
        <v>10334.501840000001</v>
      </c>
      <c r="L379" s="59">
        <v>6433.2105985500057</v>
      </c>
      <c r="M379" s="59">
        <f t="shared" si="7"/>
        <v>-3901.2912414499951</v>
      </c>
    </row>
    <row r="380" spans="3:13" x14ac:dyDescent="0.2">
      <c r="C380" s="37"/>
      <c r="D380" s="38"/>
      <c r="E380" s="37"/>
      <c r="F380" s="37"/>
      <c r="G380" s="58"/>
      <c r="H380" s="58"/>
      <c r="I380" s="58" t="s">
        <v>848</v>
      </c>
      <c r="J380" s="57" t="s">
        <v>849</v>
      </c>
      <c r="K380" s="59">
        <v>8221.6312159999998</v>
      </c>
      <c r="L380" s="59">
        <v>7866.2923736399953</v>
      </c>
      <c r="M380" s="59">
        <f t="shared" si="7"/>
        <v>-355.33884236000449</v>
      </c>
    </row>
    <row r="381" spans="3:13" ht="25.5" x14ac:dyDescent="0.2">
      <c r="C381" s="37"/>
      <c r="D381" s="38"/>
      <c r="E381" s="37"/>
      <c r="F381" s="37"/>
      <c r="G381" s="58"/>
      <c r="H381" s="58"/>
      <c r="I381" s="58" t="s">
        <v>850</v>
      </c>
      <c r="J381" s="57" t="s">
        <v>851</v>
      </c>
      <c r="K381" s="59">
        <v>1045.221</v>
      </c>
      <c r="L381" s="59">
        <v>902.73564123000006</v>
      </c>
      <c r="M381" s="59">
        <f t="shared" si="7"/>
        <v>-142.48535876999995</v>
      </c>
    </row>
    <row r="382" spans="3:13" x14ac:dyDescent="0.2">
      <c r="C382" s="37"/>
      <c r="D382" s="38"/>
      <c r="E382" s="37"/>
      <c r="F382" s="37"/>
      <c r="G382" s="58"/>
      <c r="H382" s="58"/>
      <c r="I382" s="58" t="s">
        <v>852</v>
      </c>
      <c r="J382" s="57" t="s">
        <v>853</v>
      </c>
      <c r="K382" s="59">
        <v>153.00502399999999</v>
      </c>
      <c r="L382" s="59">
        <v>82.232381599999997</v>
      </c>
      <c r="M382" s="59">
        <f t="shared" si="7"/>
        <v>-70.772642399999995</v>
      </c>
    </row>
    <row r="383" spans="3:13" x14ac:dyDescent="0.2">
      <c r="C383" s="37"/>
      <c r="D383" s="38"/>
      <c r="E383" s="37"/>
      <c r="F383" s="37"/>
      <c r="G383" s="58"/>
      <c r="H383" s="58"/>
      <c r="I383" s="58" t="s">
        <v>854</v>
      </c>
      <c r="J383" s="57" t="s">
        <v>855</v>
      </c>
      <c r="K383" s="59">
        <v>3335.4745440000002</v>
      </c>
      <c r="L383" s="59">
        <v>4137.9862164300012</v>
      </c>
      <c r="M383" s="59">
        <f t="shared" si="7"/>
        <v>802.511672430001</v>
      </c>
    </row>
    <row r="384" spans="3:13" ht="25.5" x14ac:dyDescent="0.2">
      <c r="C384" s="37"/>
      <c r="D384" s="38"/>
      <c r="E384" s="37"/>
      <c r="F384" s="37"/>
      <c r="G384" s="58"/>
      <c r="H384" s="58"/>
      <c r="I384" s="58" t="s">
        <v>856</v>
      </c>
      <c r="J384" s="57" t="s">
        <v>857</v>
      </c>
      <c r="K384" s="59">
        <v>262.24</v>
      </c>
      <c r="L384" s="59">
        <v>271.30593212000008</v>
      </c>
      <c r="M384" s="59">
        <f t="shared" si="7"/>
        <v>9.0659321200000704</v>
      </c>
    </row>
    <row r="385" spans="3:13" x14ac:dyDescent="0.2">
      <c r="C385" s="37"/>
      <c r="D385" s="38"/>
      <c r="E385" s="37"/>
      <c r="F385" s="37"/>
      <c r="G385" s="58"/>
      <c r="H385" s="58"/>
      <c r="I385" s="58" t="s">
        <v>858</v>
      </c>
      <c r="J385" s="57" t="s">
        <v>859</v>
      </c>
      <c r="K385" s="59">
        <v>14012.954988</v>
      </c>
      <c r="L385" s="59">
        <v>8259.1697671900019</v>
      </c>
      <c r="M385" s="59">
        <f t="shared" si="7"/>
        <v>-5753.7852208099976</v>
      </c>
    </row>
    <row r="386" spans="3:13" x14ac:dyDescent="0.2">
      <c r="C386" s="37"/>
      <c r="D386" s="38"/>
      <c r="E386" s="37"/>
      <c r="F386" s="37"/>
      <c r="G386" s="58"/>
      <c r="H386" s="58"/>
      <c r="I386" s="58" t="s">
        <v>860</v>
      </c>
      <c r="J386" s="57" t="s">
        <v>861</v>
      </c>
      <c r="K386" s="59">
        <v>2000</v>
      </c>
      <c r="L386" s="59">
        <v>16.696612930000001</v>
      </c>
      <c r="M386" s="59">
        <f t="shared" si="7"/>
        <v>-1983.3033870700001</v>
      </c>
    </row>
    <row r="387" spans="3:13" x14ac:dyDescent="0.2">
      <c r="C387" s="37"/>
      <c r="D387" s="38"/>
      <c r="E387" s="37"/>
      <c r="F387" s="37"/>
      <c r="G387" s="58"/>
      <c r="H387" s="58"/>
      <c r="I387" s="58" t="s">
        <v>862</v>
      </c>
      <c r="J387" s="57" t="s">
        <v>863</v>
      </c>
      <c r="K387" s="59">
        <v>1927.774987</v>
      </c>
      <c r="L387" s="59">
        <v>2446.9673526399997</v>
      </c>
      <c r="M387" s="59">
        <f t="shared" si="7"/>
        <v>519.19236563999971</v>
      </c>
    </row>
    <row r="388" spans="3:13" x14ac:dyDescent="0.2">
      <c r="C388" s="37"/>
      <c r="D388" s="38"/>
      <c r="E388" s="37"/>
      <c r="F388" s="37"/>
      <c r="G388" s="58"/>
      <c r="H388" s="58"/>
      <c r="I388" s="58" t="s">
        <v>864</v>
      </c>
      <c r="J388" s="57" t="s">
        <v>865</v>
      </c>
      <c r="K388" s="59">
        <v>834.04</v>
      </c>
      <c r="L388" s="59">
        <v>121.25544085000001</v>
      </c>
      <c r="M388" s="59">
        <f t="shared" si="7"/>
        <v>-712.78455914999995</v>
      </c>
    </row>
    <row r="389" spans="3:13" x14ac:dyDescent="0.2">
      <c r="C389" s="37"/>
      <c r="D389" s="38"/>
      <c r="E389" s="37"/>
      <c r="F389" s="37"/>
      <c r="G389" s="58"/>
      <c r="H389" s="58"/>
      <c r="I389" s="58" t="s">
        <v>463</v>
      </c>
      <c r="J389" s="57" t="s">
        <v>866</v>
      </c>
      <c r="K389" s="59">
        <v>3278.9876869999998</v>
      </c>
      <c r="L389" s="59">
        <v>11393.097889030025</v>
      </c>
      <c r="M389" s="59">
        <f t="shared" si="7"/>
        <v>8114.110202030025</v>
      </c>
    </row>
    <row r="390" spans="3:13" x14ac:dyDescent="0.2">
      <c r="C390" s="37"/>
      <c r="D390" s="38"/>
      <c r="E390" s="37"/>
      <c r="F390" s="37"/>
      <c r="G390" s="58"/>
      <c r="H390" s="58"/>
      <c r="I390" s="58" t="s">
        <v>560</v>
      </c>
      <c r="J390" s="57" t="s">
        <v>1711</v>
      </c>
      <c r="K390" s="59">
        <v>0</v>
      </c>
      <c r="L390" s="59">
        <v>0</v>
      </c>
      <c r="M390" s="59">
        <f t="shared" si="7"/>
        <v>0</v>
      </c>
    </row>
    <row r="391" spans="3:13" x14ac:dyDescent="0.2">
      <c r="C391" s="37"/>
      <c r="D391" s="38"/>
      <c r="E391" s="37"/>
      <c r="F391" s="37"/>
      <c r="G391" s="58"/>
      <c r="H391" s="58"/>
      <c r="I391" s="58" t="s">
        <v>867</v>
      </c>
      <c r="J391" s="57" t="s">
        <v>868</v>
      </c>
      <c r="K391" s="59">
        <v>3719.2571440000002</v>
      </c>
      <c r="L391" s="59">
        <v>0</v>
      </c>
      <c r="M391" s="59">
        <f t="shared" si="7"/>
        <v>-3719.2571440000002</v>
      </c>
    </row>
    <row r="392" spans="3:13" x14ac:dyDescent="0.2">
      <c r="C392" s="37"/>
      <c r="D392" s="38"/>
      <c r="E392" s="37"/>
      <c r="F392" s="37"/>
      <c r="G392" s="58"/>
      <c r="H392" s="58"/>
      <c r="I392" s="58" t="s">
        <v>869</v>
      </c>
      <c r="J392" s="57" t="s">
        <v>870</v>
      </c>
      <c r="K392" s="59">
        <v>4611.5</v>
      </c>
      <c r="L392" s="59">
        <v>0</v>
      </c>
      <c r="M392" s="59">
        <f t="shared" si="7"/>
        <v>-4611.5</v>
      </c>
    </row>
    <row r="393" spans="3:13" x14ac:dyDescent="0.2">
      <c r="C393" s="37"/>
      <c r="D393" s="38"/>
      <c r="E393" s="37"/>
      <c r="F393" s="37"/>
      <c r="G393" s="58"/>
      <c r="H393" s="58"/>
      <c r="I393" s="58" t="s">
        <v>565</v>
      </c>
      <c r="J393" s="57" t="s">
        <v>566</v>
      </c>
      <c r="K393" s="59">
        <v>33.704999999999998</v>
      </c>
      <c r="L393" s="59">
        <v>31.97588644</v>
      </c>
      <c r="M393" s="59">
        <f t="shared" si="7"/>
        <v>-1.7291135599999983</v>
      </c>
    </row>
    <row r="394" spans="3:13" ht="14.25" x14ac:dyDescent="0.2">
      <c r="C394" s="37"/>
      <c r="D394" s="38"/>
      <c r="E394" s="37"/>
      <c r="F394" s="37"/>
      <c r="G394" s="35"/>
      <c r="H394" s="42" t="s">
        <v>478</v>
      </c>
      <c r="I394" s="42"/>
      <c r="J394" s="68"/>
      <c r="K394" s="47">
        <v>1871.2023320000001</v>
      </c>
      <c r="L394" s="47">
        <v>1588.351473539999</v>
      </c>
      <c r="M394" s="47">
        <f t="shared" ref="M394:M457" si="8">L394-K394</f>
        <v>-282.85085846000106</v>
      </c>
    </row>
    <row r="395" spans="3:13" x14ac:dyDescent="0.2">
      <c r="C395" s="37"/>
      <c r="D395" s="38"/>
      <c r="E395" s="37"/>
      <c r="F395" s="37"/>
      <c r="G395" s="58"/>
      <c r="H395" s="58"/>
      <c r="I395" s="58" t="s">
        <v>479</v>
      </c>
      <c r="J395" s="57" t="s">
        <v>542</v>
      </c>
      <c r="K395" s="59">
        <v>1801.526981</v>
      </c>
      <c r="L395" s="59">
        <v>1536.5831402099991</v>
      </c>
      <c r="M395" s="59">
        <f t="shared" si="8"/>
        <v>-264.94384079000088</v>
      </c>
    </row>
    <row r="396" spans="3:13" x14ac:dyDescent="0.2">
      <c r="C396" s="37"/>
      <c r="D396" s="38"/>
      <c r="E396" s="37"/>
      <c r="F396" s="37"/>
      <c r="G396" s="58"/>
      <c r="H396" s="58"/>
      <c r="I396" s="58" t="s">
        <v>483</v>
      </c>
      <c r="J396" s="57" t="s">
        <v>546</v>
      </c>
      <c r="K396" s="59">
        <v>69.675351000000006</v>
      </c>
      <c r="L396" s="59">
        <v>51.768333329999997</v>
      </c>
      <c r="M396" s="59">
        <f t="shared" si="8"/>
        <v>-17.907017670000009</v>
      </c>
    </row>
    <row r="397" spans="3:13" ht="14.25" x14ac:dyDescent="0.2">
      <c r="C397" s="37"/>
      <c r="D397" s="38"/>
      <c r="E397" s="41">
        <v>10</v>
      </c>
      <c r="F397" s="42" t="s">
        <v>155</v>
      </c>
      <c r="G397" s="42"/>
      <c r="H397" s="42"/>
      <c r="I397" s="42"/>
      <c r="J397" s="68"/>
      <c r="K397" s="47">
        <v>12836.390041000001</v>
      </c>
      <c r="L397" s="47">
        <v>12840.988957330008</v>
      </c>
      <c r="M397" s="47">
        <f t="shared" si="8"/>
        <v>4.5989163300073415</v>
      </c>
    </row>
    <row r="398" spans="3:13" ht="14.25" x14ac:dyDescent="0.2">
      <c r="C398" s="37"/>
      <c r="D398" s="38"/>
      <c r="E398" s="37"/>
      <c r="F398" s="37"/>
      <c r="G398" s="39" t="s">
        <v>452</v>
      </c>
      <c r="H398" s="39"/>
      <c r="I398" s="39"/>
      <c r="J398" s="36"/>
      <c r="K398" s="30">
        <v>12836.390041000001</v>
      </c>
      <c r="L398" s="30">
        <v>12840.988957330008</v>
      </c>
      <c r="M398" s="30">
        <f t="shared" si="8"/>
        <v>4.5989163300073415</v>
      </c>
    </row>
    <row r="399" spans="3:13" ht="14.25" x14ac:dyDescent="0.2">
      <c r="C399" s="37"/>
      <c r="D399" s="38"/>
      <c r="E399" s="37"/>
      <c r="F399" s="37"/>
      <c r="G399" s="35"/>
      <c r="H399" s="42" t="s">
        <v>571</v>
      </c>
      <c r="I399" s="42"/>
      <c r="J399" s="68"/>
      <c r="K399" s="47">
        <v>7953.3934570000001</v>
      </c>
      <c r="L399" s="47">
        <v>8098.9247385000017</v>
      </c>
      <c r="M399" s="47">
        <f t="shared" si="8"/>
        <v>145.53128150000157</v>
      </c>
    </row>
    <row r="400" spans="3:13" x14ac:dyDescent="0.2">
      <c r="C400" s="37"/>
      <c r="D400" s="38"/>
      <c r="E400" s="37"/>
      <c r="F400" s="37"/>
      <c r="G400" s="58"/>
      <c r="H400" s="58"/>
      <c r="I400" s="58" t="s">
        <v>871</v>
      </c>
      <c r="J400" s="57" t="s">
        <v>872</v>
      </c>
      <c r="K400" s="59">
        <v>205.16002</v>
      </c>
      <c r="L400" s="59">
        <v>143.3876234</v>
      </c>
      <c r="M400" s="59">
        <f t="shared" si="8"/>
        <v>-61.772396600000008</v>
      </c>
    </row>
    <row r="401" spans="3:13" x14ac:dyDescent="0.2">
      <c r="C401" s="37"/>
      <c r="D401" s="38"/>
      <c r="E401" s="37"/>
      <c r="F401" s="37"/>
      <c r="G401" s="58"/>
      <c r="H401" s="58"/>
      <c r="I401" s="58" t="s">
        <v>873</v>
      </c>
      <c r="J401" s="57" t="s">
        <v>1632</v>
      </c>
      <c r="K401" s="59">
        <v>1516.288507</v>
      </c>
      <c r="L401" s="59">
        <v>1243.3202515300002</v>
      </c>
      <c r="M401" s="59">
        <f t="shared" si="8"/>
        <v>-272.9682554699998</v>
      </c>
    </row>
    <row r="402" spans="3:13" x14ac:dyDescent="0.2">
      <c r="C402" s="37"/>
      <c r="D402" s="38"/>
      <c r="E402" s="37"/>
      <c r="F402" s="37"/>
      <c r="G402" s="58"/>
      <c r="H402" s="58"/>
      <c r="I402" s="58" t="s">
        <v>874</v>
      </c>
      <c r="J402" s="57" t="s">
        <v>875</v>
      </c>
      <c r="K402" s="59">
        <v>5056.0844129999996</v>
      </c>
      <c r="L402" s="59">
        <v>5670.7542642000008</v>
      </c>
      <c r="M402" s="59">
        <f t="shared" si="8"/>
        <v>614.66985120000118</v>
      </c>
    </row>
    <row r="403" spans="3:13" x14ac:dyDescent="0.2">
      <c r="C403" s="37"/>
      <c r="D403" s="38"/>
      <c r="E403" s="37"/>
      <c r="F403" s="37"/>
      <c r="G403" s="58"/>
      <c r="H403" s="58"/>
      <c r="I403" s="58" t="s">
        <v>876</v>
      </c>
      <c r="J403" s="57" t="s">
        <v>877</v>
      </c>
      <c r="K403" s="59">
        <v>115.17556500000001</v>
      </c>
      <c r="L403" s="59">
        <v>78.38652359000001</v>
      </c>
      <c r="M403" s="59">
        <f t="shared" si="8"/>
        <v>-36.789041409999996</v>
      </c>
    </row>
    <row r="404" spans="3:13" x14ac:dyDescent="0.2">
      <c r="C404" s="37"/>
      <c r="D404" s="38"/>
      <c r="E404" s="37"/>
      <c r="F404" s="37"/>
      <c r="G404" s="58"/>
      <c r="H404" s="58"/>
      <c r="I404" s="58" t="s">
        <v>878</v>
      </c>
      <c r="J404" s="57" t="s">
        <v>879</v>
      </c>
      <c r="K404" s="59">
        <v>516.22029699999996</v>
      </c>
      <c r="L404" s="59">
        <v>480.29098842000002</v>
      </c>
      <c r="M404" s="59">
        <f t="shared" si="8"/>
        <v>-35.92930857999994</v>
      </c>
    </row>
    <row r="405" spans="3:13" ht="25.5" x14ac:dyDescent="0.2">
      <c r="C405" s="37"/>
      <c r="D405" s="38"/>
      <c r="E405" s="37"/>
      <c r="F405" s="37"/>
      <c r="G405" s="58"/>
      <c r="H405" s="58"/>
      <c r="I405" s="58" t="s">
        <v>880</v>
      </c>
      <c r="J405" s="57" t="s">
        <v>1633</v>
      </c>
      <c r="K405" s="59">
        <v>101.10572999999999</v>
      </c>
      <c r="L405" s="59">
        <v>130.82681743000001</v>
      </c>
      <c r="M405" s="59">
        <f t="shared" si="8"/>
        <v>29.721087430000011</v>
      </c>
    </row>
    <row r="406" spans="3:13" ht="25.5" x14ac:dyDescent="0.2">
      <c r="C406" s="37"/>
      <c r="D406" s="38"/>
      <c r="E406" s="37"/>
      <c r="F406" s="37"/>
      <c r="G406" s="58"/>
      <c r="H406" s="58"/>
      <c r="I406" s="58" t="s">
        <v>576</v>
      </c>
      <c r="J406" s="57" t="s">
        <v>881</v>
      </c>
      <c r="K406" s="59">
        <v>125.358925</v>
      </c>
      <c r="L406" s="59">
        <v>54.195419130000005</v>
      </c>
      <c r="M406" s="59">
        <f t="shared" si="8"/>
        <v>-71.163505869999995</v>
      </c>
    </row>
    <row r="407" spans="3:13" x14ac:dyDescent="0.2">
      <c r="C407" s="37"/>
      <c r="D407" s="38"/>
      <c r="E407" s="37"/>
      <c r="F407" s="37"/>
      <c r="G407" s="58"/>
      <c r="H407" s="58"/>
      <c r="I407" s="58" t="s">
        <v>578</v>
      </c>
      <c r="J407" s="57" t="s">
        <v>882</v>
      </c>
      <c r="K407" s="59">
        <v>318</v>
      </c>
      <c r="L407" s="59">
        <v>297.76285080000002</v>
      </c>
      <c r="M407" s="59">
        <f t="shared" si="8"/>
        <v>-20.237149199999976</v>
      </c>
    </row>
    <row r="408" spans="3:13" ht="14.25" x14ac:dyDescent="0.2">
      <c r="C408" s="37"/>
      <c r="D408" s="38"/>
      <c r="E408" s="37"/>
      <c r="F408" s="37"/>
      <c r="G408" s="35"/>
      <c r="H408" s="42" t="s">
        <v>453</v>
      </c>
      <c r="I408" s="42"/>
      <c r="J408" s="68"/>
      <c r="K408" s="47">
        <v>4274.2371839999996</v>
      </c>
      <c r="L408" s="47">
        <v>4133.3639861700003</v>
      </c>
      <c r="M408" s="47">
        <f t="shared" si="8"/>
        <v>-140.8731978299993</v>
      </c>
    </row>
    <row r="409" spans="3:13" x14ac:dyDescent="0.2">
      <c r="C409" s="37"/>
      <c r="D409" s="38"/>
      <c r="E409" s="37"/>
      <c r="F409" s="37"/>
      <c r="G409" s="58"/>
      <c r="H409" s="58"/>
      <c r="I409" s="58" t="s">
        <v>678</v>
      </c>
      <c r="J409" s="57" t="s">
        <v>883</v>
      </c>
      <c r="K409" s="59">
        <v>254.94036399999999</v>
      </c>
      <c r="L409" s="59">
        <v>292.84871877000063</v>
      </c>
      <c r="M409" s="59">
        <f t="shared" si="8"/>
        <v>37.908354770000642</v>
      </c>
    </row>
    <row r="410" spans="3:13" ht="25.5" x14ac:dyDescent="0.2">
      <c r="C410" s="37"/>
      <c r="D410" s="38"/>
      <c r="E410" s="37"/>
      <c r="F410" s="37"/>
      <c r="G410" s="58"/>
      <c r="H410" s="58"/>
      <c r="I410" s="58" t="s">
        <v>493</v>
      </c>
      <c r="J410" s="57" t="s">
        <v>884</v>
      </c>
      <c r="K410" s="59">
        <v>218.11247</v>
      </c>
      <c r="L410" s="59">
        <v>218.33084910000034</v>
      </c>
      <c r="M410" s="59">
        <f t="shared" si="8"/>
        <v>0.21837910000033389</v>
      </c>
    </row>
    <row r="411" spans="3:13" ht="25.5" x14ac:dyDescent="0.2">
      <c r="C411" s="37"/>
      <c r="D411" s="38"/>
      <c r="E411" s="37"/>
      <c r="F411" s="37"/>
      <c r="G411" s="58"/>
      <c r="H411" s="58"/>
      <c r="I411" s="58" t="s">
        <v>495</v>
      </c>
      <c r="J411" s="57" t="s">
        <v>885</v>
      </c>
      <c r="K411" s="59">
        <v>217.144271</v>
      </c>
      <c r="L411" s="59">
        <v>130.61067613</v>
      </c>
      <c r="M411" s="59">
        <f t="shared" si="8"/>
        <v>-86.533594870000002</v>
      </c>
    </row>
    <row r="412" spans="3:13" ht="25.5" x14ac:dyDescent="0.2">
      <c r="C412" s="37"/>
      <c r="D412" s="38"/>
      <c r="E412" s="37"/>
      <c r="F412" s="37"/>
      <c r="G412" s="58"/>
      <c r="H412" s="58"/>
      <c r="I412" s="58" t="s">
        <v>497</v>
      </c>
      <c r="J412" s="57" t="s">
        <v>886</v>
      </c>
      <c r="K412" s="59">
        <v>133.910282</v>
      </c>
      <c r="L412" s="59">
        <v>130.72294682</v>
      </c>
      <c r="M412" s="59">
        <f t="shared" si="8"/>
        <v>-3.1873351799999909</v>
      </c>
    </row>
    <row r="413" spans="3:13" ht="25.5" x14ac:dyDescent="0.2">
      <c r="C413" s="37"/>
      <c r="D413" s="38"/>
      <c r="E413" s="37"/>
      <c r="F413" s="37"/>
      <c r="G413" s="58"/>
      <c r="H413" s="58"/>
      <c r="I413" s="58" t="s">
        <v>501</v>
      </c>
      <c r="J413" s="57" t="s">
        <v>887</v>
      </c>
      <c r="K413" s="59">
        <v>278.16992599999998</v>
      </c>
      <c r="L413" s="59">
        <v>275.72954458999976</v>
      </c>
      <c r="M413" s="59">
        <f t="shared" si="8"/>
        <v>-2.4403814100002137</v>
      </c>
    </row>
    <row r="414" spans="3:13" x14ac:dyDescent="0.2">
      <c r="C414" s="37"/>
      <c r="D414" s="38"/>
      <c r="E414" s="37"/>
      <c r="F414" s="37"/>
      <c r="G414" s="58"/>
      <c r="H414" s="58"/>
      <c r="I414" s="58" t="s">
        <v>690</v>
      </c>
      <c r="J414" s="57" t="s">
        <v>888</v>
      </c>
      <c r="K414" s="59">
        <v>79.281882999999993</v>
      </c>
      <c r="L414" s="59">
        <v>62.764740700000011</v>
      </c>
      <c r="M414" s="59">
        <f t="shared" si="8"/>
        <v>-16.517142299999982</v>
      </c>
    </row>
    <row r="415" spans="3:13" x14ac:dyDescent="0.2">
      <c r="C415" s="37"/>
      <c r="D415" s="38"/>
      <c r="E415" s="37"/>
      <c r="F415" s="37"/>
      <c r="G415" s="58"/>
      <c r="H415" s="58"/>
      <c r="I415" s="58" t="s">
        <v>889</v>
      </c>
      <c r="J415" s="57" t="s">
        <v>890</v>
      </c>
      <c r="K415" s="59">
        <v>741.24989900000003</v>
      </c>
      <c r="L415" s="59">
        <v>945.97487069999988</v>
      </c>
      <c r="M415" s="59">
        <f t="shared" si="8"/>
        <v>204.72497169999986</v>
      </c>
    </row>
    <row r="416" spans="3:13" ht="25.5" x14ac:dyDescent="0.2">
      <c r="C416" s="37"/>
      <c r="D416" s="38"/>
      <c r="E416" s="37"/>
      <c r="F416" s="37"/>
      <c r="G416" s="58"/>
      <c r="H416" s="58"/>
      <c r="I416" s="58" t="s">
        <v>708</v>
      </c>
      <c r="J416" s="57" t="s">
        <v>891</v>
      </c>
      <c r="K416" s="59">
        <v>29.633154000000001</v>
      </c>
      <c r="L416" s="59">
        <v>27.90955619</v>
      </c>
      <c r="M416" s="59">
        <f t="shared" si="8"/>
        <v>-1.7235978100000011</v>
      </c>
    </row>
    <row r="417" spans="3:13" ht="38.25" x14ac:dyDescent="0.2">
      <c r="C417" s="37"/>
      <c r="D417" s="38"/>
      <c r="E417" s="37"/>
      <c r="F417" s="37"/>
      <c r="G417" s="58"/>
      <c r="H417" s="58"/>
      <c r="I417" s="58" t="s">
        <v>710</v>
      </c>
      <c r="J417" s="57" t="s">
        <v>892</v>
      </c>
      <c r="K417" s="59">
        <v>43.064937</v>
      </c>
      <c r="L417" s="59">
        <v>41.912988040000016</v>
      </c>
      <c r="M417" s="59">
        <f t="shared" si="8"/>
        <v>-1.1519489599999844</v>
      </c>
    </row>
    <row r="418" spans="3:13" ht="25.5" x14ac:dyDescent="0.2">
      <c r="C418" s="37"/>
      <c r="D418" s="38"/>
      <c r="E418" s="37"/>
      <c r="F418" s="37"/>
      <c r="G418" s="58"/>
      <c r="H418" s="58"/>
      <c r="I418" s="58" t="s">
        <v>712</v>
      </c>
      <c r="J418" s="57" t="s">
        <v>893</v>
      </c>
      <c r="K418" s="59">
        <v>220.48654199999999</v>
      </c>
      <c r="L418" s="59">
        <v>224.38254622000031</v>
      </c>
      <c r="M418" s="59">
        <f t="shared" si="8"/>
        <v>3.8960042200003215</v>
      </c>
    </row>
    <row r="419" spans="3:13" ht="25.5" x14ac:dyDescent="0.2">
      <c r="C419" s="37"/>
      <c r="D419" s="38"/>
      <c r="E419" s="37"/>
      <c r="F419" s="37"/>
      <c r="G419" s="58"/>
      <c r="H419" s="58"/>
      <c r="I419" s="58" t="s">
        <v>715</v>
      </c>
      <c r="J419" s="57" t="s">
        <v>1634</v>
      </c>
      <c r="K419" s="59">
        <v>66.243690999999998</v>
      </c>
      <c r="L419" s="59">
        <v>48.126798689999987</v>
      </c>
      <c r="M419" s="59">
        <f t="shared" si="8"/>
        <v>-18.116892310000011</v>
      </c>
    </row>
    <row r="420" spans="3:13" x14ac:dyDescent="0.2">
      <c r="C420" s="37"/>
      <c r="D420" s="38"/>
      <c r="E420" s="37"/>
      <c r="F420" s="37"/>
      <c r="G420" s="58"/>
      <c r="H420" s="58"/>
      <c r="I420" s="58" t="s">
        <v>456</v>
      </c>
      <c r="J420" s="57" t="s">
        <v>457</v>
      </c>
      <c r="K420" s="59">
        <v>41.460216000000003</v>
      </c>
      <c r="L420" s="59">
        <v>15.354086530000002</v>
      </c>
      <c r="M420" s="59">
        <f t="shared" si="8"/>
        <v>-26.106129469999999</v>
      </c>
    </row>
    <row r="421" spans="3:13" ht="25.5" x14ac:dyDescent="0.2">
      <c r="C421" s="37"/>
      <c r="D421" s="38"/>
      <c r="E421" s="37"/>
      <c r="F421" s="37"/>
      <c r="G421" s="58"/>
      <c r="H421" s="58"/>
      <c r="I421" s="58" t="s">
        <v>560</v>
      </c>
      <c r="J421" s="57" t="s">
        <v>894</v>
      </c>
      <c r="K421" s="59">
        <v>298.36512900000002</v>
      </c>
      <c r="L421" s="59">
        <v>299.55418079999976</v>
      </c>
      <c r="M421" s="59">
        <f t="shared" si="8"/>
        <v>1.1890517999997314</v>
      </c>
    </row>
    <row r="422" spans="3:13" ht="25.5" x14ac:dyDescent="0.2">
      <c r="C422" s="37"/>
      <c r="D422" s="38"/>
      <c r="E422" s="37"/>
      <c r="F422" s="37"/>
      <c r="G422" s="58"/>
      <c r="H422" s="58"/>
      <c r="I422" s="58" t="s">
        <v>608</v>
      </c>
      <c r="J422" s="57" t="s">
        <v>895</v>
      </c>
      <c r="K422" s="59">
        <v>188.337583</v>
      </c>
      <c r="L422" s="59">
        <v>237.34197391000006</v>
      </c>
      <c r="M422" s="59">
        <f t="shared" si="8"/>
        <v>49.004390910000069</v>
      </c>
    </row>
    <row r="423" spans="3:13" ht="25.5" x14ac:dyDescent="0.2">
      <c r="C423" s="37"/>
      <c r="D423" s="38"/>
      <c r="E423" s="37"/>
      <c r="F423" s="37"/>
      <c r="G423" s="58"/>
      <c r="H423" s="58"/>
      <c r="I423" s="58" t="s">
        <v>896</v>
      </c>
      <c r="J423" s="57" t="s">
        <v>1635</v>
      </c>
      <c r="K423" s="59">
        <v>84.278541000000004</v>
      </c>
      <c r="L423" s="59">
        <v>59.42038827999999</v>
      </c>
      <c r="M423" s="59">
        <f t="shared" si="8"/>
        <v>-24.858152720000014</v>
      </c>
    </row>
    <row r="424" spans="3:13" ht="25.5" x14ac:dyDescent="0.2">
      <c r="C424" s="37"/>
      <c r="D424" s="38"/>
      <c r="E424" s="37"/>
      <c r="F424" s="37"/>
      <c r="G424" s="58"/>
      <c r="H424" s="58"/>
      <c r="I424" s="58" t="s">
        <v>656</v>
      </c>
      <c r="J424" s="57" t="s">
        <v>897</v>
      </c>
      <c r="K424" s="59">
        <v>465.62298900000002</v>
      </c>
      <c r="L424" s="59">
        <v>408.88724740000026</v>
      </c>
      <c r="M424" s="59">
        <f t="shared" si="8"/>
        <v>-56.735741599999756</v>
      </c>
    </row>
    <row r="425" spans="3:13" ht="25.5" x14ac:dyDescent="0.2">
      <c r="C425" s="37"/>
      <c r="D425" s="38"/>
      <c r="E425" s="37"/>
      <c r="F425" s="37"/>
      <c r="G425" s="58"/>
      <c r="H425" s="58"/>
      <c r="I425" s="58" t="s">
        <v>610</v>
      </c>
      <c r="J425" s="57" t="s">
        <v>898</v>
      </c>
      <c r="K425" s="59">
        <v>493.52041400000002</v>
      </c>
      <c r="L425" s="59">
        <v>471.19931085000002</v>
      </c>
      <c r="M425" s="59">
        <f t="shared" si="8"/>
        <v>-22.321103149999999</v>
      </c>
    </row>
    <row r="426" spans="3:13" ht="25.5" x14ac:dyDescent="0.2">
      <c r="C426" s="37"/>
      <c r="D426" s="38"/>
      <c r="E426" s="37"/>
      <c r="F426" s="37"/>
      <c r="G426" s="58"/>
      <c r="H426" s="58"/>
      <c r="I426" s="58" t="s">
        <v>612</v>
      </c>
      <c r="J426" s="57" t="s">
        <v>899</v>
      </c>
      <c r="K426" s="59">
        <v>54.956392999999998</v>
      </c>
      <c r="L426" s="59">
        <v>53.982048829999997</v>
      </c>
      <c r="M426" s="59">
        <f t="shared" si="8"/>
        <v>-0.97434417000000195</v>
      </c>
    </row>
    <row r="427" spans="3:13" x14ac:dyDescent="0.2">
      <c r="C427" s="37"/>
      <c r="D427" s="38"/>
      <c r="E427" s="37"/>
      <c r="F427" s="37"/>
      <c r="G427" s="58"/>
      <c r="H427" s="58"/>
      <c r="I427" s="58" t="s">
        <v>460</v>
      </c>
      <c r="J427" s="57" t="s">
        <v>900</v>
      </c>
      <c r="K427" s="59">
        <v>3.2084999999999999</v>
      </c>
      <c r="L427" s="59">
        <v>0</v>
      </c>
      <c r="M427" s="59">
        <f t="shared" si="8"/>
        <v>-3.2084999999999999</v>
      </c>
    </row>
    <row r="428" spans="3:13" x14ac:dyDescent="0.2">
      <c r="C428" s="37"/>
      <c r="D428" s="38"/>
      <c r="E428" s="37"/>
      <c r="F428" s="37"/>
      <c r="G428" s="58"/>
      <c r="H428" s="58"/>
      <c r="I428" s="58" t="s">
        <v>466</v>
      </c>
      <c r="J428" s="57" t="s">
        <v>901</v>
      </c>
      <c r="K428" s="59">
        <v>362.25</v>
      </c>
      <c r="L428" s="59">
        <v>110</v>
      </c>
      <c r="M428" s="59">
        <f t="shared" si="8"/>
        <v>-252.25</v>
      </c>
    </row>
    <row r="429" spans="3:13" x14ac:dyDescent="0.2">
      <c r="C429" s="37"/>
      <c r="D429" s="38"/>
      <c r="E429" s="37"/>
      <c r="F429" s="37"/>
      <c r="G429" s="58"/>
      <c r="H429" s="58"/>
      <c r="I429" s="58" t="s">
        <v>565</v>
      </c>
      <c r="J429" s="57" t="s">
        <v>566</v>
      </c>
      <c r="K429" s="59">
        <v>0</v>
      </c>
      <c r="L429" s="59">
        <v>78.310513619999995</v>
      </c>
      <c r="M429" s="59">
        <f t="shared" si="8"/>
        <v>78.310513619999995</v>
      </c>
    </row>
    <row r="430" spans="3:13" ht="14.25" x14ac:dyDescent="0.2">
      <c r="C430" s="37"/>
      <c r="D430" s="38"/>
      <c r="E430" s="37"/>
      <c r="F430" s="37"/>
      <c r="G430" s="35"/>
      <c r="H430" s="42" t="s">
        <v>478</v>
      </c>
      <c r="I430" s="42"/>
      <c r="J430" s="68"/>
      <c r="K430" s="47">
        <v>608.75940000000003</v>
      </c>
      <c r="L430" s="47">
        <v>608.70023266000032</v>
      </c>
      <c r="M430" s="47">
        <f t="shared" si="8"/>
        <v>-5.9167339999703472E-2</v>
      </c>
    </row>
    <row r="431" spans="3:13" x14ac:dyDescent="0.2">
      <c r="C431" s="37"/>
      <c r="D431" s="38"/>
      <c r="E431" s="37"/>
      <c r="F431" s="37"/>
      <c r="G431" s="58"/>
      <c r="H431" s="58"/>
      <c r="I431" s="58" t="s">
        <v>479</v>
      </c>
      <c r="J431" s="57" t="s">
        <v>542</v>
      </c>
      <c r="K431" s="59">
        <v>535.15373599999998</v>
      </c>
      <c r="L431" s="59">
        <v>537.78329119000034</v>
      </c>
      <c r="M431" s="59">
        <f t="shared" si="8"/>
        <v>2.6295551900003602</v>
      </c>
    </row>
    <row r="432" spans="3:13" x14ac:dyDescent="0.2">
      <c r="C432" s="37"/>
      <c r="D432" s="38"/>
      <c r="E432" s="37"/>
      <c r="F432" s="37"/>
      <c r="G432" s="58"/>
      <c r="H432" s="58"/>
      <c r="I432" s="58" t="s">
        <v>483</v>
      </c>
      <c r="J432" s="57" t="s">
        <v>546</v>
      </c>
      <c r="K432" s="59">
        <v>73.605664000000004</v>
      </c>
      <c r="L432" s="59">
        <v>70.916941469999983</v>
      </c>
      <c r="M432" s="59">
        <f t="shared" si="8"/>
        <v>-2.688722530000021</v>
      </c>
    </row>
    <row r="433" spans="3:13" ht="14.25" x14ac:dyDescent="0.2">
      <c r="C433" s="37"/>
      <c r="D433" s="38"/>
      <c r="E433" s="41">
        <v>11</v>
      </c>
      <c r="F433" s="42" t="s">
        <v>167</v>
      </c>
      <c r="G433" s="42"/>
      <c r="H433" s="42"/>
      <c r="I433" s="42"/>
      <c r="J433" s="68"/>
      <c r="K433" s="47">
        <v>226915.87577499999</v>
      </c>
      <c r="L433" s="47">
        <v>239854.30906464008</v>
      </c>
      <c r="M433" s="47">
        <f t="shared" si="8"/>
        <v>12938.433289640088</v>
      </c>
    </row>
    <row r="434" spans="3:13" ht="14.25" x14ac:dyDescent="0.2">
      <c r="C434" s="37"/>
      <c r="D434" s="38"/>
      <c r="E434" s="37"/>
      <c r="F434" s="37"/>
      <c r="G434" s="39" t="s">
        <v>452</v>
      </c>
      <c r="H434" s="39"/>
      <c r="I434" s="39"/>
      <c r="J434" s="36"/>
      <c r="K434" s="30">
        <v>226915.87577499999</v>
      </c>
      <c r="L434" s="30">
        <v>239854.30906464008</v>
      </c>
      <c r="M434" s="30">
        <f t="shared" si="8"/>
        <v>12938.433289640088</v>
      </c>
    </row>
    <row r="435" spans="3:13" ht="14.25" x14ac:dyDescent="0.2">
      <c r="C435" s="37"/>
      <c r="D435" s="38"/>
      <c r="E435" s="37"/>
      <c r="F435" s="37"/>
      <c r="G435" s="35"/>
      <c r="H435" s="42" t="s">
        <v>571</v>
      </c>
      <c r="I435" s="42"/>
      <c r="J435" s="68"/>
      <c r="K435" s="47">
        <v>126025.938391</v>
      </c>
      <c r="L435" s="47">
        <v>133121.68598773002</v>
      </c>
      <c r="M435" s="47">
        <f t="shared" si="8"/>
        <v>7095.7475967300124</v>
      </c>
    </row>
    <row r="436" spans="3:13" x14ac:dyDescent="0.2">
      <c r="C436" s="37"/>
      <c r="D436" s="38"/>
      <c r="E436" s="37"/>
      <c r="F436" s="37"/>
      <c r="G436" s="58"/>
      <c r="H436" s="58"/>
      <c r="I436" s="58" t="s">
        <v>902</v>
      </c>
      <c r="J436" s="57" t="s">
        <v>903</v>
      </c>
      <c r="K436" s="59">
        <v>1451.6692760000001</v>
      </c>
      <c r="L436" s="59">
        <v>997.58902062000004</v>
      </c>
      <c r="M436" s="59">
        <f t="shared" si="8"/>
        <v>-454.08025538000004</v>
      </c>
    </row>
    <row r="437" spans="3:13" x14ac:dyDescent="0.2">
      <c r="C437" s="37"/>
      <c r="D437" s="38"/>
      <c r="E437" s="37"/>
      <c r="F437" s="37"/>
      <c r="G437" s="58"/>
      <c r="H437" s="58"/>
      <c r="I437" s="58" t="s">
        <v>904</v>
      </c>
      <c r="J437" s="57" t="s">
        <v>905</v>
      </c>
      <c r="K437" s="59">
        <v>18509.213537</v>
      </c>
      <c r="L437" s="59">
        <v>27074.338492999999</v>
      </c>
      <c r="M437" s="59">
        <f t="shared" si="8"/>
        <v>8565.1249559999997</v>
      </c>
    </row>
    <row r="438" spans="3:13" x14ac:dyDescent="0.2">
      <c r="C438" s="37"/>
      <c r="D438" s="38"/>
      <c r="E438" s="37"/>
      <c r="F438" s="37"/>
      <c r="G438" s="58"/>
      <c r="H438" s="58"/>
      <c r="I438" s="58" t="s">
        <v>906</v>
      </c>
      <c r="J438" s="57" t="s">
        <v>907</v>
      </c>
      <c r="K438" s="59">
        <v>734.91889400000002</v>
      </c>
      <c r="L438" s="59">
        <v>593.33435325000005</v>
      </c>
      <c r="M438" s="59">
        <f t="shared" si="8"/>
        <v>-141.58454074999997</v>
      </c>
    </row>
    <row r="439" spans="3:13" x14ac:dyDescent="0.2">
      <c r="C439" s="37"/>
      <c r="D439" s="38"/>
      <c r="E439" s="37"/>
      <c r="F439" s="37"/>
      <c r="G439" s="58"/>
      <c r="H439" s="58"/>
      <c r="I439" s="58" t="s">
        <v>908</v>
      </c>
      <c r="J439" s="57" t="s">
        <v>909</v>
      </c>
      <c r="K439" s="59">
        <v>1053.8954900000001</v>
      </c>
      <c r="L439" s="59">
        <v>545.85653017999994</v>
      </c>
      <c r="M439" s="59">
        <f t="shared" si="8"/>
        <v>-508.03895982000017</v>
      </c>
    </row>
    <row r="440" spans="3:13" x14ac:dyDescent="0.2">
      <c r="C440" s="37"/>
      <c r="D440" s="38"/>
      <c r="E440" s="37"/>
      <c r="F440" s="37"/>
      <c r="G440" s="58"/>
      <c r="H440" s="58"/>
      <c r="I440" s="58" t="s">
        <v>910</v>
      </c>
      <c r="J440" s="57" t="s">
        <v>911</v>
      </c>
      <c r="K440" s="59">
        <v>622.35648200000003</v>
      </c>
      <c r="L440" s="59">
        <v>798.04617171000007</v>
      </c>
      <c r="M440" s="59">
        <f t="shared" si="8"/>
        <v>175.68968971000004</v>
      </c>
    </row>
    <row r="441" spans="3:13" x14ac:dyDescent="0.2">
      <c r="C441" s="37"/>
      <c r="D441" s="38"/>
      <c r="E441" s="37"/>
      <c r="F441" s="37"/>
      <c r="G441" s="58"/>
      <c r="H441" s="58"/>
      <c r="I441" s="58" t="s">
        <v>912</v>
      </c>
      <c r="J441" s="57" t="s">
        <v>913</v>
      </c>
      <c r="K441" s="59">
        <v>20</v>
      </c>
      <c r="L441" s="59">
        <v>18.8</v>
      </c>
      <c r="M441" s="59">
        <f t="shared" si="8"/>
        <v>-1.1999999999999993</v>
      </c>
    </row>
    <row r="442" spans="3:13" ht="25.5" x14ac:dyDescent="0.2">
      <c r="C442" s="37"/>
      <c r="D442" s="38"/>
      <c r="E442" s="37"/>
      <c r="F442" s="37"/>
      <c r="G442" s="58"/>
      <c r="H442" s="58"/>
      <c r="I442" s="58" t="s">
        <v>914</v>
      </c>
      <c r="J442" s="57" t="s">
        <v>915</v>
      </c>
      <c r="K442" s="59">
        <v>20</v>
      </c>
      <c r="L442" s="59">
        <v>0.2</v>
      </c>
      <c r="M442" s="59">
        <f t="shared" si="8"/>
        <v>-19.8</v>
      </c>
    </row>
    <row r="443" spans="3:13" x14ac:dyDescent="0.2">
      <c r="C443" s="37"/>
      <c r="D443" s="38"/>
      <c r="E443" s="37"/>
      <c r="F443" s="37"/>
      <c r="G443" s="58"/>
      <c r="H443" s="58"/>
      <c r="I443" s="58" t="s">
        <v>916</v>
      </c>
      <c r="J443" s="57" t="s">
        <v>917</v>
      </c>
      <c r="K443" s="59">
        <v>200</v>
      </c>
      <c r="L443" s="59">
        <v>0</v>
      </c>
      <c r="M443" s="59">
        <f t="shared" si="8"/>
        <v>-200</v>
      </c>
    </row>
    <row r="444" spans="3:13" x14ac:dyDescent="0.2">
      <c r="C444" s="37"/>
      <c r="D444" s="38"/>
      <c r="E444" s="37"/>
      <c r="F444" s="37"/>
      <c r="G444" s="58"/>
      <c r="H444" s="58"/>
      <c r="I444" s="58" t="s">
        <v>918</v>
      </c>
      <c r="J444" s="57" t="s">
        <v>919</v>
      </c>
      <c r="K444" s="59">
        <v>12429.889134999999</v>
      </c>
      <c r="L444" s="59">
        <v>6419.5593533399988</v>
      </c>
      <c r="M444" s="59">
        <f t="shared" si="8"/>
        <v>-6010.3297816600007</v>
      </c>
    </row>
    <row r="445" spans="3:13" x14ac:dyDescent="0.2">
      <c r="C445" s="37"/>
      <c r="D445" s="38"/>
      <c r="E445" s="37"/>
      <c r="F445" s="37"/>
      <c r="G445" s="58"/>
      <c r="H445" s="58"/>
      <c r="I445" s="58" t="s">
        <v>920</v>
      </c>
      <c r="J445" s="57" t="s">
        <v>921</v>
      </c>
      <c r="K445" s="59">
        <v>325.63185199999998</v>
      </c>
      <c r="L445" s="59">
        <v>153.47270569000005</v>
      </c>
      <c r="M445" s="59">
        <f t="shared" si="8"/>
        <v>-172.15914630999993</v>
      </c>
    </row>
    <row r="446" spans="3:13" x14ac:dyDescent="0.2">
      <c r="C446" s="37"/>
      <c r="D446" s="38"/>
      <c r="E446" s="37"/>
      <c r="F446" s="37"/>
      <c r="G446" s="58"/>
      <c r="H446" s="58"/>
      <c r="I446" s="58" t="s">
        <v>922</v>
      </c>
      <c r="J446" s="57" t="s">
        <v>923</v>
      </c>
      <c r="K446" s="59">
        <v>8113.6082249999999</v>
      </c>
      <c r="L446" s="59">
        <v>8062.8950065500003</v>
      </c>
      <c r="M446" s="59">
        <f t="shared" si="8"/>
        <v>-50.713218449999658</v>
      </c>
    </row>
    <row r="447" spans="3:13" x14ac:dyDescent="0.2">
      <c r="C447" s="37"/>
      <c r="D447" s="38"/>
      <c r="E447" s="37"/>
      <c r="F447" s="37"/>
      <c r="G447" s="58"/>
      <c r="H447" s="58"/>
      <c r="I447" s="58" t="s">
        <v>924</v>
      </c>
      <c r="J447" s="57" t="s">
        <v>925</v>
      </c>
      <c r="K447" s="59">
        <v>527.514544</v>
      </c>
      <c r="L447" s="59">
        <v>536.14916213999993</v>
      </c>
      <c r="M447" s="59">
        <f t="shared" si="8"/>
        <v>8.6346181399999296</v>
      </c>
    </row>
    <row r="448" spans="3:13" x14ac:dyDescent="0.2">
      <c r="C448" s="37"/>
      <c r="D448" s="38"/>
      <c r="E448" s="37"/>
      <c r="F448" s="37"/>
      <c r="G448" s="58"/>
      <c r="H448" s="58"/>
      <c r="I448" s="58" t="s">
        <v>926</v>
      </c>
      <c r="J448" s="57" t="s">
        <v>927</v>
      </c>
      <c r="K448" s="59">
        <v>1262.0543680000001</v>
      </c>
      <c r="L448" s="59">
        <v>225.98156187999999</v>
      </c>
      <c r="M448" s="59">
        <f t="shared" si="8"/>
        <v>-1036.07280612</v>
      </c>
    </row>
    <row r="449" spans="3:13" x14ac:dyDescent="0.2">
      <c r="C449" s="37"/>
      <c r="D449" s="38"/>
      <c r="E449" s="37"/>
      <c r="F449" s="37"/>
      <c r="G449" s="58"/>
      <c r="H449" s="58"/>
      <c r="I449" s="58" t="s">
        <v>928</v>
      </c>
      <c r="J449" s="57" t="s">
        <v>929</v>
      </c>
      <c r="K449" s="59">
        <v>790.346991</v>
      </c>
      <c r="L449" s="59">
        <v>528.23093114999995</v>
      </c>
      <c r="M449" s="59">
        <f t="shared" si="8"/>
        <v>-262.11605985000006</v>
      </c>
    </row>
    <row r="450" spans="3:13" x14ac:dyDescent="0.2">
      <c r="C450" s="37"/>
      <c r="D450" s="38"/>
      <c r="E450" s="37"/>
      <c r="F450" s="37"/>
      <c r="G450" s="58"/>
      <c r="H450" s="58"/>
      <c r="I450" s="58" t="s">
        <v>930</v>
      </c>
      <c r="J450" s="57" t="s">
        <v>931</v>
      </c>
      <c r="K450" s="59">
        <v>968.61060899999995</v>
      </c>
      <c r="L450" s="59">
        <v>527.12022714</v>
      </c>
      <c r="M450" s="59">
        <f t="shared" si="8"/>
        <v>-441.49038185999996</v>
      </c>
    </row>
    <row r="451" spans="3:13" x14ac:dyDescent="0.2">
      <c r="C451" s="37"/>
      <c r="D451" s="38"/>
      <c r="E451" s="37"/>
      <c r="F451" s="37"/>
      <c r="G451" s="58"/>
      <c r="H451" s="58"/>
      <c r="I451" s="58" t="s">
        <v>580</v>
      </c>
      <c r="J451" s="57" t="s">
        <v>932</v>
      </c>
      <c r="K451" s="59">
        <v>58552.634055000002</v>
      </c>
      <c r="L451" s="59">
        <v>59655.08144526001</v>
      </c>
      <c r="M451" s="59">
        <f t="shared" si="8"/>
        <v>1102.4473902600075</v>
      </c>
    </row>
    <row r="452" spans="3:13" x14ac:dyDescent="0.2">
      <c r="C452" s="37"/>
      <c r="D452" s="38"/>
      <c r="E452" s="37"/>
      <c r="F452" s="37"/>
      <c r="G452" s="58"/>
      <c r="H452" s="58"/>
      <c r="I452" s="58" t="s">
        <v>933</v>
      </c>
      <c r="J452" s="57" t="s">
        <v>934</v>
      </c>
      <c r="K452" s="59">
        <v>475.000001</v>
      </c>
      <c r="L452" s="59">
        <v>957.76599999999996</v>
      </c>
      <c r="M452" s="59">
        <f t="shared" si="8"/>
        <v>482.76599899999997</v>
      </c>
    </row>
    <row r="453" spans="3:13" x14ac:dyDescent="0.2">
      <c r="C453" s="37"/>
      <c r="D453" s="38"/>
      <c r="E453" s="37"/>
      <c r="F453" s="37"/>
      <c r="G453" s="58"/>
      <c r="H453" s="58"/>
      <c r="I453" s="58" t="s">
        <v>935</v>
      </c>
      <c r="J453" s="57" t="s">
        <v>936</v>
      </c>
      <c r="K453" s="59">
        <v>398.18664000000001</v>
      </c>
      <c r="L453" s="59">
        <v>397.62053335000002</v>
      </c>
      <c r="M453" s="59">
        <f t="shared" si="8"/>
        <v>-0.56610664999999472</v>
      </c>
    </row>
    <row r="454" spans="3:13" x14ac:dyDescent="0.2">
      <c r="C454" s="37"/>
      <c r="D454" s="38"/>
      <c r="E454" s="37"/>
      <c r="F454" s="37"/>
      <c r="G454" s="58"/>
      <c r="H454" s="58"/>
      <c r="I454" s="58" t="s">
        <v>937</v>
      </c>
      <c r="J454" s="57" t="s">
        <v>938</v>
      </c>
      <c r="K454" s="59">
        <v>1060.842688</v>
      </c>
      <c r="L454" s="59">
        <v>1060.842688</v>
      </c>
      <c r="M454" s="59">
        <f t="shared" si="8"/>
        <v>0</v>
      </c>
    </row>
    <row r="455" spans="3:13" x14ac:dyDescent="0.2">
      <c r="C455" s="37"/>
      <c r="D455" s="38"/>
      <c r="E455" s="37"/>
      <c r="F455" s="37"/>
      <c r="G455" s="58"/>
      <c r="H455" s="58"/>
      <c r="I455" s="58" t="s">
        <v>939</v>
      </c>
      <c r="J455" s="57" t="s">
        <v>940</v>
      </c>
      <c r="K455" s="59">
        <v>675.85400000000004</v>
      </c>
      <c r="L455" s="59">
        <v>326.476</v>
      </c>
      <c r="M455" s="59">
        <f t="shared" si="8"/>
        <v>-349.37800000000004</v>
      </c>
    </row>
    <row r="456" spans="3:13" x14ac:dyDescent="0.2">
      <c r="C456" s="37"/>
      <c r="D456" s="38"/>
      <c r="E456" s="37"/>
      <c r="F456" s="37"/>
      <c r="G456" s="58"/>
      <c r="H456" s="58"/>
      <c r="I456" s="58" t="s">
        <v>941</v>
      </c>
      <c r="J456" s="57" t="s">
        <v>942</v>
      </c>
      <c r="K456" s="59">
        <v>2081.25</v>
      </c>
      <c r="L456" s="59">
        <v>2898.5420666999999</v>
      </c>
      <c r="M456" s="59">
        <f t="shared" si="8"/>
        <v>817.29206669999985</v>
      </c>
    </row>
    <row r="457" spans="3:13" x14ac:dyDescent="0.2">
      <c r="C457" s="37"/>
      <c r="D457" s="38"/>
      <c r="E457" s="37"/>
      <c r="F457" s="37"/>
      <c r="G457" s="58"/>
      <c r="H457" s="58"/>
      <c r="I457" s="58" t="s">
        <v>943</v>
      </c>
      <c r="J457" s="57" t="s">
        <v>944</v>
      </c>
      <c r="K457" s="59">
        <v>1455.8783370000001</v>
      </c>
      <c r="L457" s="59">
        <v>2299.3863213200002</v>
      </c>
      <c r="M457" s="59">
        <f t="shared" si="8"/>
        <v>843.50798432000011</v>
      </c>
    </row>
    <row r="458" spans="3:13" ht="25.5" x14ac:dyDescent="0.2">
      <c r="C458" s="37"/>
      <c r="D458" s="38"/>
      <c r="E458" s="37"/>
      <c r="F458" s="37"/>
      <c r="G458" s="58"/>
      <c r="H458" s="58"/>
      <c r="I458" s="58" t="s">
        <v>945</v>
      </c>
      <c r="J458" s="57" t="s">
        <v>946</v>
      </c>
      <c r="K458" s="59">
        <v>3766.219321</v>
      </c>
      <c r="L458" s="59">
        <v>2981.9315613600002</v>
      </c>
      <c r="M458" s="59">
        <f t="shared" ref="M458:M521" si="9">L458-K458</f>
        <v>-784.28775963999988</v>
      </c>
    </row>
    <row r="459" spans="3:13" x14ac:dyDescent="0.2">
      <c r="C459" s="37"/>
      <c r="D459" s="38"/>
      <c r="E459" s="37"/>
      <c r="F459" s="37"/>
      <c r="G459" s="58"/>
      <c r="H459" s="58"/>
      <c r="I459" s="58" t="s">
        <v>947</v>
      </c>
      <c r="J459" s="57" t="s">
        <v>948</v>
      </c>
      <c r="K459" s="59">
        <v>816.60028899999998</v>
      </c>
      <c r="L459" s="59">
        <v>6883.1003015799997</v>
      </c>
      <c r="M459" s="59">
        <f t="shared" si="9"/>
        <v>6066.5000125799997</v>
      </c>
    </row>
    <row r="460" spans="3:13" ht="25.5" x14ac:dyDescent="0.2">
      <c r="C460" s="37"/>
      <c r="D460" s="38"/>
      <c r="E460" s="37"/>
      <c r="F460" s="37"/>
      <c r="G460" s="58"/>
      <c r="H460" s="58"/>
      <c r="I460" s="58" t="s">
        <v>949</v>
      </c>
      <c r="J460" s="57" t="s">
        <v>950</v>
      </c>
      <c r="K460" s="59">
        <v>2146.5153869999999</v>
      </c>
      <c r="L460" s="59">
        <v>1680.1045216300001</v>
      </c>
      <c r="M460" s="59">
        <f t="shared" si="9"/>
        <v>-466.41086536999978</v>
      </c>
    </row>
    <row r="461" spans="3:13" x14ac:dyDescent="0.2">
      <c r="C461" s="37"/>
      <c r="D461" s="38"/>
      <c r="E461" s="37"/>
      <c r="F461" s="37"/>
      <c r="G461" s="58"/>
      <c r="H461" s="58"/>
      <c r="I461" s="58" t="s">
        <v>951</v>
      </c>
      <c r="J461" s="57" t="s">
        <v>1636</v>
      </c>
      <c r="K461" s="59">
        <v>7567.24827</v>
      </c>
      <c r="L461" s="59">
        <v>7499.2610318799989</v>
      </c>
      <c r="M461" s="59">
        <f t="shared" si="9"/>
        <v>-67.987238120001166</v>
      </c>
    </row>
    <row r="462" spans="3:13" ht="14.25" x14ac:dyDescent="0.2">
      <c r="C462" s="37"/>
      <c r="D462" s="38"/>
      <c r="E462" s="37"/>
      <c r="F462" s="37"/>
      <c r="G462" s="35"/>
      <c r="H462" s="42" t="s">
        <v>453</v>
      </c>
      <c r="I462" s="42"/>
      <c r="J462" s="68"/>
      <c r="K462" s="47">
        <v>94322.654861000003</v>
      </c>
      <c r="L462" s="47">
        <v>100779.70702528003</v>
      </c>
      <c r="M462" s="47">
        <f t="shared" si="9"/>
        <v>6457.0521642800304</v>
      </c>
    </row>
    <row r="463" spans="3:13" x14ac:dyDescent="0.2">
      <c r="C463" s="37"/>
      <c r="D463" s="38"/>
      <c r="E463" s="37"/>
      <c r="F463" s="37"/>
      <c r="G463" s="58"/>
      <c r="H463" s="58"/>
      <c r="I463" s="58" t="s">
        <v>952</v>
      </c>
      <c r="J463" s="57" t="s">
        <v>953</v>
      </c>
      <c r="K463" s="59">
        <v>2501.817736</v>
      </c>
      <c r="L463" s="59">
        <v>2534.310604010001</v>
      </c>
      <c r="M463" s="59">
        <f t="shared" si="9"/>
        <v>32.492868010001075</v>
      </c>
    </row>
    <row r="464" spans="3:13" ht="25.5" x14ac:dyDescent="0.2">
      <c r="C464" s="37"/>
      <c r="D464" s="38"/>
      <c r="E464" s="37"/>
      <c r="F464" s="37"/>
      <c r="G464" s="58"/>
      <c r="H464" s="58"/>
      <c r="I464" s="58" t="s">
        <v>489</v>
      </c>
      <c r="J464" s="57" t="s">
        <v>551</v>
      </c>
      <c r="K464" s="59">
        <v>329.76904200000001</v>
      </c>
      <c r="L464" s="59">
        <v>297.24213237999999</v>
      </c>
      <c r="M464" s="59">
        <f t="shared" si="9"/>
        <v>-32.526909620000026</v>
      </c>
    </row>
    <row r="465" spans="3:13" x14ac:dyDescent="0.2">
      <c r="C465" s="37"/>
      <c r="D465" s="38"/>
      <c r="E465" s="37"/>
      <c r="F465" s="37"/>
      <c r="G465" s="58"/>
      <c r="H465" s="58"/>
      <c r="I465" s="58" t="s">
        <v>493</v>
      </c>
      <c r="J465" s="57" t="s">
        <v>954</v>
      </c>
      <c r="K465" s="59">
        <v>1629.948707</v>
      </c>
      <c r="L465" s="59">
        <v>1885.7808386700003</v>
      </c>
      <c r="M465" s="59">
        <f t="shared" si="9"/>
        <v>255.83213167000031</v>
      </c>
    </row>
    <row r="466" spans="3:13" x14ac:dyDescent="0.2">
      <c r="C466" s="37"/>
      <c r="D466" s="38"/>
      <c r="E466" s="37"/>
      <c r="F466" s="37"/>
      <c r="G466" s="58"/>
      <c r="H466" s="58"/>
      <c r="I466" s="58" t="s">
        <v>497</v>
      </c>
      <c r="J466" s="57" t="s">
        <v>955</v>
      </c>
      <c r="K466" s="59">
        <v>6064.010671</v>
      </c>
      <c r="L466" s="59">
        <v>5754.5228405600019</v>
      </c>
      <c r="M466" s="59">
        <f t="shared" si="9"/>
        <v>-309.48783043999811</v>
      </c>
    </row>
    <row r="467" spans="3:13" x14ac:dyDescent="0.2">
      <c r="C467" s="37"/>
      <c r="D467" s="38"/>
      <c r="E467" s="37"/>
      <c r="F467" s="37"/>
      <c r="G467" s="58"/>
      <c r="H467" s="58"/>
      <c r="I467" s="58" t="s">
        <v>499</v>
      </c>
      <c r="J467" s="57" t="s">
        <v>956</v>
      </c>
      <c r="K467" s="59">
        <v>17280.459855000001</v>
      </c>
      <c r="L467" s="59">
        <v>22235.198684200001</v>
      </c>
      <c r="M467" s="59">
        <f t="shared" si="9"/>
        <v>4954.7388291999996</v>
      </c>
    </row>
    <row r="468" spans="3:13" ht="25.5" x14ac:dyDescent="0.2">
      <c r="C468" s="37"/>
      <c r="D468" s="38"/>
      <c r="E468" s="37"/>
      <c r="F468" s="37"/>
      <c r="G468" s="58"/>
      <c r="H468" s="58"/>
      <c r="I468" s="58" t="s">
        <v>501</v>
      </c>
      <c r="J468" s="57" t="s">
        <v>1637</v>
      </c>
      <c r="K468" s="59">
        <v>131.38410099999999</v>
      </c>
      <c r="L468" s="59">
        <v>136.48273067999997</v>
      </c>
      <c r="M468" s="59">
        <f t="shared" si="9"/>
        <v>5.0986296799999877</v>
      </c>
    </row>
    <row r="469" spans="3:13" x14ac:dyDescent="0.2">
      <c r="C469" s="37"/>
      <c r="D469" s="38"/>
      <c r="E469" s="37"/>
      <c r="F469" s="37"/>
      <c r="G469" s="58"/>
      <c r="H469" s="58"/>
      <c r="I469" s="58" t="s">
        <v>503</v>
      </c>
      <c r="J469" s="57" t="s">
        <v>957</v>
      </c>
      <c r="K469" s="59">
        <v>31144.550294000001</v>
      </c>
      <c r="L469" s="59">
        <v>33879.743686130023</v>
      </c>
      <c r="M469" s="59">
        <f t="shared" si="9"/>
        <v>2735.1933921300224</v>
      </c>
    </row>
    <row r="470" spans="3:13" x14ac:dyDescent="0.2">
      <c r="C470" s="37"/>
      <c r="D470" s="38"/>
      <c r="E470" s="37"/>
      <c r="F470" s="37"/>
      <c r="G470" s="58"/>
      <c r="H470" s="58"/>
      <c r="I470" s="58" t="s">
        <v>505</v>
      </c>
      <c r="J470" s="57" t="s">
        <v>958</v>
      </c>
      <c r="K470" s="59">
        <v>6072.1891640000003</v>
      </c>
      <c r="L470" s="59">
        <v>5762.5115767600018</v>
      </c>
      <c r="M470" s="59">
        <f t="shared" si="9"/>
        <v>-309.6775872399985</v>
      </c>
    </row>
    <row r="471" spans="3:13" ht="25.5" x14ac:dyDescent="0.2">
      <c r="C471" s="37"/>
      <c r="D471" s="38"/>
      <c r="E471" s="37"/>
      <c r="F471" s="37"/>
      <c r="G471" s="58"/>
      <c r="H471" s="58"/>
      <c r="I471" s="58" t="s">
        <v>507</v>
      </c>
      <c r="J471" s="57" t="s">
        <v>959</v>
      </c>
      <c r="K471" s="59">
        <v>1546.913495</v>
      </c>
      <c r="L471" s="59">
        <v>1855.3125309800002</v>
      </c>
      <c r="M471" s="59">
        <f t="shared" si="9"/>
        <v>308.39903598000024</v>
      </c>
    </row>
    <row r="472" spans="3:13" x14ac:dyDescent="0.2">
      <c r="C472" s="37"/>
      <c r="D472" s="38"/>
      <c r="E472" s="37"/>
      <c r="F472" s="37"/>
      <c r="G472" s="58"/>
      <c r="H472" s="58"/>
      <c r="I472" s="58" t="s">
        <v>508</v>
      </c>
      <c r="J472" s="57" t="s">
        <v>960</v>
      </c>
      <c r="K472" s="59">
        <v>901.75650399999995</v>
      </c>
      <c r="L472" s="59">
        <v>772.55581649999965</v>
      </c>
      <c r="M472" s="59">
        <f t="shared" si="9"/>
        <v>-129.2006875000003</v>
      </c>
    </row>
    <row r="473" spans="3:13" ht="25.5" x14ac:dyDescent="0.2">
      <c r="C473" s="37"/>
      <c r="D473" s="38"/>
      <c r="E473" s="37"/>
      <c r="F473" s="37"/>
      <c r="G473" s="58"/>
      <c r="H473" s="58"/>
      <c r="I473" s="58" t="s">
        <v>514</v>
      </c>
      <c r="J473" s="57" t="s">
        <v>961</v>
      </c>
      <c r="K473" s="59">
        <v>241.10763399999999</v>
      </c>
      <c r="L473" s="59">
        <v>230.71908695000005</v>
      </c>
      <c r="M473" s="59">
        <f t="shared" si="9"/>
        <v>-10.388547049999943</v>
      </c>
    </row>
    <row r="474" spans="3:13" x14ac:dyDescent="0.2">
      <c r="C474" s="37"/>
      <c r="D474" s="38"/>
      <c r="E474" s="37"/>
      <c r="F474" s="37"/>
      <c r="G474" s="58"/>
      <c r="H474" s="58"/>
      <c r="I474" s="58" t="s">
        <v>516</v>
      </c>
      <c r="J474" s="57" t="s">
        <v>962</v>
      </c>
      <c r="K474" s="59">
        <v>677.35658899999999</v>
      </c>
      <c r="L474" s="59">
        <v>446.7634375099999</v>
      </c>
      <c r="M474" s="59">
        <f t="shared" si="9"/>
        <v>-230.59315149000008</v>
      </c>
    </row>
    <row r="475" spans="3:13" x14ac:dyDescent="0.2">
      <c r="C475" s="37"/>
      <c r="D475" s="38"/>
      <c r="E475" s="37"/>
      <c r="F475" s="37"/>
      <c r="G475" s="58"/>
      <c r="H475" s="58"/>
      <c r="I475" s="58" t="s">
        <v>963</v>
      </c>
      <c r="J475" s="57" t="s">
        <v>964</v>
      </c>
      <c r="K475" s="59">
        <v>10258.879473000001</v>
      </c>
      <c r="L475" s="59">
        <v>10498.62019421</v>
      </c>
      <c r="M475" s="59">
        <f t="shared" si="9"/>
        <v>239.74072120999881</v>
      </c>
    </row>
    <row r="476" spans="3:13" x14ac:dyDescent="0.2">
      <c r="C476" s="37"/>
      <c r="D476" s="38"/>
      <c r="E476" s="37"/>
      <c r="F476" s="37"/>
      <c r="G476" s="58"/>
      <c r="H476" s="58"/>
      <c r="I476" s="58" t="s">
        <v>520</v>
      </c>
      <c r="J476" s="57" t="s">
        <v>965</v>
      </c>
      <c r="K476" s="59">
        <v>431.42418199999997</v>
      </c>
      <c r="L476" s="59">
        <v>358.26689813999997</v>
      </c>
      <c r="M476" s="59">
        <f t="shared" si="9"/>
        <v>-73.157283860000007</v>
      </c>
    </row>
    <row r="477" spans="3:13" x14ac:dyDescent="0.2">
      <c r="C477" s="37"/>
      <c r="D477" s="38"/>
      <c r="E477" s="37"/>
      <c r="F477" s="37"/>
      <c r="G477" s="58"/>
      <c r="H477" s="58"/>
      <c r="I477" s="58" t="s">
        <v>530</v>
      </c>
      <c r="J477" s="57" t="s">
        <v>966</v>
      </c>
      <c r="K477" s="59">
        <v>82.014011999999994</v>
      </c>
      <c r="L477" s="59">
        <v>66.430905620000019</v>
      </c>
      <c r="M477" s="59">
        <f t="shared" si="9"/>
        <v>-15.583106379999975</v>
      </c>
    </row>
    <row r="478" spans="3:13" x14ac:dyDescent="0.2">
      <c r="C478" s="37"/>
      <c r="D478" s="38"/>
      <c r="E478" s="37"/>
      <c r="F478" s="37"/>
      <c r="G478" s="58"/>
      <c r="H478" s="58"/>
      <c r="I478" s="58" t="s">
        <v>686</v>
      </c>
      <c r="J478" s="57" t="s">
        <v>967</v>
      </c>
      <c r="K478" s="59">
        <v>81.44</v>
      </c>
      <c r="L478" s="59">
        <v>41.385952019999998</v>
      </c>
      <c r="M478" s="59">
        <f t="shared" si="9"/>
        <v>-40.05404798</v>
      </c>
    </row>
    <row r="479" spans="3:13" x14ac:dyDescent="0.2">
      <c r="C479" s="37"/>
      <c r="D479" s="38"/>
      <c r="E479" s="37"/>
      <c r="F479" s="37"/>
      <c r="G479" s="58"/>
      <c r="H479" s="58"/>
      <c r="I479" s="58" t="s">
        <v>968</v>
      </c>
      <c r="J479" s="57" t="s">
        <v>969</v>
      </c>
      <c r="K479" s="59">
        <v>25.234961999999999</v>
      </c>
      <c r="L479" s="59">
        <v>16.501238220000001</v>
      </c>
      <c r="M479" s="59">
        <f t="shared" si="9"/>
        <v>-8.7337237799999983</v>
      </c>
    </row>
    <row r="480" spans="3:13" x14ac:dyDescent="0.2">
      <c r="C480" s="37"/>
      <c r="D480" s="38"/>
      <c r="E480" s="37"/>
      <c r="F480" s="37"/>
      <c r="G480" s="58"/>
      <c r="H480" s="58"/>
      <c r="I480" s="58" t="s">
        <v>970</v>
      </c>
      <c r="J480" s="57" t="s">
        <v>971</v>
      </c>
      <c r="K480" s="59">
        <v>18.966528</v>
      </c>
      <c r="L480" s="59">
        <v>4.7280270999999994</v>
      </c>
      <c r="M480" s="59">
        <f t="shared" si="9"/>
        <v>-14.238500900000002</v>
      </c>
    </row>
    <row r="481" spans="3:13" x14ac:dyDescent="0.2">
      <c r="C481" s="37"/>
      <c r="D481" s="38"/>
      <c r="E481" s="37"/>
      <c r="F481" s="37"/>
      <c r="G481" s="58"/>
      <c r="H481" s="58"/>
      <c r="I481" s="58" t="s">
        <v>972</v>
      </c>
      <c r="J481" s="57" t="s">
        <v>973</v>
      </c>
      <c r="K481" s="59">
        <v>809.65464099999997</v>
      </c>
      <c r="L481" s="59">
        <v>797.91879057999984</v>
      </c>
      <c r="M481" s="59">
        <f t="shared" si="9"/>
        <v>-11.735850420000133</v>
      </c>
    </row>
    <row r="482" spans="3:13" ht="25.5" x14ac:dyDescent="0.2">
      <c r="C482" s="37"/>
      <c r="D482" s="38"/>
      <c r="E482" s="37"/>
      <c r="F482" s="37"/>
      <c r="G482" s="58"/>
      <c r="H482" s="58"/>
      <c r="I482" s="58" t="s">
        <v>974</v>
      </c>
      <c r="J482" s="57" t="s">
        <v>975</v>
      </c>
      <c r="K482" s="59">
        <v>167.11670899999999</v>
      </c>
      <c r="L482" s="59">
        <v>153.91060802000001</v>
      </c>
      <c r="M482" s="59">
        <f t="shared" si="9"/>
        <v>-13.206100979999974</v>
      </c>
    </row>
    <row r="483" spans="3:13" x14ac:dyDescent="0.2">
      <c r="C483" s="37"/>
      <c r="D483" s="38"/>
      <c r="E483" s="37"/>
      <c r="F483" s="37"/>
      <c r="G483" s="58"/>
      <c r="H483" s="58"/>
      <c r="I483" s="58" t="s">
        <v>976</v>
      </c>
      <c r="J483" s="57" t="s">
        <v>977</v>
      </c>
      <c r="K483" s="59">
        <v>2400.7255479999999</v>
      </c>
      <c r="L483" s="59">
        <v>2286.7944145499996</v>
      </c>
      <c r="M483" s="59">
        <f t="shared" si="9"/>
        <v>-113.93113345000029</v>
      </c>
    </row>
    <row r="484" spans="3:13" x14ac:dyDescent="0.2">
      <c r="C484" s="37"/>
      <c r="D484" s="38"/>
      <c r="E484" s="37"/>
      <c r="F484" s="37"/>
      <c r="G484" s="58"/>
      <c r="H484" s="58"/>
      <c r="I484" s="58" t="s">
        <v>978</v>
      </c>
      <c r="J484" s="57" t="s">
        <v>979</v>
      </c>
      <c r="K484" s="59">
        <v>3943.3109679999998</v>
      </c>
      <c r="L484" s="59">
        <v>3789.4323302900011</v>
      </c>
      <c r="M484" s="59">
        <f t="shared" si="9"/>
        <v>-153.87863770999866</v>
      </c>
    </row>
    <row r="485" spans="3:13" x14ac:dyDescent="0.2">
      <c r="C485" s="37"/>
      <c r="D485" s="38"/>
      <c r="E485" s="37"/>
      <c r="F485" s="37"/>
      <c r="G485" s="58"/>
      <c r="H485" s="58"/>
      <c r="I485" s="58" t="s">
        <v>980</v>
      </c>
      <c r="J485" s="57" t="s">
        <v>981</v>
      </c>
      <c r="K485" s="59">
        <v>8.3000000000000007</v>
      </c>
      <c r="L485" s="59">
        <v>70.079264890000005</v>
      </c>
      <c r="M485" s="59">
        <f t="shared" si="9"/>
        <v>61.779264890000007</v>
      </c>
    </row>
    <row r="486" spans="3:13" x14ac:dyDescent="0.2">
      <c r="C486" s="37"/>
      <c r="D486" s="38"/>
      <c r="E486" s="37"/>
      <c r="F486" s="37"/>
      <c r="G486" s="58"/>
      <c r="H486" s="58"/>
      <c r="I486" s="58" t="s">
        <v>708</v>
      </c>
      <c r="J486" s="57" t="s">
        <v>982</v>
      </c>
      <c r="K486" s="59">
        <v>319.53750600000001</v>
      </c>
      <c r="L486" s="59">
        <v>296.76830074999958</v>
      </c>
      <c r="M486" s="59">
        <f t="shared" si="9"/>
        <v>-22.769205250000425</v>
      </c>
    </row>
    <row r="487" spans="3:13" x14ac:dyDescent="0.2">
      <c r="C487" s="37"/>
      <c r="D487" s="38"/>
      <c r="E487" s="37"/>
      <c r="F487" s="37"/>
      <c r="G487" s="58"/>
      <c r="H487" s="58"/>
      <c r="I487" s="58" t="s">
        <v>809</v>
      </c>
      <c r="J487" s="57" t="s">
        <v>983</v>
      </c>
      <c r="K487" s="59">
        <v>1404.4370879999999</v>
      </c>
      <c r="L487" s="59">
        <v>1194.5754879599997</v>
      </c>
      <c r="M487" s="59">
        <f t="shared" si="9"/>
        <v>-209.86160004000021</v>
      </c>
    </row>
    <row r="488" spans="3:13" x14ac:dyDescent="0.2">
      <c r="C488" s="37"/>
      <c r="D488" s="38"/>
      <c r="E488" s="37"/>
      <c r="F488" s="37"/>
      <c r="G488" s="58"/>
      <c r="H488" s="58"/>
      <c r="I488" s="58" t="s">
        <v>456</v>
      </c>
      <c r="J488" s="57" t="s">
        <v>457</v>
      </c>
      <c r="K488" s="59">
        <v>642.10993800000006</v>
      </c>
      <c r="L488" s="59">
        <v>592.13803724000002</v>
      </c>
      <c r="M488" s="59">
        <f t="shared" si="9"/>
        <v>-49.97190076000004</v>
      </c>
    </row>
    <row r="489" spans="3:13" x14ac:dyDescent="0.2">
      <c r="C489" s="37"/>
      <c r="D489" s="38"/>
      <c r="E489" s="37"/>
      <c r="F489" s="37"/>
      <c r="G489" s="58"/>
      <c r="H489" s="58"/>
      <c r="I489" s="58" t="s">
        <v>463</v>
      </c>
      <c r="J489" s="57" t="s">
        <v>984</v>
      </c>
      <c r="K489" s="59">
        <v>1524.681047</v>
      </c>
      <c r="L489" s="59">
        <v>1411.4116399200025</v>
      </c>
      <c r="M489" s="59">
        <f t="shared" si="9"/>
        <v>-113.26940707999756</v>
      </c>
    </row>
    <row r="490" spans="3:13" x14ac:dyDescent="0.2">
      <c r="C490" s="37"/>
      <c r="D490" s="38"/>
      <c r="E490" s="37"/>
      <c r="F490" s="37"/>
      <c r="G490" s="58"/>
      <c r="H490" s="58"/>
      <c r="I490" s="58" t="s">
        <v>569</v>
      </c>
      <c r="J490" s="57" t="s">
        <v>985</v>
      </c>
      <c r="K490" s="59">
        <v>83.303594000000004</v>
      </c>
      <c r="L490" s="59">
        <v>71.362730859999999</v>
      </c>
      <c r="M490" s="59">
        <f t="shared" si="9"/>
        <v>-11.940863140000005</v>
      </c>
    </row>
    <row r="491" spans="3:13" x14ac:dyDescent="0.2">
      <c r="C491" s="37"/>
      <c r="D491" s="38"/>
      <c r="E491" s="37"/>
      <c r="F491" s="37"/>
      <c r="G491" s="58"/>
      <c r="H491" s="58"/>
      <c r="I491" s="58" t="s">
        <v>986</v>
      </c>
      <c r="J491" s="57" t="s">
        <v>987</v>
      </c>
      <c r="K491" s="59">
        <v>150</v>
      </c>
      <c r="L491" s="59">
        <v>150</v>
      </c>
      <c r="M491" s="59">
        <f t="shared" si="9"/>
        <v>0</v>
      </c>
    </row>
    <row r="492" spans="3:13" x14ac:dyDescent="0.2">
      <c r="C492" s="37"/>
      <c r="D492" s="38"/>
      <c r="E492" s="37"/>
      <c r="F492" s="37"/>
      <c r="G492" s="58"/>
      <c r="H492" s="58"/>
      <c r="I492" s="58" t="s">
        <v>988</v>
      </c>
      <c r="J492" s="57" t="s">
        <v>989</v>
      </c>
      <c r="K492" s="59">
        <v>2111.567258</v>
      </c>
      <c r="L492" s="59">
        <v>1790.60898301</v>
      </c>
      <c r="M492" s="59">
        <f t="shared" si="9"/>
        <v>-320.95827499000006</v>
      </c>
    </row>
    <row r="493" spans="3:13" x14ac:dyDescent="0.2">
      <c r="C493" s="37"/>
      <c r="D493" s="38"/>
      <c r="E493" s="37"/>
      <c r="F493" s="37"/>
      <c r="G493" s="58"/>
      <c r="H493" s="58"/>
      <c r="I493" s="58" t="s">
        <v>990</v>
      </c>
      <c r="J493" s="57" t="s">
        <v>991</v>
      </c>
      <c r="K493" s="59">
        <v>907.49929699999996</v>
      </c>
      <c r="L493" s="59">
        <v>940.85160399999995</v>
      </c>
      <c r="M493" s="59">
        <f t="shared" si="9"/>
        <v>33.352306999999996</v>
      </c>
    </row>
    <row r="494" spans="3:13" x14ac:dyDescent="0.2">
      <c r="C494" s="37"/>
      <c r="D494" s="38"/>
      <c r="E494" s="37"/>
      <c r="F494" s="37"/>
      <c r="G494" s="58"/>
      <c r="H494" s="58"/>
      <c r="I494" s="58" t="s">
        <v>565</v>
      </c>
      <c r="J494" s="57" t="s">
        <v>566</v>
      </c>
      <c r="K494" s="59">
        <v>431.18831799999998</v>
      </c>
      <c r="L494" s="59">
        <v>456.77765257000004</v>
      </c>
      <c r="M494" s="59">
        <f t="shared" si="9"/>
        <v>25.589334570000062</v>
      </c>
    </row>
    <row r="495" spans="3:13" ht="14.25" x14ac:dyDescent="0.2">
      <c r="C495" s="37"/>
      <c r="D495" s="38"/>
      <c r="E495" s="37"/>
      <c r="F495" s="37"/>
      <c r="G495" s="35"/>
      <c r="H495" s="42" t="s">
        <v>478</v>
      </c>
      <c r="I495" s="42"/>
      <c r="J495" s="68"/>
      <c r="K495" s="47">
        <v>6567.2825229999999</v>
      </c>
      <c r="L495" s="47">
        <v>5952.9160516299962</v>
      </c>
      <c r="M495" s="47">
        <f t="shared" si="9"/>
        <v>-614.36647137000364</v>
      </c>
    </row>
    <row r="496" spans="3:13" x14ac:dyDescent="0.2">
      <c r="C496" s="37"/>
      <c r="D496" s="38"/>
      <c r="E496" s="37"/>
      <c r="F496" s="37"/>
      <c r="G496" s="58"/>
      <c r="H496" s="58"/>
      <c r="I496" s="58" t="s">
        <v>479</v>
      </c>
      <c r="J496" s="57" t="s">
        <v>542</v>
      </c>
      <c r="K496" s="59">
        <v>6287.4315809999998</v>
      </c>
      <c r="L496" s="59">
        <v>5679.0363605299963</v>
      </c>
      <c r="M496" s="59">
        <f t="shared" si="9"/>
        <v>-608.39522047000355</v>
      </c>
    </row>
    <row r="497" spans="3:13" x14ac:dyDescent="0.2">
      <c r="C497" s="37"/>
      <c r="D497" s="38"/>
      <c r="E497" s="37"/>
      <c r="F497" s="37"/>
      <c r="G497" s="58"/>
      <c r="H497" s="58"/>
      <c r="I497" s="58" t="s">
        <v>483</v>
      </c>
      <c r="J497" s="57" t="s">
        <v>546</v>
      </c>
      <c r="K497" s="59">
        <v>279.85094199999997</v>
      </c>
      <c r="L497" s="59">
        <v>273.87969110000006</v>
      </c>
      <c r="M497" s="59">
        <f t="shared" si="9"/>
        <v>-5.9712508999999159</v>
      </c>
    </row>
    <row r="498" spans="3:13" ht="14.25" x14ac:dyDescent="0.2">
      <c r="C498" s="37"/>
      <c r="D498" s="38"/>
      <c r="E498" s="41">
        <v>12</v>
      </c>
      <c r="F498" s="42" t="s">
        <v>234</v>
      </c>
      <c r="G498" s="42"/>
      <c r="H498" s="42"/>
      <c r="I498" s="42"/>
      <c r="J498" s="68"/>
      <c r="K498" s="47">
        <v>93700.668923000005</v>
      </c>
      <c r="L498" s="47">
        <v>95257.695253879952</v>
      </c>
      <c r="M498" s="47">
        <f t="shared" si="9"/>
        <v>1557.0263308799476</v>
      </c>
    </row>
    <row r="499" spans="3:13" ht="14.25" x14ac:dyDescent="0.2">
      <c r="C499" s="37"/>
      <c r="D499" s="38"/>
      <c r="E499" s="37"/>
      <c r="F499" s="37"/>
      <c r="G499" s="39" t="s">
        <v>452</v>
      </c>
      <c r="H499" s="39"/>
      <c r="I499" s="39"/>
      <c r="J499" s="36"/>
      <c r="K499" s="30">
        <v>93700.668923000005</v>
      </c>
      <c r="L499" s="30">
        <v>95257.695253879952</v>
      </c>
      <c r="M499" s="30">
        <f t="shared" si="9"/>
        <v>1557.0263308799476</v>
      </c>
    </row>
    <row r="500" spans="3:13" ht="14.25" x14ac:dyDescent="0.2">
      <c r="C500" s="37"/>
      <c r="D500" s="38"/>
      <c r="E500" s="37"/>
      <c r="F500" s="37"/>
      <c r="G500" s="35"/>
      <c r="H500" s="42" t="s">
        <v>571</v>
      </c>
      <c r="I500" s="42"/>
      <c r="J500" s="68"/>
      <c r="K500" s="47">
        <v>66654.175627999997</v>
      </c>
      <c r="L500" s="47">
        <v>67914.767696259994</v>
      </c>
      <c r="M500" s="47">
        <f t="shared" si="9"/>
        <v>1260.5920682599972</v>
      </c>
    </row>
    <row r="501" spans="3:13" x14ac:dyDescent="0.2">
      <c r="C501" s="37"/>
      <c r="D501" s="38"/>
      <c r="E501" s="37"/>
      <c r="F501" s="37"/>
      <c r="G501" s="58"/>
      <c r="H501" s="58"/>
      <c r="I501" s="58" t="s">
        <v>992</v>
      </c>
      <c r="J501" s="57" t="s">
        <v>993</v>
      </c>
      <c r="K501" s="59">
        <v>72.183566999999996</v>
      </c>
      <c r="L501" s="59">
        <v>65.34936454999999</v>
      </c>
      <c r="M501" s="59">
        <f t="shared" si="9"/>
        <v>-6.8342024500000065</v>
      </c>
    </row>
    <row r="502" spans="3:13" x14ac:dyDescent="0.2">
      <c r="C502" s="37"/>
      <c r="D502" s="38"/>
      <c r="E502" s="37"/>
      <c r="F502" s="37"/>
      <c r="G502" s="58"/>
      <c r="H502" s="58"/>
      <c r="I502" s="58" t="s">
        <v>994</v>
      </c>
      <c r="J502" s="57" t="s">
        <v>995</v>
      </c>
      <c r="K502" s="59">
        <v>23.090696999999999</v>
      </c>
      <c r="L502" s="59">
        <v>27.790062210000006</v>
      </c>
      <c r="M502" s="59">
        <f t="shared" si="9"/>
        <v>4.699365210000007</v>
      </c>
    </row>
    <row r="503" spans="3:13" x14ac:dyDescent="0.2">
      <c r="C503" s="37"/>
      <c r="D503" s="38"/>
      <c r="E503" s="37"/>
      <c r="F503" s="37"/>
      <c r="G503" s="58"/>
      <c r="H503" s="58"/>
      <c r="I503" s="58" t="s">
        <v>904</v>
      </c>
      <c r="J503" s="57" t="s">
        <v>905</v>
      </c>
      <c r="K503" s="59">
        <v>5349.2207840000001</v>
      </c>
      <c r="L503" s="59">
        <v>5365.2921649899999</v>
      </c>
      <c r="M503" s="59">
        <f t="shared" si="9"/>
        <v>16.071380989999852</v>
      </c>
    </row>
    <row r="504" spans="3:13" x14ac:dyDescent="0.2">
      <c r="C504" s="37"/>
      <c r="D504" s="38"/>
      <c r="E504" s="37"/>
      <c r="F504" s="37"/>
      <c r="G504" s="58"/>
      <c r="H504" s="58"/>
      <c r="I504" s="58" t="s">
        <v>996</v>
      </c>
      <c r="J504" s="57" t="s">
        <v>997</v>
      </c>
      <c r="K504" s="59">
        <v>110.68312400000001</v>
      </c>
      <c r="L504" s="59">
        <v>91.714601779999995</v>
      </c>
      <c r="M504" s="59">
        <f t="shared" si="9"/>
        <v>-18.968522220000011</v>
      </c>
    </row>
    <row r="505" spans="3:13" x14ac:dyDescent="0.2">
      <c r="C505" s="37"/>
      <c r="D505" s="38"/>
      <c r="E505" s="37"/>
      <c r="F505" s="37"/>
      <c r="G505" s="58"/>
      <c r="H505" s="58"/>
      <c r="I505" s="58" t="s">
        <v>998</v>
      </c>
      <c r="J505" s="57" t="s">
        <v>999</v>
      </c>
      <c r="K505" s="59">
        <v>67.503259999999997</v>
      </c>
      <c r="L505" s="59">
        <v>51.482975420000002</v>
      </c>
      <c r="M505" s="59">
        <f t="shared" si="9"/>
        <v>-16.020284579999995</v>
      </c>
    </row>
    <row r="506" spans="3:13" x14ac:dyDescent="0.2">
      <c r="C506" s="37"/>
      <c r="D506" s="38"/>
      <c r="E506" s="37"/>
      <c r="F506" s="37"/>
      <c r="G506" s="58"/>
      <c r="H506" s="58"/>
      <c r="I506" s="58" t="s">
        <v>1000</v>
      </c>
      <c r="J506" s="57" t="s">
        <v>1001</v>
      </c>
      <c r="K506" s="59">
        <v>176.04677000000001</v>
      </c>
      <c r="L506" s="59">
        <v>120.43123301999998</v>
      </c>
      <c r="M506" s="59">
        <f t="shared" si="9"/>
        <v>-55.61553698000003</v>
      </c>
    </row>
    <row r="507" spans="3:13" x14ac:dyDescent="0.2">
      <c r="C507" s="37"/>
      <c r="D507" s="38"/>
      <c r="E507" s="37"/>
      <c r="F507" s="37"/>
      <c r="G507" s="58"/>
      <c r="H507" s="58"/>
      <c r="I507" s="58" t="s">
        <v>1002</v>
      </c>
      <c r="J507" s="57" t="s">
        <v>1638</v>
      </c>
      <c r="K507" s="59">
        <v>639.04661899999996</v>
      </c>
      <c r="L507" s="59">
        <v>565.4221698099999</v>
      </c>
      <c r="M507" s="59">
        <f t="shared" si="9"/>
        <v>-73.624449190000064</v>
      </c>
    </row>
    <row r="508" spans="3:13" x14ac:dyDescent="0.2">
      <c r="C508" s="37"/>
      <c r="D508" s="38"/>
      <c r="E508" s="37"/>
      <c r="F508" s="37"/>
      <c r="G508" s="58"/>
      <c r="H508" s="58"/>
      <c r="I508" s="58" t="s">
        <v>1003</v>
      </c>
      <c r="J508" s="57" t="s">
        <v>1004</v>
      </c>
      <c r="K508" s="59">
        <v>1813.286202</v>
      </c>
      <c r="L508" s="59">
        <v>1708.4491139400002</v>
      </c>
      <c r="M508" s="59">
        <f t="shared" si="9"/>
        <v>-104.83708805999981</v>
      </c>
    </row>
    <row r="509" spans="3:13" x14ac:dyDescent="0.2">
      <c r="C509" s="37"/>
      <c r="D509" s="38"/>
      <c r="E509" s="37"/>
      <c r="F509" s="37"/>
      <c r="G509" s="58"/>
      <c r="H509" s="58"/>
      <c r="I509" s="58" t="s">
        <v>1005</v>
      </c>
      <c r="J509" s="57" t="s">
        <v>1639</v>
      </c>
      <c r="K509" s="59">
        <v>79.217841000000007</v>
      </c>
      <c r="L509" s="59">
        <v>49.784131659999986</v>
      </c>
      <c r="M509" s="59">
        <f t="shared" si="9"/>
        <v>-29.433709340000021</v>
      </c>
    </row>
    <row r="510" spans="3:13" ht="25.5" x14ac:dyDescent="0.2">
      <c r="C510" s="37"/>
      <c r="D510" s="38"/>
      <c r="E510" s="37"/>
      <c r="F510" s="37"/>
      <c r="G510" s="58"/>
      <c r="H510" s="58"/>
      <c r="I510" s="58" t="s">
        <v>1006</v>
      </c>
      <c r="J510" s="57" t="s">
        <v>1007</v>
      </c>
      <c r="K510" s="59">
        <v>53.611061999999997</v>
      </c>
      <c r="L510" s="59">
        <v>42.400821949999987</v>
      </c>
      <c r="M510" s="59">
        <f t="shared" si="9"/>
        <v>-11.21024005000001</v>
      </c>
    </row>
    <row r="511" spans="3:13" x14ac:dyDescent="0.2">
      <c r="C511" s="37"/>
      <c r="D511" s="38"/>
      <c r="E511" s="37"/>
      <c r="F511" s="37"/>
      <c r="G511" s="58"/>
      <c r="H511" s="58"/>
      <c r="I511" s="58" t="s">
        <v>1008</v>
      </c>
      <c r="J511" s="57" t="s">
        <v>1009</v>
      </c>
      <c r="K511" s="59">
        <v>172.84248400000001</v>
      </c>
      <c r="L511" s="59">
        <v>126.52047417</v>
      </c>
      <c r="M511" s="59">
        <f t="shared" si="9"/>
        <v>-46.322009830000013</v>
      </c>
    </row>
    <row r="512" spans="3:13" x14ac:dyDescent="0.2">
      <c r="C512" s="37"/>
      <c r="D512" s="38"/>
      <c r="E512" s="37"/>
      <c r="F512" s="37"/>
      <c r="G512" s="58"/>
      <c r="H512" s="58"/>
      <c r="I512" s="58" t="s">
        <v>1010</v>
      </c>
      <c r="J512" s="57" t="s">
        <v>1011</v>
      </c>
      <c r="K512" s="59">
        <v>55015.730573000001</v>
      </c>
      <c r="L512" s="59">
        <v>58420.118298259993</v>
      </c>
      <c r="M512" s="59">
        <f t="shared" si="9"/>
        <v>3404.3877252599923</v>
      </c>
    </row>
    <row r="513" spans="3:13" x14ac:dyDescent="0.2">
      <c r="C513" s="37"/>
      <c r="D513" s="38"/>
      <c r="E513" s="37"/>
      <c r="F513" s="37"/>
      <c r="G513" s="58"/>
      <c r="H513" s="58"/>
      <c r="I513" s="58" t="s">
        <v>580</v>
      </c>
      <c r="J513" s="57" t="s">
        <v>1012</v>
      </c>
      <c r="K513" s="59">
        <v>58.77</v>
      </c>
      <c r="L513" s="59">
        <v>0</v>
      </c>
      <c r="M513" s="59">
        <f t="shared" si="9"/>
        <v>-58.77</v>
      </c>
    </row>
    <row r="514" spans="3:13" x14ac:dyDescent="0.2">
      <c r="C514" s="37"/>
      <c r="D514" s="38"/>
      <c r="E514" s="37"/>
      <c r="F514" s="37"/>
      <c r="G514" s="58"/>
      <c r="H514" s="58"/>
      <c r="I514" s="58" t="s">
        <v>1013</v>
      </c>
      <c r="J514" s="57" t="s">
        <v>1640</v>
      </c>
      <c r="K514" s="59">
        <v>315.39794999999998</v>
      </c>
      <c r="L514" s="59">
        <v>420.41867098999995</v>
      </c>
      <c r="M514" s="59">
        <f t="shared" si="9"/>
        <v>105.02072098999997</v>
      </c>
    </row>
    <row r="515" spans="3:13" x14ac:dyDescent="0.2">
      <c r="C515" s="37"/>
      <c r="D515" s="38"/>
      <c r="E515" s="37"/>
      <c r="F515" s="37"/>
      <c r="G515" s="58"/>
      <c r="H515" s="58"/>
      <c r="I515" s="58" t="s">
        <v>1014</v>
      </c>
      <c r="J515" s="57" t="s">
        <v>1641</v>
      </c>
      <c r="K515" s="59">
        <v>323.48221799999999</v>
      </c>
      <c r="L515" s="59">
        <v>318.19332775999999</v>
      </c>
      <c r="M515" s="59">
        <f t="shared" si="9"/>
        <v>-5.2888902400000006</v>
      </c>
    </row>
    <row r="516" spans="3:13" x14ac:dyDescent="0.2">
      <c r="C516" s="37"/>
      <c r="D516" s="38"/>
      <c r="E516" s="37"/>
      <c r="F516" s="37"/>
      <c r="G516" s="58"/>
      <c r="H516" s="58"/>
      <c r="I516" s="58" t="s">
        <v>790</v>
      </c>
      <c r="J516" s="57" t="s">
        <v>1015</v>
      </c>
      <c r="K516" s="59">
        <v>632.04666099999997</v>
      </c>
      <c r="L516" s="59">
        <v>539.35942841999986</v>
      </c>
      <c r="M516" s="59">
        <f t="shared" si="9"/>
        <v>-92.687232580000114</v>
      </c>
    </row>
    <row r="517" spans="3:13" x14ac:dyDescent="0.2">
      <c r="C517" s="37"/>
      <c r="D517" s="38"/>
      <c r="E517" s="37"/>
      <c r="F517" s="37"/>
      <c r="G517" s="58"/>
      <c r="H517" s="58"/>
      <c r="I517" s="58" t="s">
        <v>1016</v>
      </c>
      <c r="J517" s="57" t="s">
        <v>1017</v>
      </c>
      <c r="K517" s="59">
        <v>1752.0158160000001</v>
      </c>
      <c r="L517" s="59">
        <v>2.0408573300000001</v>
      </c>
      <c r="M517" s="59">
        <f t="shared" si="9"/>
        <v>-1749.97495867</v>
      </c>
    </row>
    <row r="518" spans="3:13" ht="14.25" x14ac:dyDescent="0.2">
      <c r="C518" s="37"/>
      <c r="D518" s="38"/>
      <c r="E518" s="37"/>
      <c r="F518" s="37"/>
      <c r="G518" s="35"/>
      <c r="H518" s="42" t="s">
        <v>453</v>
      </c>
      <c r="I518" s="42"/>
      <c r="J518" s="68"/>
      <c r="K518" s="47">
        <v>24756.274236000001</v>
      </c>
      <c r="L518" s="47">
        <v>25109.644384989992</v>
      </c>
      <c r="M518" s="47">
        <f t="shared" si="9"/>
        <v>353.37014898999041</v>
      </c>
    </row>
    <row r="519" spans="3:13" ht="25.5" x14ac:dyDescent="0.2">
      <c r="C519" s="37"/>
      <c r="D519" s="38"/>
      <c r="E519" s="37"/>
      <c r="F519" s="37"/>
      <c r="G519" s="58"/>
      <c r="H519" s="58"/>
      <c r="I519" s="58" t="s">
        <v>503</v>
      </c>
      <c r="J519" s="57" t="s">
        <v>1018</v>
      </c>
      <c r="K519" s="59">
        <v>2218.633589</v>
      </c>
      <c r="L519" s="59">
        <v>2060.1294462300011</v>
      </c>
      <c r="M519" s="59">
        <f t="shared" si="9"/>
        <v>-158.50414276999891</v>
      </c>
    </row>
    <row r="520" spans="3:13" x14ac:dyDescent="0.2">
      <c r="C520" s="37"/>
      <c r="D520" s="38"/>
      <c r="E520" s="37"/>
      <c r="F520" s="37"/>
      <c r="G520" s="58"/>
      <c r="H520" s="58"/>
      <c r="I520" s="58" t="s">
        <v>1019</v>
      </c>
      <c r="J520" s="57" t="s">
        <v>1020</v>
      </c>
      <c r="K520" s="59">
        <v>84.594463000000005</v>
      </c>
      <c r="L520" s="59">
        <v>60.567739430000017</v>
      </c>
      <c r="M520" s="59">
        <f t="shared" si="9"/>
        <v>-24.026723569999987</v>
      </c>
    </row>
    <row r="521" spans="3:13" ht="25.5" x14ac:dyDescent="0.2">
      <c r="C521" s="37"/>
      <c r="D521" s="38"/>
      <c r="E521" s="37"/>
      <c r="F521" s="37"/>
      <c r="G521" s="58"/>
      <c r="H521" s="58"/>
      <c r="I521" s="58" t="s">
        <v>1021</v>
      </c>
      <c r="J521" s="57" t="s">
        <v>1022</v>
      </c>
      <c r="K521" s="59">
        <v>3300.8229839999999</v>
      </c>
      <c r="L521" s="59">
        <v>3211.3791246799997</v>
      </c>
      <c r="M521" s="59">
        <f t="shared" si="9"/>
        <v>-89.443859320000229</v>
      </c>
    </row>
    <row r="522" spans="3:13" x14ac:dyDescent="0.2">
      <c r="C522" s="37"/>
      <c r="D522" s="38"/>
      <c r="E522" s="37"/>
      <c r="F522" s="37"/>
      <c r="G522" s="58"/>
      <c r="H522" s="58"/>
      <c r="I522" s="58" t="s">
        <v>520</v>
      </c>
      <c r="J522" s="57" t="s">
        <v>1023</v>
      </c>
      <c r="K522" s="59">
        <v>1390.602879</v>
      </c>
      <c r="L522" s="59">
        <v>1355.8401665399999</v>
      </c>
      <c r="M522" s="59">
        <f t="shared" ref="M522:M585" si="10">L522-K522</f>
        <v>-34.762712460000103</v>
      </c>
    </row>
    <row r="523" spans="3:13" x14ac:dyDescent="0.2">
      <c r="C523" s="37"/>
      <c r="D523" s="38"/>
      <c r="E523" s="37"/>
      <c r="F523" s="37"/>
      <c r="G523" s="58"/>
      <c r="H523" s="58"/>
      <c r="I523" s="58" t="s">
        <v>522</v>
      </c>
      <c r="J523" s="57" t="s">
        <v>1024</v>
      </c>
      <c r="K523" s="59">
        <v>12053.420222000001</v>
      </c>
      <c r="L523" s="59">
        <v>12326.332217369994</v>
      </c>
      <c r="M523" s="59">
        <f t="shared" si="10"/>
        <v>272.91199536999375</v>
      </c>
    </row>
    <row r="524" spans="3:13" x14ac:dyDescent="0.2">
      <c r="C524" s="37"/>
      <c r="D524" s="38"/>
      <c r="E524" s="37"/>
      <c r="F524" s="37"/>
      <c r="G524" s="58"/>
      <c r="H524" s="58"/>
      <c r="I524" s="58" t="s">
        <v>526</v>
      </c>
      <c r="J524" s="57" t="s">
        <v>1025</v>
      </c>
      <c r="K524" s="59">
        <v>923.00085300000001</v>
      </c>
      <c r="L524" s="59">
        <v>762.07705795000015</v>
      </c>
      <c r="M524" s="59">
        <f t="shared" si="10"/>
        <v>-160.92379504999985</v>
      </c>
    </row>
    <row r="525" spans="3:13" x14ac:dyDescent="0.2">
      <c r="C525" s="37"/>
      <c r="D525" s="38"/>
      <c r="E525" s="37"/>
      <c r="F525" s="37"/>
      <c r="G525" s="58"/>
      <c r="H525" s="58"/>
      <c r="I525" s="58" t="s">
        <v>1026</v>
      </c>
      <c r="J525" s="57" t="s">
        <v>1027</v>
      </c>
      <c r="K525" s="59">
        <v>176.99940100000001</v>
      </c>
      <c r="L525" s="59">
        <v>256.17409929999997</v>
      </c>
      <c r="M525" s="59">
        <f t="shared" si="10"/>
        <v>79.17469829999996</v>
      </c>
    </row>
    <row r="526" spans="3:13" x14ac:dyDescent="0.2">
      <c r="C526" s="37"/>
      <c r="D526" s="38"/>
      <c r="E526" s="37"/>
      <c r="F526" s="37"/>
      <c r="G526" s="58"/>
      <c r="H526" s="58"/>
      <c r="I526" s="58" t="s">
        <v>1028</v>
      </c>
      <c r="J526" s="57" t="s">
        <v>1029</v>
      </c>
      <c r="K526" s="59">
        <v>547.75237800000002</v>
      </c>
      <c r="L526" s="59">
        <v>566.15117357000008</v>
      </c>
      <c r="M526" s="59">
        <f t="shared" si="10"/>
        <v>18.398795570000061</v>
      </c>
    </row>
    <row r="527" spans="3:13" x14ac:dyDescent="0.2">
      <c r="C527" s="37"/>
      <c r="D527" s="38"/>
      <c r="E527" s="37"/>
      <c r="F527" s="37"/>
      <c r="G527" s="58"/>
      <c r="H527" s="58"/>
      <c r="I527" s="58" t="s">
        <v>552</v>
      </c>
      <c r="J527" s="57" t="s">
        <v>1030</v>
      </c>
      <c r="K527" s="59">
        <v>692.391345</v>
      </c>
      <c r="L527" s="59">
        <v>810.34091516000012</v>
      </c>
      <c r="M527" s="59">
        <f t="shared" si="10"/>
        <v>117.94957016000012</v>
      </c>
    </row>
    <row r="528" spans="3:13" x14ac:dyDescent="0.2">
      <c r="C528" s="37"/>
      <c r="D528" s="38"/>
      <c r="E528" s="37"/>
      <c r="F528" s="37"/>
      <c r="G528" s="58"/>
      <c r="H528" s="58"/>
      <c r="I528" s="58" t="s">
        <v>1031</v>
      </c>
      <c r="J528" s="57" t="s">
        <v>1032</v>
      </c>
      <c r="K528" s="59">
        <v>573.91319399999998</v>
      </c>
      <c r="L528" s="59">
        <v>494.81136632999994</v>
      </c>
      <c r="M528" s="59">
        <f t="shared" si="10"/>
        <v>-79.101827670000034</v>
      </c>
    </row>
    <row r="529" spans="3:13" x14ac:dyDescent="0.2">
      <c r="C529" s="37"/>
      <c r="D529" s="38"/>
      <c r="E529" s="37"/>
      <c r="F529" s="37"/>
      <c r="G529" s="58"/>
      <c r="H529" s="58"/>
      <c r="I529" s="58" t="s">
        <v>557</v>
      </c>
      <c r="J529" s="57" t="s">
        <v>558</v>
      </c>
      <c r="K529" s="59">
        <v>53.377263999999997</v>
      </c>
      <c r="L529" s="59">
        <v>17.195583169999999</v>
      </c>
      <c r="M529" s="59">
        <f t="shared" si="10"/>
        <v>-36.181680829999998</v>
      </c>
    </row>
    <row r="530" spans="3:13" x14ac:dyDescent="0.2">
      <c r="C530" s="37"/>
      <c r="D530" s="38"/>
      <c r="E530" s="37"/>
      <c r="F530" s="37"/>
      <c r="G530" s="58"/>
      <c r="H530" s="58"/>
      <c r="I530" s="58" t="s">
        <v>456</v>
      </c>
      <c r="J530" s="57" t="s">
        <v>457</v>
      </c>
      <c r="K530" s="59">
        <v>0</v>
      </c>
      <c r="L530" s="59">
        <v>69.180246510000003</v>
      </c>
      <c r="M530" s="59">
        <f t="shared" si="10"/>
        <v>69.180246510000003</v>
      </c>
    </row>
    <row r="531" spans="3:13" x14ac:dyDescent="0.2">
      <c r="C531" s="37"/>
      <c r="D531" s="38"/>
      <c r="E531" s="37"/>
      <c r="F531" s="37"/>
      <c r="G531" s="58"/>
      <c r="H531" s="58"/>
      <c r="I531" s="58" t="s">
        <v>604</v>
      </c>
      <c r="J531" s="57" t="s">
        <v>1630</v>
      </c>
      <c r="K531" s="59">
        <v>0</v>
      </c>
      <c r="L531" s="59">
        <v>5.798</v>
      </c>
      <c r="M531" s="59">
        <f t="shared" si="10"/>
        <v>5.798</v>
      </c>
    </row>
    <row r="532" spans="3:13" x14ac:dyDescent="0.2">
      <c r="C532" s="37"/>
      <c r="D532" s="38"/>
      <c r="E532" s="37"/>
      <c r="F532" s="37"/>
      <c r="G532" s="58"/>
      <c r="H532" s="58"/>
      <c r="I532" s="58" t="s">
        <v>1033</v>
      </c>
      <c r="J532" s="57" t="s">
        <v>1642</v>
      </c>
      <c r="K532" s="59">
        <v>441.31945000000002</v>
      </c>
      <c r="L532" s="59">
        <v>829.24404717999948</v>
      </c>
      <c r="M532" s="59">
        <f t="shared" si="10"/>
        <v>387.92459717999947</v>
      </c>
    </row>
    <row r="533" spans="3:13" x14ac:dyDescent="0.2">
      <c r="C533" s="37"/>
      <c r="D533" s="38"/>
      <c r="E533" s="37"/>
      <c r="F533" s="37"/>
      <c r="G533" s="58"/>
      <c r="H533" s="58"/>
      <c r="I533" s="58" t="s">
        <v>727</v>
      </c>
      <c r="J533" s="57" t="s">
        <v>1034</v>
      </c>
      <c r="K533" s="59">
        <v>422.58979299999999</v>
      </c>
      <c r="L533" s="59">
        <v>407.60742568000001</v>
      </c>
      <c r="M533" s="59">
        <f t="shared" si="10"/>
        <v>-14.98236731999998</v>
      </c>
    </row>
    <row r="534" spans="3:13" ht="25.5" x14ac:dyDescent="0.2">
      <c r="C534" s="37"/>
      <c r="D534" s="38"/>
      <c r="E534" s="37"/>
      <c r="F534" s="37"/>
      <c r="G534" s="58"/>
      <c r="H534" s="58"/>
      <c r="I534" s="58" t="s">
        <v>614</v>
      </c>
      <c r="J534" s="57" t="s">
        <v>1643</v>
      </c>
      <c r="K534" s="59">
        <v>578.25720799999999</v>
      </c>
      <c r="L534" s="59">
        <v>466.20747711999979</v>
      </c>
      <c r="M534" s="59">
        <f t="shared" si="10"/>
        <v>-112.0497308800002</v>
      </c>
    </row>
    <row r="535" spans="3:13" x14ac:dyDescent="0.2">
      <c r="C535" s="37"/>
      <c r="D535" s="38"/>
      <c r="E535" s="37"/>
      <c r="F535" s="37"/>
      <c r="G535" s="58"/>
      <c r="H535" s="58"/>
      <c r="I535" s="58" t="s">
        <v>618</v>
      </c>
      <c r="J535" s="57" t="s">
        <v>1035</v>
      </c>
      <c r="K535" s="59">
        <v>322.17607800000002</v>
      </c>
      <c r="L535" s="59">
        <v>230.06927266999998</v>
      </c>
      <c r="M535" s="59">
        <f t="shared" si="10"/>
        <v>-92.106805330000043</v>
      </c>
    </row>
    <row r="536" spans="3:13" x14ac:dyDescent="0.2">
      <c r="C536" s="37"/>
      <c r="D536" s="38"/>
      <c r="E536" s="37"/>
      <c r="F536" s="37"/>
      <c r="G536" s="58"/>
      <c r="H536" s="58"/>
      <c r="I536" s="58" t="s">
        <v>620</v>
      </c>
      <c r="J536" s="57" t="s">
        <v>1036</v>
      </c>
      <c r="K536" s="59">
        <v>752.55765799999995</v>
      </c>
      <c r="L536" s="59">
        <v>946.03034338999987</v>
      </c>
      <c r="M536" s="59">
        <f t="shared" si="10"/>
        <v>193.47268538999992</v>
      </c>
    </row>
    <row r="537" spans="3:13" x14ac:dyDescent="0.2">
      <c r="C537" s="37"/>
      <c r="D537" s="38"/>
      <c r="E537" s="37"/>
      <c r="F537" s="37"/>
      <c r="G537" s="58"/>
      <c r="H537" s="58"/>
      <c r="I537" s="58" t="s">
        <v>565</v>
      </c>
      <c r="J537" s="57" t="s">
        <v>566</v>
      </c>
      <c r="K537" s="59">
        <v>223.865477</v>
      </c>
      <c r="L537" s="59">
        <v>234.50868271000004</v>
      </c>
      <c r="M537" s="59">
        <f t="shared" si="10"/>
        <v>10.643205710000046</v>
      </c>
    </row>
    <row r="538" spans="3:13" ht="14.25" x14ac:dyDescent="0.2">
      <c r="C538" s="37"/>
      <c r="D538" s="38"/>
      <c r="E538" s="37"/>
      <c r="F538" s="37"/>
      <c r="G538" s="35"/>
      <c r="H538" s="42" t="s">
        <v>478</v>
      </c>
      <c r="I538" s="42"/>
      <c r="J538" s="68"/>
      <c r="K538" s="47">
        <v>2290.219059</v>
      </c>
      <c r="L538" s="47">
        <v>2233.2831726299983</v>
      </c>
      <c r="M538" s="47">
        <f t="shared" si="10"/>
        <v>-56.935886370001754</v>
      </c>
    </row>
    <row r="539" spans="3:13" x14ac:dyDescent="0.2">
      <c r="C539" s="37"/>
      <c r="D539" s="38"/>
      <c r="E539" s="37"/>
      <c r="F539" s="37"/>
      <c r="G539" s="58"/>
      <c r="H539" s="58"/>
      <c r="I539" s="58" t="s">
        <v>479</v>
      </c>
      <c r="J539" s="57" t="s">
        <v>542</v>
      </c>
      <c r="K539" s="59">
        <v>2085.7810530000002</v>
      </c>
      <c r="L539" s="59">
        <v>2066.5273224199982</v>
      </c>
      <c r="M539" s="59">
        <f t="shared" si="10"/>
        <v>-19.253730580001957</v>
      </c>
    </row>
    <row r="540" spans="3:13" x14ac:dyDescent="0.2">
      <c r="C540" s="37"/>
      <c r="D540" s="38"/>
      <c r="E540" s="37"/>
      <c r="F540" s="37"/>
      <c r="G540" s="58"/>
      <c r="H540" s="58"/>
      <c r="I540" s="58" t="s">
        <v>483</v>
      </c>
      <c r="J540" s="57" t="s">
        <v>546</v>
      </c>
      <c r="K540" s="59">
        <v>204.438006</v>
      </c>
      <c r="L540" s="59">
        <v>166.75585020999983</v>
      </c>
      <c r="M540" s="59">
        <f t="shared" si="10"/>
        <v>-37.682155790000166</v>
      </c>
    </row>
    <row r="541" spans="3:13" ht="14.25" x14ac:dyDescent="0.2">
      <c r="C541" s="37"/>
      <c r="D541" s="38"/>
      <c r="E541" s="41">
        <v>13</v>
      </c>
      <c r="F541" s="42" t="s">
        <v>298</v>
      </c>
      <c r="G541" s="42"/>
      <c r="H541" s="42"/>
      <c r="I541" s="42"/>
      <c r="J541" s="68"/>
      <c r="K541" s="47">
        <v>20108.325031</v>
      </c>
      <c r="L541" s="47">
        <v>21141.103332719998</v>
      </c>
      <c r="M541" s="47">
        <f t="shared" si="10"/>
        <v>1032.7783017199981</v>
      </c>
    </row>
    <row r="542" spans="3:13" ht="14.25" x14ac:dyDescent="0.2">
      <c r="C542" s="37"/>
      <c r="D542" s="38"/>
      <c r="E542" s="37"/>
      <c r="F542" s="37"/>
      <c r="G542" s="39" t="s">
        <v>452</v>
      </c>
      <c r="H542" s="39"/>
      <c r="I542" s="39"/>
      <c r="J542" s="36"/>
      <c r="K542" s="30">
        <v>20108.325031</v>
      </c>
      <c r="L542" s="30">
        <v>21141.103332719998</v>
      </c>
      <c r="M542" s="30">
        <f t="shared" si="10"/>
        <v>1032.7783017199981</v>
      </c>
    </row>
    <row r="543" spans="3:13" ht="14.25" x14ac:dyDescent="0.2">
      <c r="C543" s="37"/>
      <c r="D543" s="38"/>
      <c r="E543" s="37"/>
      <c r="F543" s="37"/>
      <c r="G543" s="35"/>
      <c r="H543" s="42" t="s">
        <v>453</v>
      </c>
      <c r="I543" s="42"/>
      <c r="J543" s="68"/>
      <c r="K543" s="47">
        <v>19201.789053</v>
      </c>
      <c r="L543" s="47">
        <v>20450.232737769995</v>
      </c>
      <c r="M543" s="47">
        <f t="shared" si="10"/>
        <v>1248.4436847699944</v>
      </c>
    </row>
    <row r="544" spans="3:13" ht="25.5" x14ac:dyDescent="0.2">
      <c r="C544" s="37"/>
      <c r="D544" s="38"/>
      <c r="E544" s="37"/>
      <c r="F544" s="37"/>
      <c r="G544" s="58"/>
      <c r="H544" s="58"/>
      <c r="I544" s="58" t="s">
        <v>732</v>
      </c>
      <c r="J544" s="57" t="s">
        <v>1037</v>
      </c>
      <c r="K544" s="59">
        <v>11206.694346</v>
      </c>
      <c r="L544" s="59">
        <v>10956.278761749993</v>
      </c>
      <c r="M544" s="59">
        <f t="shared" si="10"/>
        <v>-250.41558425000767</v>
      </c>
    </row>
    <row r="545" spans="3:13" x14ac:dyDescent="0.2">
      <c r="C545" s="37"/>
      <c r="D545" s="38"/>
      <c r="E545" s="37"/>
      <c r="F545" s="37"/>
      <c r="G545" s="58"/>
      <c r="H545" s="58"/>
      <c r="I545" s="58" t="s">
        <v>734</v>
      </c>
      <c r="J545" s="57" t="s">
        <v>1038</v>
      </c>
      <c r="K545" s="59">
        <v>140.35673</v>
      </c>
      <c r="L545" s="59">
        <v>130.64232883999995</v>
      </c>
      <c r="M545" s="59">
        <f t="shared" si="10"/>
        <v>-9.714401160000051</v>
      </c>
    </row>
    <row r="546" spans="3:13" x14ac:dyDescent="0.2">
      <c r="C546" s="37"/>
      <c r="D546" s="38"/>
      <c r="E546" s="37"/>
      <c r="F546" s="37"/>
      <c r="G546" s="58"/>
      <c r="H546" s="58"/>
      <c r="I546" s="58" t="s">
        <v>736</v>
      </c>
      <c r="J546" s="57" t="s">
        <v>1039</v>
      </c>
      <c r="K546" s="59">
        <v>663.516255</v>
      </c>
      <c r="L546" s="59">
        <v>662.51351513999998</v>
      </c>
      <c r="M546" s="59">
        <f t="shared" si="10"/>
        <v>-1.0027398600000197</v>
      </c>
    </row>
    <row r="547" spans="3:13" ht="25.5" x14ac:dyDescent="0.2">
      <c r="C547" s="37"/>
      <c r="D547" s="38"/>
      <c r="E547" s="37"/>
      <c r="F547" s="37"/>
      <c r="G547" s="58"/>
      <c r="H547" s="58"/>
      <c r="I547" s="58" t="s">
        <v>738</v>
      </c>
      <c r="J547" s="57" t="s">
        <v>1040</v>
      </c>
      <c r="K547" s="59">
        <v>2247.6217849999998</v>
      </c>
      <c r="L547" s="59">
        <v>2696.6256279500026</v>
      </c>
      <c r="M547" s="59">
        <f t="shared" si="10"/>
        <v>449.00384295000276</v>
      </c>
    </row>
    <row r="548" spans="3:13" x14ac:dyDescent="0.2">
      <c r="C548" s="37"/>
      <c r="D548" s="38"/>
      <c r="E548" s="37"/>
      <c r="F548" s="37"/>
      <c r="G548" s="58"/>
      <c r="H548" s="58"/>
      <c r="I548" s="58" t="s">
        <v>1041</v>
      </c>
      <c r="J548" s="57" t="s">
        <v>1042</v>
      </c>
      <c r="K548" s="59">
        <v>609.02182700000003</v>
      </c>
      <c r="L548" s="59">
        <v>696.56091083999979</v>
      </c>
      <c r="M548" s="59">
        <f t="shared" si="10"/>
        <v>87.539083839999762</v>
      </c>
    </row>
    <row r="549" spans="3:13" x14ac:dyDescent="0.2">
      <c r="C549" s="37"/>
      <c r="D549" s="38"/>
      <c r="E549" s="37"/>
      <c r="F549" s="37"/>
      <c r="G549" s="58"/>
      <c r="H549" s="58"/>
      <c r="I549" s="58" t="s">
        <v>1043</v>
      </c>
      <c r="J549" s="57" t="s">
        <v>1044</v>
      </c>
      <c r="K549" s="59">
        <v>1234.1699699999999</v>
      </c>
      <c r="L549" s="59">
        <v>1369.4189650999999</v>
      </c>
      <c r="M549" s="59">
        <f t="shared" si="10"/>
        <v>135.2489951</v>
      </c>
    </row>
    <row r="550" spans="3:13" x14ac:dyDescent="0.2">
      <c r="C550" s="37"/>
      <c r="D550" s="38"/>
      <c r="E550" s="37"/>
      <c r="F550" s="37"/>
      <c r="G550" s="58"/>
      <c r="H550" s="58"/>
      <c r="I550" s="58" t="s">
        <v>1045</v>
      </c>
      <c r="J550" s="57" t="s">
        <v>1046</v>
      </c>
      <c r="K550" s="59">
        <v>888.38917800000002</v>
      </c>
      <c r="L550" s="59">
        <v>1353.2804399900001</v>
      </c>
      <c r="M550" s="59">
        <f t="shared" si="10"/>
        <v>464.89126199000009</v>
      </c>
    </row>
    <row r="551" spans="3:13" x14ac:dyDescent="0.2">
      <c r="C551" s="37"/>
      <c r="D551" s="38"/>
      <c r="E551" s="37"/>
      <c r="F551" s="37"/>
      <c r="G551" s="58"/>
      <c r="H551" s="58"/>
      <c r="I551" s="58" t="s">
        <v>740</v>
      </c>
      <c r="J551" s="57" t="s">
        <v>1047</v>
      </c>
      <c r="K551" s="59">
        <v>778.82818299999997</v>
      </c>
      <c r="L551" s="59">
        <v>915.68301280999981</v>
      </c>
      <c r="M551" s="59">
        <f t="shared" si="10"/>
        <v>136.85482980999984</v>
      </c>
    </row>
    <row r="552" spans="3:13" x14ac:dyDescent="0.2">
      <c r="C552" s="37"/>
      <c r="D552" s="38"/>
      <c r="E552" s="37"/>
      <c r="F552" s="37"/>
      <c r="G552" s="58"/>
      <c r="H552" s="58"/>
      <c r="I552" s="58" t="s">
        <v>1048</v>
      </c>
      <c r="J552" s="57" t="s">
        <v>1049</v>
      </c>
      <c r="K552" s="59">
        <v>691.51168500000006</v>
      </c>
      <c r="L552" s="59">
        <v>1097.7652798899999</v>
      </c>
      <c r="M552" s="59">
        <f t="shared" si="10"/>
        <v>406.25359488999982</v>
      </c>
    </row>
    <row r="553" spans="3:13" x14ac:dyDescent="0.2">
      <c r="C553" s="37"/>
      <c r="D553" s="38"/>
      <c r="E553" s="37"/>
      <c r="F553" s="37"/>
      <c r="G553" s="58"/>
      <c r="H553" s="58"/>
      <c r="I553" s="58" t="s">
        <v>760</v>
      </c>
      <c r="J553" s="57" t="s">
        <v>761</v>
      </c>
      <c r="K553" s="59">
        <v>675.46133399999997</v>
      </c>
      <c r="L553" s="59">
        <v>429.27137703999995</v>
      </c>
      <c r="M553" s="59">
        <f t="shared" si="10"/>
        <v>-246.18995696000002</v>
      </c>
    </row>
    <row r="554" spans="3:13" x14ac:dyDescent="0.2">
      <c r="C554" s="37"/>
      <c r="D554" s="38"/>
      <c r="E554" s="37"/>
      <c r="F554" s="37"/>
      <c r="G554" s="58"/>
      <c r="H554" s="58"/>
      <c r="I554" s="58" t="s">
        <v>456</v>
      </c>
      <c r="J554" s="57" t="s">
        <v>457</v>
      </c>
      <c r="K554" s="59">
        <v>0</v>
      </c>
      <c r="L554" s="59">
        <v>51.198214599999993</v>
      </c>
      <c r="M554" s="59">
        <f t="shared" si="10"/>
        <v>51.198214599999993</v>
      </c>
    </row>
    <row r="555" spans="3:13" x14ac:dyDescent="0.2">
      <c r="C555" s="37"/>
      <c r="D555" s="38"/>
      <c r="E555" s="37"/>
      <c r="F555" s="37"/>
      <c r="G555" s="58"/>
      <c r="H555" s="58"/>
      <c r="I555" s="58" t="s">
        <v>474</v>
      </c>
      <c r="J555" s="57" t="s">
        <v>1050</v>
      </c>
      <c r="K555" s="59">
        <v>59.5</v>
      </c>
      <c r="L555" s="59">
        <v>79.423653819999998</v>
      </c>
      <c r="M555" s="59">
        <f t="shared" si="10"/>
        <v>19.923653819999998</v>
      </c>
    </row>
    <row r="556" spans="3:13" ht="25.5" x14ac:dyDescent="0.2">
      <c r="C556" s="37"/>
      <c r="D556" s="38"/>
      <c r="E556" s="37"/>
      <c r="F556" s="37"/>
      <c r="G556" s="58"/>
      <c r="H556" s="58"/>
      <c r="I556" s="58" t="s">
        <v>476</v>
      </c>
      <c r="J556" s="57" t="s">
        <v>1051</v>
      </c>
      <c r="K556" s="59">
        <v>6.01776</v>
      </c>
      <c r="L556" s="59">
        <v>10.8719</v>
      </c>
      <c r="M556" s="59">
        <f t="shared" si="10"/>
        <v>4.8541400000000001</v>
      </c>
    </row>
    <row r="557" spans="3:13" x14ac:dyDescent="0.2">
      <c r="C557" s="37"/>
      <c r="D557" s="38"/>
      <c r="E557" s="37"/>
      <c r="F557" s="37"/>
      <c r="G557" s="58"/>
      <c r="H557" s="58"/>
      <c r="I557" s="58" t="s">
        <v>565</v>
      </c>
      <c r="J557" s="57" t="s">
        <v>566</v>
      </c>
      <c r="K557" s="59">
        <v>0.7</v>
      </c>
      <c r="L557" s="59">
        <v>0.69874999999999998</v>
      </c>
      <c r="M557" s="59">
        <f t="shared" si="10"/>
        <v>-1.2499999999999734E-3</v>
      </c>
    </row>
    <row r="558" spans="3:13" ht="14.25" x14ac:dyDescent="0.2">
      <c r="C558" s="37"/>
      <c r="D558" s="38"/>
      <c r="E558" s="37"/>
      <c r="F558" s="37"/>
      <c r="G558" s="35"/>
      <c r="H558" s="42" t="s">
        <v>478</v>
      </c>
      <c r="I558" s="42"/>
      <c r="J558" s="68"/>
      <c r="K558" s="47">
        <v>906.535978</v>
      </c>
      <c r="L558" s="47">
        <v>690.87059495000051</v>
      </c>
      <c r="M558" s="47">
        <f t="shared" si="10"/>
        <v>-215.66538304999949</v>
      </c>
    </row>
    <row r="559" spans="3:13" x14ac:dyDescent="0.2">
      <c r="C559" s="37"/>
      <c r="D559" s="38"/>
      <c r="E559" s="37"/>
      <c r="F559" s="37"/>
      <c r="G559" s="58"/>
      <c r="H559" s="58"/>
      <c r="I559" s="58" t="s">
        <v>479</v>
      </c>
      <c r="J559" s="57" t="s">
        <v>542</v>
      </c>
      <c r="K559" s="59">
        <v>906.535978</v>
      </c>
      <c r="L559" s="59">
        <v>690.87059495000051</v>
      </c>
      <c r="M559" s="59">
        <f t="shared" si="10"/>
        <v>-215.66538304999949</v>
      </c>
    </row>
    <row r="560" spans="3:13" ht="14.25" x14ac:dyDescent="0.2">
      <c r="C560" s="37"/>
      <c r="D560" s="38"/>
      <c r="E560" s="41">
        <v>14</v>
      </c>
      <c r="F560" s="42" t="s">
        <v>299</v>
      </c>
      <c r="G560" s="42"/>
      <c r="H560" s="42"/>
      <c r="I560" s="42"/>
      <c r="J560" s="68"/>
      <c r="K560" s="47">
        <v>3419.699216</v>
      </c>
      <c r="L560" s="47">
        <v>3343.9085168599995</v>
      </c>
      <c r="M560" s="47">
        <f t="shared" si="10"/>
        <v>-75.79069914000047</v>
      </c>
    </row>
    <row r="561" spans="3:13" ht="14.25" x14ac:dyDescent="0.2">
      <c r="C561" s="37"/>
      <c r="D561" s="38"/>
      <c r="E561" s="37"/>
      <c r="F561" s="37"/>
      <c r="G561" s="39" t="s">
        <v>452</v>
      </c>
      <c r="H561" s="39"/>
      <c r="I561" s="39"/>
      <c r="J561" s="36"/>
      <c r="K561" s="30">
        <v>3419.699216</v>
      </c>
      <c r="L561" s="30">
        <v>3343.9085168599995</v>
      </c>
      <c r="M561" s="30">
        <f t="shared" si="10"/>
        <v>-75.79069914000047</v>
      </c>
    </row>
    <row r="562" spans="3:13" ht="14.25" x14ac:dyDescent="0.2">
      <c r="C562" s="37"/>
      <c r="D562" s="38"/>
      <c r="E562" s="37"/>
      <c r="F562" s="37"/>
      <c r="G562" s="35"/>
      <c r="H562" s="42" t="s">
        <v>571</v>
      </c>
      <c r="I562" s="42"/>
      <c r="J562" s="68"/>
      <c r="K562" s="47">
        <v>1229.833918</v>
      </c>
      <c r="L562" s="47">
        <v>992.12792149000006</v>
      </c>
      <c r="M562" s="47">
        <f t="shared" si="10"/>
        <v>-237.70599650999998</v>
      </c>
    </row>
    <row r="563" spans="3:13" x14ac:dyDescent="0.2">
      <c r="C563" s="37"/>
      <c r="D563" s="38"/>
      <c r="E563" s="37"/>
      <c r="F563" s="37"/>
      <c r="G563" s="58"/>
      <c r="H563" s="58"/>
      <c r="I563" s="58" t="s">
        <v>1052</v>
      </c>
      <c r="J563" s="57" t="s">
        <v>1053</v>
      </c>
      <c r="K563" s="59">
        <v>1205.1589180000001</v>
      </c>
      <c r="L563" s="59">
        <v>987.75959849000003</v>
      </c>
      <c r="M563" s="59">
        <f t="shared" si="10"/>
        <v>-217.39931951000005</v>
      </c>
    </row>
    <row r="564" spans="3:13" x14ac:dyDescent="0.2">
      <c r="C564" s="37"/>
      <c r="D564" s="38"/>
      <c r="E564" s="37"/>
      <c r="F564" s="37"/>
      <c r="G564" s="58"/>
      <c r="H564" s="58"/>
      <c r="I564" s="58" t="s">
        <v>572</v>
      </c>
      <c r="J564" s="57" t="s">
        <v>1054</v>
      </c>
      <c r="K564" s="59">
        <v>24.675000000000001</v>
      </c>
      <c r="L564" s="59">
        <v>0</v>
      </c>
      <c r="M564" s="59">
        <f t="shared" si="10"/>
        <v>-24.675000000000001</v>
      </c>
    </row>
    <row r="565" spans="3:13" x14ac:dyDescent="0.2">
      <c r="C565" s="37"/>
      <c r="D565" s="38"/>
      <c r="E565" s="37"/>
      <c r="F565" s="37"/>
      <c r="G565" s="58"/>
      <c r="H565" s="58"/>
      <c r="I565" s="58" t="s">
        <v>574</v>
      </c>
      <c r="J565" s="57" t="s">
        <v>1055</v>
      </c>
      <c r="K565" s="59">
        <v>0</v>
      </c>
      <c r="L565" s="59">
        <v>4.3683230000000002</v>
      </c>
      <c r="M565" s="59">
        <f t="shared" si="10"/>
        <v>4.3683230000000002</v>
      </c>
    </row>
    <row r="566" spans="3:13" ht="14.25" x14ac:dyDescent="0.2">
      <c r="C566" s="37"/>
      <c r="D566" s="38"/>
      <c r="E566" s="37"/>
      <c r="F566" s="37"/>
      <c r="G566" s="35"/>
      <c r="H566" s="42" t="s">
        <v>453</v>
      </c>
      <c r="I566" s="42"/>
      <c r="J566" s="68"/>
      <c r="K566" s="47">
        <v>1943.8404419999999</v>
      </c>
      <c r="L566" s="47">
        <v>1987.1277554600001</v>
      </c>
      <c r="M566" s="47">
        <f t="shared" si="10"/>
        <v>43.287313460000178</v>
      </c>
    </row>
    <row r="567" spans="3:13" x14ac:dyDescent="0.2">
      <c r="C567" s="37"/>
      <c r="D567" s="38"/>
      <c r="E567" s="37"/>
      <c r="F567" s="37"/>
      <c r="G567" s="58"/>
      <c r="H567" s="58"/>
      <c r="I567" s="58" t="s">
        <v>485</v>
      </c>
      <c r="J567" s="57" t="s">
        <v>1056</v>
      </c>
      <c r="K567" s="59">
        <v>706.883646</v>
      </c>
      <c r="L567" s="59">
        <v>840.3352906099999</v>
      </c>
      <c r="M567" s="59">
        <f t="shared" si="10"/>
        <v>133.4516446099999</v>
      </c>
    </row>
    <row r="568" spans="3:13" x14ac:dyDescent="0.2">
      <c r="C568" s="37"/>
      <c r="D568" s="38"/>
      <c r="E568" s="37"/>
      <c r="F568" s="37"/>
      <c r="G568" s="58"/>
      <c r="H568" s="58"/>
      <c r="I568" s="58" t="s">
        <v>487</v>
      </c>
      <c r="J568" s="57" t="s">
        <v>1057</v>
      </c>
      <c r="K568" s="59">
        <v>145.73472899999999</v>
      </c>
      <c r="L568" s="59">
        <v>130.19102817999996</v>
      </c>
      <c r="M568" s="59">
        <f t="shared" si="10"/>
        <v>-15.543700820000026</v>
      </c>
    </row>
    <row r="569" spans="3:13" x14ac:dyDescent="0.2">
      <c r="C569" s="37"/>
      <c r="D569" s="38"/>
      <c r="E569" s="37"/>
      <c r="F569" s="37"/>
      <c r="G569" s="58"/>
      <c r="H569" s="58"/>
      <c r="I569" s="58" t="s">
        <v>489</v>
      </c>
      <c r="J569" s="57" t="s">
        <v>1058</v>
      </c>
      <c r="K569" s="59">
        <v>380.679732</v>
      </c>
      <c r="L569" s="59">
        <v>352.63217541000006</v>
      </c>
      <c r="M569" s="59">
        <f t="shared" si="10"/>
        <v>-28.047556589999942</v>
      </c>
    </row>
    <row r="570" spans="3:13" x14ac:dyDescent="0.2">
      <c r="C570" s="37"/>
      <c r="D570" s="38"/>
      <c r="E570" s="37"/>
      <c r="F570" s="37"/>
      <c r="G570" s="58"/>
      <c r="H570" s="58"/>
      <c r="I570" s="58" t="s">
        <v>491</v>
      </c>
      <c r="J570" s="57" t="s">
        <v>1059</v>
      </c>
      <c r="K570" s="59">
        <v>39.650404000000002</v>
      </c>
      <c r="L570" s="59">
        <v>29.562448809999999</v>
      </c>
      <c r="M570" s="59">
        <f t="shared" si="10"/>
        <v>-10.087955190000002</v>
      </c>
    </row>
    <row r="571" spans="3:13" x14ac:dyDescent="0.2">
      <c r="C571" s="37"/>
      <c r="D571" s="38"/>
      <c r="E571" s="37"/>
      <c r="F571" s="37"/>
      <c r="G571" s="58"/>
      <c r="H571" s="58"/>
      <c r="I571" s="58" t="s">
        <v>493</v>
      </c>
      <c r="J571" s="57" t="s">
        <v>1060</v>
      </c>
      <c r="K571" s="59">
        <v>25.431927000000002</v>
      </c>
      <c r="L571" s="59">
        <v>20.726297679999991</v>
      </c>
      <c r="M571" s="59">
        <f t="shared" si="10"/>
        <v>-4.7056293200000106</v>
      </c>
    </row>
    <row r="572" spans="3:13" x14ac:dyDescent="0.2">
      <c r="C572" s="37"/>
      <c r="D572" s="38"/>
      <c r="E572" s="37"/>
      <c r="F572" s="37"/>
      <c r="G572" s="58"/>
      <c r="H572" s="58"/>
      <c r="I572" s="58" t="s">
        <v>495</v>
      </c>
      <c r="J572" s="57" t="s">
        <v>1061</v>
      </c>
      <c r="K572" s="59">
        <v>18.404405000000001</v>
      </c>
      <c r="L572" s="59">
        <v>21.661357969999994</v>
      </c>
      <c r="M572" s="59">
        <f t="shared" si="10"/>
        <v>3.2569529699999933</v>
      </c>
    </row>
    <row r="573" spans="3:13" ht="25.5" x14ac:dyDescent="0.2">
      <c r="C573" s="37"/>
      <c r="D573" s="38"/>
      <c r="E573" s="37"/>
      <c r="F573" s="37"/>
      <c r="G573" s="58"/>
      <c r="H573" s="58"/>
      <c r="I573" s="58" t="s">
        <v>497</v>
      </c>
      <c r="J573" s="57" t="s">
        <v>1062</v>
      </c>
      <c r="K573" s="59">
        <v>14.850533</v>
      </c>
      <c r="L573" s="59">
        <v>11.299784799999998</v>
      </c>
      <c r="M573" s="59">
        <f t="shared" si="10"/>
        <v>-3.5507482000000028</v>
      </c>
    </row>
    <row r="574" spans="3:13" x14ac:dyDescent="0.2">
      <c r="C574" s="37"/>
      <c r="D574" s="38"/>
      <c r="E574" s="37"/>
      <c r="F574" s="37"/>
      <c r="G574" s="58"/>
      <c r="H574" s="58"/>
      <c r="I574" s="58" t="s">
        <v>499</v>
      </c>
      <c r="J574" s="57" t="s">
        <v>1063</v>
      </c>
      <c r="K574" s="59">
        <v>20.330693</v>
      </c>
      <c r="L574" s="59">
        <v>20.114012169999999</v>
      </c>
      <c r="M574" s="59">
        <f t="shared" si="10"/>
        <v>-0.21668083000000138</v>
      </c>
    </row>
    <row r="575" spans="3:13" ht="25.5" x14ac:dyDescent="0.2">
      <c r="C575" s="37"/>
      <c r="D575" s="38"/>
      <c r="E575" s="37"/>
      <c r="F575" s="37"/>
      <c r="G575" s="58"/>
      <c r="H575" s="58"/>
      <c r="I575" s="58" t="s">
        <v>503</v>
      </c>
      <c r="J575" s="57" t="s">
        <v>1064</v>
      </c>
      <c r="K575" s="59">
        <v>156.11126300000001</v>
      </c>
      <c r="L575" s="59">
        <v>102.12045497999999</v>
      </c>
      <c r="M575" s="59">
        <f t="shared" si="10"/>
        <v>-53.990808020000017</v>
      </c>
    </row>
    <row r="576" spans="3:13" x14ac:dyDescent="0.2">
      <c r="C576" s="37"/>
      <c r="D576" s="38"/>
      <c r="E576" s="37"/>
      <c r="F576" s="37"/>
      <c r="G576" s="58"/>
      <c r="H576" s="58"/>
      <c r="I576" s="58" t="s">
        <v>505</v>
      </c>
      <c r="J576" s="57" t="s">
        <v>1065</v>
      </c>
      <c r="K576" s="59">
        <v>17.207504</v>
      </c>
      <c r="L576" s="59">
        <v>17.814308359999998</v>
      </c>
      <c r="M576" s="59">
        <f t="shared" si="10"/>
        <v>0.60680435999999816</v>
      </c>
    </row>
    <row r="577" spans="3:13" x14ac:dyDescent="0.2">
      <c r="C577" s="37"/>
      <c r="D577" s="38"/>
      <c r="E577" s="37"/>
      <c r="F577" s="37"/>
      <c r="G577" s="58"/>
      <c r="H577" s="58"/>
      <c r="I577" s="58" t="s">
        <v>463</v>
      </c>
      <c r="J577" s="57" t="s">
        <v>1066</v>
      </c>
      <c r="K577" s="59">
        <v>397.42026700000002</v>
      </c>
      <c r="L577" s="59">
        <v>422.37619845999996</v>
      </c>
      <c r="M577" s="59">
        <f t="shared" si="10"/>
        <v>24.955931459999931</v>
      </c>
    </row>
    <row r="578" spans="3:13" x14ac:dyDescent="0.2">
      <c r="C578" s="37"/>
      <c r="D578" s="38"/>
      <c r="E578" s="37"/>
      <c r="F578" s="37"/>
      <c r="G578" s="58"/>
      <c r="H578" s="58"/>
      <c r="I578" s="58" t="s">
        <v>560</v>
      </c>
      <c r="J578" s="57" t="s">
        <v>1067</v>
      </c>
      <c r="K578" s="59">
        <v>20.971339</v>
      </c>
      <c r="L578" s="59">
        <v>17.724437139999999</v>
      </c>
      <c r="M578" s="59">
        <f t="shared" si="10"/>
        <v>-3.2469018600000012</v>
      </c>
    </row>
    <row r="579" spans="3:13" x14ac:dyDescent="0.2">
      <c r="C579" s="37"/>
      <c r="D579" s="38"/>
      <c r="E579" s="37"/>
      <c r="F579" s="37"/>
      <c r="G579" s="58"/>
      <c r="H579" s="58"/>
      <c r="I579" s="58" t="s">
        <v>565</v>
      </c>
      <c r="J579" s="57" t="s">
        <v>566</v>
      </c>
      <c r="K579" s="59">
        <v>0.16400000000000001</v>
      </c>
      <c r="L579" s="59">
        <v>0.56996089000000005</v>
      </c>
      <c r="M579" s="59">
        <f t="shared" si="10"/>
        <v>0.40596089000000002</v>
      </c>
    </row>
    <row r="580" spans="3:13" ht="14.25" x14ac:dyDescent="0.2">
      <c r="C580" s="37"/>
      <c r="D580" s="38"/>
      <c r="E580" s="37"/>
      <c r="F580" s="37"/>
      <c r="G580" s="35"/>
      <c r="H580" s="42" t="s">
        <v>478</v>
      </c>
      <c r="I580" s="42"/>
      <c r="J580" s="68"/>
      <c r="K580" s="47">
        <v>246.024856</v>
      </c>
      <c r="L580" s="47">
        <v>364.65283991000007</v>
      </c>
      <c r="M580" s="47">
        <f t="shared" si="10"/>
        <v>118.62798391000007</v>
      </c>
    </row>
    <row r="581" spans="3:13" x14ac:dyDescent="0.2">
      <c r="C581" s="37"/>
      <c r="D581" s="38"/>
      <c r="E581" s="37"/>
      <c r="F581" s="37"/>
      <c r="G581" s="58"/>
      <c r="H581" s="58"/>
      <c r="I581" s="58" t="s">
        <v>479</v>
      </c>
      <c r="J581" s="57" t="s">
        <v>542</v>
      </c>
      <c r="K581" s="59">
        <v>224.402243</v>
      </c>
      <c r="L581" s="59">
        <v>343.20010869000004</v>
      </c>
      <c r="M581" s="59">
        <f t="shared" si="10"/>
        <v>118.79786569000004</v>
      </c>
    </row>
    <row r="582" spans="3:13" x14ac:dyDescent="0.2">
      <c r="C582" s="37"/>
      <c r="D582" s="38"/>
      <c r="E582" s="37"/>
      <c r="F582" s="37"/>
      <c r="G582" s="58"/>
      <c r="H582" s="58"/>
      <c r="I582" s="58" t="s">
        <v>483</v>
      </c>
      <c r="J582" s="57" t="s">
        <v>546</v>
      </c>
      <c r="K582" s="59">
        <v>21.622613000000001</v>
      </c>
      <c r="L582" s="59">
        <v>21.45273122</v>
      </c>
      <c r="M582" s="59">
        <f t="shared" si="10"/>
        <v>-0.16988178000000076</v>
      </c>
    </row>
    <row r="583" spans="3:13" ht="14.25" x14ac:dyDescent="0.2">
      <c r="C583" s="37"/>
      <c r="D583" s="38"/>
      <c r="E583" s="41">
        <v>15</v>
      </c>
      <c r="F583" s="42" t="s">
        <v>304</v>
      </c>
      <c r="G583" s="42"/>
      <c r="H583" s="42"/>
      <c r="I583" s="42"/>
      <c r="J583" s="68"/>
      <c r="K583" s="47">
        <v>16226.946346000001</v>
      </c>
      <c r="L583" s="47">
        <v>23783.001576539998</v>
      </c>
      <c r="M583" s="47">
        <f t="shared" si="10"/>
        <v>7556.0552305399979</v>
      </c>
    </row>
    <row r="584" spans="3:13" ht="14.25" x14ac:dyDescent="0.2">
      <c r="C584" s="37"/>
      <c r="D584" s="38"/>
      <c r="E584" s="37"/>
      <c r="F584" s="37"/>
      <c r="G584" s="39" t="s">
        <v>452</v>
      </c>
      <c r="H584" s="39"/>
      <c r="I584" s="39"/>
      <c r="J584" s="36"/>
      <c r="K584" s="30">
        <v>16226.946346000001</v>
      </c>
      <c r="L584" s="30">
        <v>23783.001576539998</v>
      </c>
      <c r="M584" s="30">
        <f t="shared" si="10"/>
        <v>7556.0552305399979</v>
      </c>
    </row>
    <row r="585" spans="3:13" ht="14.25" x14ac:dyDescent="0.2">
      <c r="C585" s="37"/>
      <c r="D585" s="38"/>
      <c r="E585" s="37"/>
      <c r="F585" s="37"/>
      <c r="G585" s="35"/>
      <c r="H585" s="42" t="s">
        <v>571</v>
      </c>
      <c r="I585" s="42"/>
      <c r="J585" s="68"/>
      <c r="K585" s="47">
        <v>13236.062287999999</v>
      </c>
      <c r="L585" s="47">
        <v>18305.259831259998</v>
      </c>
      <c r="M585" s="47">
        <f t="shared" si="10"/>
        <v>5069.1975432599993</v>
      </c>
    </row>
    <row r="586" spans="3:13" x14ac:dyDescent="0.2">
      <c r="C586" s="37"/>
      <c r="D586" s="38"/>
      <c r="E586" s="37"/>
      <c r="F586" s="37"/>
      <c r="G586" s="58"/>
      <c r="H586" s="58"/>
      <c r="I586" s="58" t="s">
        <v>1068</v>
      </c>
      <c r="J586" s="57" t="s">
        <v>1069</v>
      </c>
      <c r="K586" s="59">
        <v>2948.6575769999999</v>
      </c>
      <c r="L586" s="59">
        <v>2240.1981588900003</v>
      </c>
      <c r="M586" s="59">
        <f t="shared" ref="M586:M649" si="11">L586-K586</f>
        <v>-708.45941810999966</v>
      </c>
    </row>
    <row r="587" spans="3:13" x14ac:dyDescent="0.2">
      <c r="C587" s="37"/>
      <c r="D587" s="38"/>
      <c r="E587" s="37"/>
      <c r="F587" s="37"/>
      <c r="G587" s="58"/>
      <c r="H587" s="58"/>
      <c r="I587" s="58" t="s">
        <v>1070</v>
      </c>
      <c r="J587" s="57" t="s">
        <v>1071</v>
      </c>
      <c r="K587" s="59">
        <v>1188.270012</v>
      </c>
      <c r="L587" s="59">
        <v>1553.8106946400001</v>
      </c>
      <c r="M587" s="59">
        <f t="shared" si="11"/>
        <v>365.54068264000011</v>
      </c>
    </row>
    <row r="588" spans="3:13" x14ac:dyDescent="0.2">
      <c r="C588" s="37"/>
      <c r="D588" s="38"/>
      <c r="E588" s="37"/>
      <c r="F588" s="37"/>
      <c r="G588" s="58"/>
      <c r="H588" s="58"/>
      <c r="I588" s="58" t="s">
        <v>1072</v>
      </c>
      <c r="J588" s="57" t="s">
        <v>1073</v>
      </c>
      <c r="K588" s="59">
        <v>477.037621</v>
      </c>
      <c r="L588" s="59">
        <v>590.01197940000009</v>
      </c>
      <c r="M588" s="59">
        <f t="shared" si="11"/>
        <v>112.97435840000009</v>
      </c>
    </row>
    <row r="589" spans="3:13" x14ac:dyDescent="0.2">
      <c r="C589" s="37"/>
      <c r="D589" s="38"/>
      <c r="E589" s="37"/>
      <c r="F589" s="37"/>
      <c r="G589" s="58"/>
      <c r="H589" s="58"/>
      <c r="I589" s="58" t="s">
        <v>1074</v>
      </c>
      <c r="J589" s="57" t="s">
        <v>1075</v>
      </c>
      <c r="K589" s="59">
        <v>913.98333400000001</v>
      </c>
      <c r="L589" s="59">
        <v>874.80401811000002</v>
      </c>
      <c r="M589" s="59">
        <f t="shared" si="11"/>
        <v>-39.179315889999998</v>
      </c>
    </row>
    <row r="590" spans="3:13" x14ac:dyDescent="0.2">
      <c r="C590" s="37"/>
      <c r="D590" s="38"/>
      <c r="E590" s="37"/>
      <c r="F590" s="37"/>
      <c r="G590" s="58"/>
      <c r="H590" s="58"/>
      <c r="I590" s="58" t="s">
        <v>1076</v>
      </c>
      <c r="J590" s="57" t="s">
        <v>1077</v>
      </c>
      <c r="K590" s="59">
        <v>6075.5709569999999</v>
      </c>
      <c r="L590" s="59">
        <v>11320.83438907</v>
      </c>
      <c r="M590" s="59">
        <f t="shared" si="11"/>
        <v>5245.2634320699999</v>
      </c>
    </row>
    <row r="591" spans="3:13" x14ac:dyDescent="0.2">
      <c r="C591" s="37"/>
      <c r="D591" s="38"/>
      <c r="E591" s="37"/>
      <c r="F591" s="37"/>
      <c r="G591" s="58"/>
      <c r="H591" s="58"/>
      <c r="I591" s="58" t="s">
        <v>1078</v>
      </c>
      <c r="J591" s="57" t="s">
        <v>1644</v>
      </c>
      <c r="K591" s="59">
        <v>226.47172</v>
      </c>
      <c r="L591" s="59">
        <v>223.34128819999998</v>
      </c>
      <c r="M591" s="59">
        <f t="shared" si="11"/>
        <v>-3.1304318000000251</v>
      </c>
    </row>
    <row r="592" spans="3:13" ht="25.5" x14ac:dyDescent="0.2">
      <c r="C592" s="37"/>
      <c r="D592" s="38"/>
      <c r="E592" s="37"/>
      <c r="F592" s="37"/>
      <c r="G592" s="58"/>
      <c r="H592" s="58"/>
      <c r="I592" s="58" t="s">
        <v>1079</v>
      </c>
      <c r="J592" s="57" t="s">
        <v>1080</v>
      </c>
      <c r="K592" s="59">
        <v>190.91135399999999</v>
      </c>
      <c r="L592" s="59">
        <v>261.54304195999998</v>
      </c>
      <c r="M592" s="59">
        <f t="shared" si="11"/>
        <v>70.631687959999994</v>
      </c>
    </row>
    <row r="593" spans="3:13" x14ac:dyDescent="0.2">
      <c r="C593" s="37"/>
      <c r="D593" s="38"/>
      <c r="E593" s="37"/>
      <c r="F593" s="37"/>
      <c r="G593" s="58"/>
      <c r="H593" s="58"/>
      <c r="I593" s="58" t="s">
        <v>1081</v>
      </c>
      <c r="J593" s="57" t="s">
        <v>1082</v>
      </c>
      <c r="K593" s="59">
        <v>30.429939000000001</v>
      </c>
      <c r="L593" s="59">
        <v>206.2742557</v>
      </c>
      <c r="M593" s="59">
        <f t="shared" si="11"/>
        <v>175.84431670000001</v>
      </c>
    </row>
    <row r="594" spans="3:13" x14ac:dyDescent="0.2">
      <c r="C594" s="37"/>
      <c r="D594" s="38"/>
      <c r="E594" s="37"/>
      <c r="F594" s="37"/>
      <c r="G594" s="58"/>
      <c r="H594" s="58"/>
      <c r="I594" s="58" t="s">
        <v>1083</v>
      </c>
      <c r="J594" s="57" t="s">
        <v>1084</v>
      </c>
      <c r="K594" s="59">
        <v>89.794811999999993</v>
      </c>
      <c r="L594" s="59">
        <v>275.73007686</v>
      </c>
      <c r="M594" s="59">
        <f t="shared" si="11"/>
        <v>185.93526486000002</v>
      </c>
    </row>
    <row r="595" spans="3:13" ht="25.5" x14ac:dyDescent="0.2">
      <c r="C595" s="37"/>
      <c r="D595" s="38"/>
      <c r="E595" s="37"/>
      <c r="F595" s="37"/>
      <c r="G595" s="58"/>
      <c r="H595" s="58"/>
      <c r="I595" s="58" t="s">
        <v>1085</v>
      </c>
      <c r="J595" s="57" t="s">
        <v>1645</v>
      </c>
      <c r="K595" s="59">
        <v>72.292952</v>
      </c>
      <c r="L595" s="59">
        <v>32.002314920000003</v>
      </c>
      <c r="M595" s="59">
        <f t="shared" si="11"/>
        <v>-40.290637079999996</v>
      </c>
    </row>
    <row r="596" spans="3:13" x14ac:dyDescent="0.2">
      <c r="C596" s="37"/>
      <c r="D596" s="38"/>
      <c r="E596" s="37"/>
      <c r="F596" s="37"/>
      <c r="G596" s="58"/>
      <c r="H596" s="58"/>
      <c r="I596" s="58" t="s">
        <v>1086</v>
      </c>
      <c r="J596" s="57" t="s">
        <v>1087</v>
      </c>
      <c r="K596" s="59">
        <v>242.99406999999999</v>
      </c>
      <c r="L596" s="59">
        <v>172.57850822000003</v>
      </c>
      <c r="M596" s="59">
        <f t="shared" si="11"/>
        <v>-70.415561779999962</v>
      </c>
    </row>
    <row r="597" spans="3:13" x14ac:dyDescent="0.2">
      <c r="C597" s="37"/>
      <c r="D597" s="38"/>
      <c r="E597" s="37"/>
      <c r="F597" s="37"/>
      <c r="G597" s="58"/>
      <c r="H597" s="58"/>
      <c r="I597" s="58" t="s">
        <v>1088</v>
      </c>
      <c r="J597" s="57" t="s">
        <v>1089</v>
      </c>
      <c r="K597" s="59">
        <v>203.39500000000001</v>
      </c>
      <c r="L597" s="59">
        <v>160.95286197999999</v>
      </c>
      <c r="M597" s="59">
        <f t="shared" si="11"/>
        <v>-42.442138020000016</v>
      </c>
    </row>
    <row r="598" spans="3:13" x14ac:dyDescent="0.2">
      <c r="C598" s="37"/>
      <c r="D598" s="38"/>
      <c r="E598" s="37"/>
      <c r="F598" s="37"/>
      <c r="G598" s="58"/>
      <c r="H598" s="58"/>
      <c r="I598" s="58" t="s">
        <v>572</v>
      </c>
      <c r="J598" s="57" t="s">
        <v>1090</v>
      </c>
      <c r="K598" s="59">
        <v>293</v>
      </c>
      <c r="L598" s="59">
        <v>305.20556225000007</v>
      </c>
      <c r="M598" s="59">
        <f t="shared" si="11"/>
        <v>12.205562250000071</v>
      </c>
    </row>
    <row r="599" spans="3:13" x14ac:dyDescent="0.2">
      <c r="C599" s="37"/>
      <c r="D599" s="38"/>
      <c r="E599" s="37"/>
      <c r="F599" s="37"/>
      <c r="G599" s="58"/>
      <c r="H599" s="58"/>
      <c r="I599" s="58" t="s">
        <v>574</v>
      </c>
      <c r="J599" s="57" t="s">
        <v>1646</v>
      </c>
      <c r="K599" s="59">
        <v>22.038399999999999</v>
      </c>
      <c r="L599" s="59">
        <v>10.784186440000001</v>
      </c>
      <c r="M599" s="59">
        <f t="shared" si="11"/>
        <v>-11.254213559999998</v>
      </c>
    </row>
    <row r="600" spans="3:13" ht="13.5" customHeight="1" x14ac:dyDescent="0.2">
      <c r="C600" s="37"/>
      <c r="D600" s="38"/>
      <c r="E600" s="37"/>
      <c r="F600" s="37"/>
      <c r="G600" s="58"/>
      <c r="H600" s="58"/>
      <c r="I600" s="58" t="s">
        <v>576</v>
      </c>
      <c r="J600" s="57" t="s">
        <v>1091</v>
      </c>
      <c r="K600" s="59">
        <v>260.14952</v>
      </c>
      <c r="L600" s="59">
        <v>76.655984619999998</v>
      </c>
      <c r="M600" s="59">
        <f t="shared" si="11"/>
        <v>-183.49353538</v>
      </c>
    </row>
    <row r="601" spans="3:13" x14ac:dyDescent="0.2">
      <c r="C601" s="37"/>
      <c r="D601" s="38"/>
      <c r="E601" s="37"/>
      <c r="F601" s="37"/>
      <c r="G601" s="58"/>
      <c r="H601" s="58"/>
      <c r="I601" s="58" t="s">
        <v>578</v>
      </c>
      <c r="J601" s="57" t="s">
        <v>1092</v>
      </c>
      <c r="K601" s="59">
        <v>1.0650200000000001</v>
      </c>
      <c r="L601" s="59">
        <v>0.53251000000000004</v>
      </c>
      <c r="M601" s="59">
        <f t="shared" si="11"/>
        <v>-0.53251000000000004</v>
      </c>
    </row>
    <row r="602" spans="3:13" ht="14.25" x14ac:dyDescent="0.2">
      <c r="C602" s="37"/>
      <c r="D602" s="38"/>
      <c r="E602" s="37"/>
      <c r="F602" s="37"/>
      <c r="G602" s="35"/>
      <c r="H602" s="42" t="s">
        <v>453</v>
      </c>
      <c r="I602" s="42"/>
      <c r="J602" s="68"/>
      <c r="K602" s="47">
        <v>2510.7986500000002</v>
      </c>
      <c r="L602" s="47">
        <v>2465.7682816599995</v>
      </c>
      <c r="M602" s="47">
        <f t="shared" si="11"/>
        <v>-45.030368340000678</v>
      </c>
    </row>
    <row r="603" spans="3:13" x14ac:dyDescent="0.2">
      <c r="C603" s="37"/>
      <c r="D603" s="38"/>
      <c r="E603" s="37"/>
      <c r="F603" s="37"/>
      <c r="G603" s="58"/>
      <c r="H603" s="58"/>
      <c r="I603" s="58" t="s">
        <v>485</v>
      </c>
      <c r="J603" s="57" t="s">
        <v>1093</v>
      </c>
      <c r="K603" s="59">
        <v>578.90652699999998</v>
      </c>
      <c r="L603" s="59">
        <v>561.68258717999981</v>
      </c>
      <c r="M603" s="59">
        <f t="shared" si="11"/>
        <v>-17.223939820000169</v>
      </c>
    </row>
    <row r="604" spans="3:13" x14ac:dyDescent="0.2">
      <c r="C604" s="37"/>
      <c r="D604" s="38"/>
      <c r="E604" s="37"/>
      <c r="F604" s="37"/>
      <c r="G604" s="58"/>
      <c r="H604" s="58"/>
      <c r="I604" s="58" t="s">
        <v>487</v>
      </c>
      <c r="J604" s="57" t="s">
        <v>1094</v>
      </c>
      <c r="K604" s="59">
        <v>366.13095800000002</v>
      </c>
      <c r="L604" s="59">
        <v>231.28048550999998</v>
      </c>
      <c r="M604" s="59">
        <f t="shared" si="11"/>
        <v>-134.85047249000004</v>
      </c>
    </row>
    <row r="605" spans="3:13" x14ac:dyDescent="0.2">
      <c r="C605" s="37"/>
      <c r="D605" s="38"/>
      <c r="E605" s="37"/>
      <c r="F605" s="37"/>
      <c r="G605" s="58"/>
      <c r="H605" s="58"/>
      <c r="I605" s="58" t="s">
        <v>489</v>
      </c>
      <c r="J605" s="57" t="s">
        <v>1095</v>
      </c>
      <c r="K605" s="59">
        <v>223.01594399999999</v>
      </c>
      <c r="L605" s="59">
        <v>233.31216320999991</v>
      </c>
      <c r="M605" s="59">
        <f t="shared" si="11"/>
        <v>10.296219209999919</v>
      </c>
    </row>
    <row r="606" spans="3:13" x14ac:dyDescent="0.2">
      <c r="C606" s="37"/>
      <c r="D606" s="38"/>
      <c r="E606" s="37"/>
      <c r="F606" s="37"/>
      <c r="G606" s="58"/>
      <c r="H606" s="58"/>
      <c r="I606" s="58" t="s">
        <v>491</v>
      </c>
      <c r="J606" s="57" t="s">
        <v>1096</v>
      </c>
      <c r="K606" s="59">
        <v>60.524667999999998</v>
      </c>
      <c r="L606" s="59">
        <v>59.898767969999994</v>
      </c>
      <c r="M606" s="59">
        <f t="shared" si="11"/>
        <v>-0.62590003000000394</v>
      </c>
    </row>
    <row r="607" spans="3:13" x14ac:dyDescent="0.2">
      <c r="C607" s="37"/>
      <c r="D607" s="38"/>
      <c r="E607" s="37"/>
      <c r="F607" s="37"/>
      <c r="G607" s="58"/>
      <c r="H607" s="58"/>
      <c r="I607" s="58" t="s">
        <v>692</v>
      </c>
      <c r="J607" s="57" t="s">
        <v>1097</v>
      </c>
      <c r="K607" s="59">
        <v>218.41</v>
      </c>
      <c r="L607" s="59">
        <v>214.25231224999999</v>
      </c>
      <c r="M607" s="59">
        <f t="shared" si="11"/>
        <v>-4.157687750000008</v>
      </c>
    </row>
    <row r="608" spans="3:13" x14ac:dyDescent="0.2">
      <c r="C608" s="37"/>
      <c r="D608" s="38"/>
      <c r="E608" s="37"/>
      <c r="F608" s="37"/>
      <c r="G608" s="58"/>
      <c r="H608" s="58"/>
      <c r="I608" s="58" t="s">
        <v>708</v>
      </c>
      <c r="J608" s="57" t="s">
        <v>1647</v>
      </c>
      <c r="K608" s="59">
        <v>11.966613000000001</v>
      </c>
      <c r="L608" s="59">
        <v>31.045669649999997</v>
      </c>
      <c r="M608" s="59">
        <f t="shared" si="11"/>
        <v>19.079056649999998</v>
      </c>
    </row>
    <row r="609" spans="3:13" x14ac:dyDescent="0.2">
      <c r="C609" s="37"/>
      <c r="D609" s="38"/>
      <c r="E609" s="37"/>
      <c r="F609" s="37"/>
      <c r="G609" s="58"/>
      <c r="H609" s="58"/>
      <c r="I609" s="58" t="s">
        <v>463</v>
      </c>
      <c r="J609" s="57" t="s">
        <v>1098</v>
      </c>
      <c r="K609" s="59">
        <v>620.09702900000002</v>
      </c>
      <c r="L609" s="59">
        <v>790.55567539000026</v>
      </c>
      <c r="M609" s="59">
        <f t="shared" si="11"/>
        <v>170.45864639000024</v>
      </c>
    </row>
    <row r="610" spans="3:13" x14ac:dyDescent="0.2">
      <c r="C610" s="37"/>
      <c r="D610" s="38"/>
      <c r="E610" s="37"/>
      <c r="F610" s="37"/>
      <c r="G610" s="58"/>
      <c r="H610" s="58"/>
      <c r="I610" s="58" t="s">
        <v>569</v>
      </c>
      <c r="J610" s="57" t="s">
        <v>1099</v>
      </c>
      <c r="K610" s="59">
        <v>226.80199999999999</v>
      </c>
      <c r="L610" s="59">
        <v>123.75423362000001</v>
      </c>
      <c r="M610" s="59">
        <f t="shared" si="11"/>
        <v>-103.04776637999998</v>
      </c>
    </row>
    <row r="611" spans="3:13" x14ac:dyDescent="0.2">
      <c r="C611" s="37"/>
      <c r="D611" s="38"/>
      <c r="E611" s="37"/>
      <c r="F611" s="37"/>
      <c r="G611" s="58"/>
      <c r="H611" s="58"/>
      <c r="I611" s="58" t="s">
        <v>562</v>
      </c>
      <c r="J611" s="57" t="s">
        <v>1100</v>
      </c>
      <c r="K611" s="59">
        <v>66.682854000000006</v>
      </c>
      <c r="L611" s="59">
        <v>72.304345330000004</v>
      </c>
      <c r="M611" s="59">
        <f t="shared" si="11"/>
        <v>5.6214913299999978</v>
      </c>
    </row>
    <row r="612" spans="3:13" ht="25.5" x14ac:dyDescent="0.2">
      <c r="C612" s="37"/>
      <c r="D612" s="38"/>
      <c r="E612" s="37"/>
      <c r="F612" s="37"/>
      <c r="G612" s="58"/>
      <c r="H612" s="58"/>
      <c r="I612" s="58" t="s">
        <v>563</v>
      </c>
      <c r="J612" s="57" t="s">
        <v>1101</v>
      </c>
      <c r="K612" s="59">
        <v>92.113163</v>
      </c>
      <c r="L612" s="59">
        <v>101.30663457999999</v>
      </c>
      <c r="M612" s="59">
        <f t="shared" si="11"/>
        <v>9.1934715799999935</v>
      </c>
    </row>
    <row r="613" spans="3:13" x14ac:dyDescent="0.2">
      <c r="C613" s="37"/>
      <c r="D613" s="38"/>
      <c r="E613" s="37"/>
      <c r="F613" s="37"/>
      <c r="G613" s="58"/>
      <c r="H613" s="58"/>
      <c r="I613" s="58" t="s">
        <v>458</v>
      </c>
      <c r="J613" s="57" t="s">
        <v>1102</v>
      </c>
      <c r="K613" s="59">
        <v>46.148893999999999</v>
      </c>
      <c r="L613" s="59">
        <v>42.335406970000001</v>
      </c>
      <c r="M613" s="59">
        <f t="shared" si="11"/>
        <v>-3.8134870299999974</v>
      </c>
    </row>
    <row r="614" spans="3:13" x14ac:dyDescent="0.2">
      <c r="C614" s="37"/>
      <c r="D614" s="38"/>
      <c r="E614" s="37"/>
      <c r="F614" s="37"/>
      <c r="G614" s="58"/>
      <c r="H614" s="58"/>
      <c r="I614" s="58" t="s">
        <v>565</v>
      </c>
      <c r="J614" s="57" t="s">
        <v>566</v>
      </c>
      <c r="K614" s="59">
        <v>0</v>
      </c>
      <c r="L614" s="59">
        <v>4.04</v>
      </c>
      <c r="M614" s="59">
        <f t="shared" si="11"/>
        <v>4.04</v>
      </c>
    </row>
    <row r="615" spans="3:13" ht="14.25" x14ac:dyDescent="0.2">
      <c r="C615" s="37"/>
      <c r="D615" s="38"/>
      <c r="E615" s="37"/>
      <c r="F615" s="37"/>
      <c r="G615" s="35"/>
      <c r="H615" s="42" t="s">
        <v>478</v>
      </c>
      <c r="I615" s="42"/>
      <c r="J615" s="68"/>
      <c r="K615" s="47">
        <v>338.08540799999997</v>
      </c>
      <c r="L615" s="47">
        <v>2507.0743021999997</v>
      </c>
      <c r="M615" s="47">
        <f t="shared" si="11"/>
        <v>2168.9888941999998</v>
      </c>
    </row>
    <row r="616" spans="3:13" x14ac:dyDescent="0.2">
      <c r="C616" s="37"/>
      <c r="D616" s="38"/>
      <c r="E616" s="37"/>
      <c r="F616" s="37"/>
      <c r="G616" s="58"/>
      <c r="H616" s="58"/>
      <c r="I616" s="58" t="s">
        <v>479</v>
      </c>
      <c r="J616" s="57" t="s">
        <v>542</v>
      </c>
      <c r="K616" s="59">
        <v>302.88243</v>
      </c>
      <c r="L616" s="59">
        <v>2472.8378395099999</v>
      </c>
      <c r="M616" s="59">
        <f t="shared" si="11"/>
        <v>2169.9554095099998</v>
      </c>
    </row>
    <row r="617" spans="3:13" x14ac:dyDescent="0.2">
      <c r="C617" s="37"/>
      <c r="D617" s="38"/>
      <c r="E617" s="37"/>
      <c r="F617" s="37"/>
      <c r="G617" s="58"/>
      <c r="H617" s="58"/>
      <c r="I617" s="58" t="s">
        <v>483</v>
      </c>
      <c r="J617" s="57" t="s">
        <v>546</v>
      </c>
      <c r="K617" s="59">
        <v>35.202978000000002</v>
      </c>
      <c r="L617" s="59">
        <v>34.236462689999996</v>
      </c>
      <c r="M617" s="59">
        <f t="shared" si="11"/>
        <v>-0.96651531000000546</v>
      </c>
    </row>
    <row r="618" spans="3:13" ht="14.25" x14ac:dyDescent="0.2">
      <c r="C618" s="37"/>
      <c r="D618" s="38"/>
      <c r="E618" s="37"/>
      <c r="F618" s="37"/>
      <c r="G618" s="35"/>
      <c r="H618" s="42" t="s">
        <v>640</v>
      </c>
      <c r="I618" s="42"/>
      <c r="J618" s="68"/>
      <c r="K618" s="47">
        <v>142</v>
      </c>
      <c r="L618" s="47">
        <v>504.89916142000004</v>
      </c>
      <c r="M618" s="47">
        <f t="shared" si="11"/>
        <v>362.89916142000004</v>
      </c>
    </row>
    <row r="619" spans="3:13" x14ac:dyDescent="0.2">
      <c r="C619" s="37"/>
      <c r="D619" s="38"/>
      <c r="E619" s="37"/>
      <c r="F619" s="37"/>
      <c r="G619" s="58"/>
      <c r="H619" s="58"/>
      <c r="I619" s="58" t="s">
        <v>641</v>
      </c>
      <c r="J619" s="57" t="s">
        <v>1103</v>
      </c>
      <c r="K619" s="59">
        <v>142</v>
      </c>
      <c r="L619" s="59">
        <v>504.89916142000004</v>
      </c>
      <c r="M619" s="59">
        <f t="shared" si="11"/>
        <v>362.89916142000004</v>
      </c>
    </row>
    <row r="620" spans="3:13" ht="14.25" x14ac:dyDescent="0.2">
      <c r="C620" s="37"/>
      <c r="D620" s="38"/>
      <c r="E620" s="41">
        <v>16</v>
      </c>
      <c r="F620" s="42" t="s">
        <v>312</v>
      </c>
      <c r="G620" s="42"/>
      <c r="H620" s="42"/>
      <c r="I620" s="42"/>
      <c r="J620" s="68"/>
      <c r="K620" s="47">
        <v>49969.875537</v>
      </c>
      <c r="L620" s="47">
        <v>45085.319396269988</v>
      </c>
      <c r="M620" s="47">
        <f t="shared" si="11"/>
        <v>-4884.556140730012</v>
      </c>
    </row>
    <row r="621" spans="3:13" ht="14.25" x14ac:dyDescent="0.2">
      <c r="C621" s="37"/>
      <c r="D621" s="38"/>
      <c r="E621" s="37"/>
      <c r="F621" s="37"/>
      <c r="G621" s="39" t="s">
        <v>452</v>
      </c>
      <c r="H621" s="39"/>
      <c r="I621" s="39"/>
      <c r="J621" s="36"/>
      <c r="K621" s="30">
        <v>49969.875537</v>
      </c>
      <c r="L621" s="30">
        <v>45085.319396269988</v>
      </c>
      <c r="M621" s="30">
        <f t="shared" si="11"/>
        <v>-4884.556140730012</v>
      </c>
    </row>
    <row r="622" spans="3:13" ht="14.25" x14ac:dyDescent="0.2">
      <c r="C622" s="37"/>
      <c r="D622" s="38"/>
      <c r="E622" s="37"/>
      <c r="F622" s="37"/>
      <c r="G622" s="35"/>
      <c r="H622" s="42" t="s">
        <v>571</v>
      </c>
      <c r="I622" s="42"/>
      <c r="J622" s="68"/>
      <c r="K622" s="47">
        <v>20315.596427</v>
      </c>
      <c r="L622" s="47">
        <v>20942.743357590003</v>
      </c>
      <c r="M622" s="47">
        <f t="shared" si="11"/>
        <v>627.14693059000274</v>
      </c>
    </row>
    <row r="623" spans="3:13" x14ac:dyDescent="0.2">
      <c r="C623" s="37"/>
      <c r="D623" s="38"/>
      <c r="E623" s="37"/>
      <c r="F623" s="37"/>
      <c r="G623" s="58"/>
      <c r="H623" s="58"/>
      <c r="I623" s="58" t="s">
        <v>1104</v>
      </c>
      <c r="J623" s="57" t="s">
        <v>1105</v>
      </c>
      <c r="K623" s="59">
        <v>185.99287699999999</v>
      </c>
      <c r="L623" s="59">
        <v>214.48651701999998</v>
      </c>
      <c r="M623" s="59">
        <f t="shared" si="11"/>
        <v>28.493640019999987</v>
      </c>
    </row>
    <row r="624" spans="3:13" x14ac:dyDescent="0.2">
      <c r="C624" s="37"/>
      <c r="D624" s="38"/>
      <c r="E624" s="37"/>
      <c r="F624" s="37"/>
      <c r="G624" s="58"/>
      <c r="H624" s="58"/>
      <c r="I624" s="58" t="s">
        <v>1106</v>
      </c>
      <c r="J624" s="57" t="s">
        <v>1107</v>
      </c>
      <c r="K624" s="59">
        <v>54.744888000000003</v>
      </c>
      <c r="L624" s="59">
        <v>61.051909469999991</v>
      </c>
      <c r="M624" s="59">
        <f t="shared" si="11"/>
        <v>6.307021469999988</v>
      </c>
    </row>
    <row r="625" spans="3:13" x14ac:dyDescent="0.2">
      <c r="C625" s="37"/>
      <c r="D625" s="38"/>
      <c r="E625" s="37"/>
      <c r="F625" s="37"/>
      <c r="G625" s="58"/>
      <c r="H625" s="58"/>
      <c r="I625" s="58" t="s">
        <v>815</v>
      </c>
      <c r="J625" s="57" t="s">
        <v>816</v>
      </c>
      <c r="K625" s="59">
        <v>618.67104200000006</v>
      </c>
      <c r="L625" s="59">
        <v>498.73592431999998</v>
      </c>
      <c r="M625" s="59">
        <f t="shared" si="11"/>
        <v>-119.93511768000008</v>
      </c>
    </row>
    <row r="626" spans="3:13" x14ac:dyDescent="0.2">
      <c r="C626" s="37"/>
      <c r="D626" s="38"/>
      <c r="E626" s="37"/>
      <c r="F626" s="37"/>
      <c r="G626" s="58"/>
      <c r="H626" s="58"/>
      <c r="I626" s="58" t="s">
        <v>1108</v>
      </c>
      <c r="J626" s="57" t="s">
        <v>1109</v>
      </c>
      <c r="K626" s="59">
        <v>4913.1760459999996</v>
      </c>
      <c r="L626" s="59">
        <v>4786.0296488100012</v>
      </c>
      <c r="M626" s="59">
        <f t="shared" si="11"/>
        <v>-127.14639718999842</v>
      </c>
    </row>
    <row r="627" spans="3:13" ht="25.5" x14ac:dyDescent="0.2">
      <c r="C627" s="37"/>
      <c r="D627" s="38"/>
      <c r="E627" s="37"/>
      <c r="F627" s="37"/>
      <c r="G627" s="58"/>
      <c r="H627" s="58"/>
      <c r="I627" s="58" t="s">
        <v>1110</v>
      </c>
      <c r="J627" s="57" t="s">
        <v>1111</v>
      </c>
      <c r="K627" s="59">
        <v>2457.1768659999998</v>
      </c>
      <c r="L627" s="59">
        <v>2590.4830451800003</v>
      </c>
      <c r="M627" s="59">
        <f t="shared" si="11"/>
        <v>133.30617918000053</v>
      </c>
    </row>
    <row r="628" spans="3:13" ht="25.5" x14ac:dyDescent="0.2">
      <c r="C628" s="37"/>
      <c r="D628" s="38"/>
      <c r="E628" s="37"/>
      <c r="F628" s="37"/>
      <c r="G628" s="58"/>
      <c r="H628" s="58"/>
      <c r="I628" s="58" t="s">
        <v>1112</v>
      </c>
      <c r="J628" s="57" t="s">
        <v>1113</v>
      </c>
      <c r="K628" s="59">
        <v>1565.7322879999999</v>
      </c>
      <c r="L628" s="59">
        <v>1296.1188817899999</v>
      </c>
      <c r="M628" s="59">
        <f t="shared" si="11"/>
        <v>-269.61340620999999</v>
      </c>
    </row>
    <row r="629" spans="3:13" ht="25.5" x14ac:dyDescent="0.2">
      <c r="C629" s="37"/>
      <c r="D629" s="38"/>
      <c r="E629" s="37"/>
      <c r="F629" s="37"/>
      <c r="G629" s="58"/>
      <c r="H629" s="58"/>
      <c r="I629" s="58" t="s">
        <v>1114</v>
      </c>
      <c r="J629" s="57" t="s">
        <v>1115</v>
      </c>
      <c r="K629" s="59">
        <v>913.315427</v>
      </c>
      <c r="L629" s="59">
        <v>1147.79901412</v>
      </c>
      <c r="M629" s="59">
        <f t="shared" si="11"/>
        <v>234.48358712000004</v>
      </c>
    </row>
    <row r="630" spans="3:13" x14ac:dyDescent="0.2">
      <c r="C630" s="37"/>
      <c r="D630" s="38"/>
      <c r="E630" s="37"/>
      <c r="F630" s="37"/>
      <c r="G630" s="58"/>
      <c r="H630" s="58"/>
      <c r="I630" s="58" t="s">
        <v>1116</v>
      </c>
      <c r="J630" s="57" t="s">
        <v>1117</v>
      </c>
      <c r="K630" s="59">
        <v>2392.070999</v>
      </c>
      <c r="L630" s="59">
        <v>1502.6506161300001</v>
      </c>
      <c r="M630" s="59">
        <f t="shared" si="11"/>
        <v>-889.42038286999991</v>
      </c>
    </row>
    <row r="631" spans="3:13" x14ac:dyDescent="0.2">
      <c r="C631" s="37"/>
      <c r="D631" s="38"/>
      <c r="E631" s="37"/>
      <c r="F631" s="37"/>
      <c r="G631" s="58"/>
      <c r="H631" s="58"/>
      <c r="I631" s="58" t="s">
        <v>1118</v>
      </c>
      <c r="J631" s="57" t="s">
        <v>1119</v>
      </c>
      <c r="K631" s="59">
        <v>2079.229437</v>
      </c>
      <c r="L631" s="59">
        <v>2570.8725869700002</v>
      </c>
      <c r="M631" s="59">
        <f t="shared" si="11"/>
        <v>491.6431499700002</v>
      </c>
    </row>
    <row r="632" spans="3:13" x14ac:dyDescent="0.2">
      <c r="C632" s="37"/>
      <c r="D632" s="38"/>
      <c r="E632" s="37"/>
      <c r="F632" s="37"/>
      <c r="G632" s="58"/>
      <c r="H632" s="58"/>
      <c r="I632" s="58" t="s">
        <v>572</v>
      </c>
      <c r="J632" s="57" t="s">
        <v>1120</v>
      </c>
      <c r="K632" s="59">
        <v>4.0632619999999999</v>
      </c>
      <c r="L632" s="59">
        <v>904.84932104000018</v>
      </c>
      <c r="M632" s="59">
        <f t="shared" si="11"/>
        <v>900.78605904000017</v>
      </c>
    </row>
    <row r="633" spans="3:13" x14ac:dyDescent="0.2">
      <c r="C633" s="37"/>
      <c r="D633" s="38"/>
      <c r="E633" s="37"/>
      <c r="F633" s="37"/>
      <c r="G633" s="58"/>
      <c r="H633" s="58"/>
      <c r="I633" s="58" t="s">
        <v>1013</v>
      </c>
      <c r="J633" s="57" t="s">
        <v>1714</v>
      </c>
      <c r="K633" s="59">
        <v>0</v>
      </c>
      <c r="L633" s="59">
        <v>1904.319675</v>
      </c>
      <c r="M633" s="59">
        <f t="shared" si="11"/>
        <v>1904.319675</v>
      </c>
    </row>
    <row r="634" spans="3:13" x14ac:dyDescent="0.2">
      <c r="C634" s="37"/>
      <c r="D634" s="38"/>
      <c r="E634" s="37"/>
      <c r="F634" s="37"/>
      <c r="G634" s="58"/>
      <c r="H634" s="58"/>
      <c r="I634" s="58" t="s">
        <v>790</v>
      </c>
      <c r="J634" s="57" t="s">
        <v>1121</v>
      </c>
      <c r="K634" s="59">
        <v>35.653497000000002</v>
      </c>
      <c r="L634" s="59">
        <v>31.048228000000002</v>
      </c>
      <c r="M634" s="59">
        <f t="shared" si="11"/>
        <v>-4.6052689999999998</v>
      </c>
    </row>
    <row r="635" spans="3:13" x14ac:dyDescent="0.2">
      <c r="C635" s="37"/>
      <c r="D635" s="38"/>
      <c r="E635" s="37"/>
      <c r="F635" s="37"/>
      <c r="G635" s="58"/>
      <c r="H635" s="58"/>
      <c r="I635" s="58" t="s">
        <v>672</v>
      </c>
      <c r="J635" s="57" t="s">
        <v>1122</v>
      </c>
      <c r="K635" s="59">
        <v>30.867018999999999</v>
      </c>
      <c r="L635" s="59">
        <v>23.605</v>
      </c>
      <c r="M635" s="59">
        <f t="shared" si="11"/>
        <v>-7.2620189999999987</v>
      </c>
    </row>
    <row r="636" spans="3:13" x14ac:dyDescent="0.2">
      <c r="C636" s="37"/>
      <c r="D636" s="38"/>
      <c r="E636" s="37"/>
      <c r="F636" s="37"/>
      <c r="G636" s="58"/>
      <c r="H636" s="58"/>
      <c r="I636" s="58" t="s">
        <v>1016</v>
      </c>
      <c r="J636" s="57" t="s">
        <v>1123</v>
      </c>
      <c r="K636" s="59">
        <v>636.791248</v>
      </c>
      <c r="L636" s="59">
        <v>503.30555251000004</v>
      </c>
      <c r="M636" s="59">
        <f t="shared" si="11"/>
        <v>-133.48569548999996</v>
      </c>
    </row>
    <row r="637" spans="3:13" ht="12.75" customHeight="1" x14ac:dyDescent="0.2">
      <c r="C637" s="37"/>
      <c r="D637" s="38"/>
      <c r="E637" s="37"/>
      <c r="F637" s="37"/>
      <c r="G637" s="58"/>
      <c r="H637" s="58"/>
      <c r="I637" s="58" t="s">
        <v>1124</v>
      </c>
      <c r="J637" s="57" t="s">
        <v>1125</v>
      </c>
      <c r="K637" s="59">
        <v>47.542318999999999</v>
      </c>
      <c r="L637" s="59">
        <v>49.572319</v>
      </c>
      <c r="M637" s="59">
        <f t="shared" si="11"/>
        <v>2.0300000000000011</v>
      </c>
    </row>
    <row r="638" spans="3:13" x14ac:dyDescent="0.2">
      <c r="C638" s="37"/>
      <c r="D638" s="38"/>
      <c r="E638" s="37"/>
      <c r="F638" s="37"/>
      <c r="G638" s="58"/>
      <c r="H638" s="58"/>
      <c r="I638" s="58" t="s">
        <v>797</v>
      </c>
      <c r="J638" s="57" t="s">
        <v>1592</v>
      </c>
      <c r="K638" s="59">
        <v>277.80317300000002</v>
      </c>
      <c r="L638" s="59">
        <v>0</v>
      </c>
      <c r="M638" s="59">
        <f t="shared" si="11"/>
        <v>-277.80317300000002</v>
      </c>
    </row>
    <row r="639" spans="3:13" ht="13.5" customHeight="1" x14ac:dyDescent="0.2">
      <c r="C639" s="37"/>
      <c r="D639" s="38"/>
      <c r="E639" s="37"/>
      <c r="F639" s="37"/>
      <c r="G639" s="58"/>
      <c r="H639" s="58"/>
      <c r="I639" s="58" t="s">
        <v>1126</v>
      </c>
      <c r="J639" s="57" t="s">
        <v>1127</v>
      </c>
      <c r="K639" s="59">
        <v>143.16308000000001</v>
      </c>
      <c r="L639" s="59">
        <v>43.605704639999999</v>
      </c>
      <c r="M639" s="59">
        <f t="shared" si="11"/>
        <v>-99.557375360000009</v>
      </c>
    </row>
    <row r="640" spans="3:13" x14ac:dyDescent="0.2">
      <c r="C640" s="37"/>
      <c r="D640" s="38"/>
      <c r="E640" s="37"/>
      <c r="F640" s="37"/>
      <c r="G640" s="58"/>
      <c r="H640" s="58"/>
      <c r="I640" s="58" t="s">
        <v>799</v>
      </c>
      <c r="J640" s="57" t="s">
        <v>1128</v>
      </c>
      <c r="K640" s="59">
        <v>2.1019999999999999</v>
      </c>
      <c r="L640" s="59">
        <v>65.444791000000009</v>
      </c>
      <c r="M640" s="59">
        <f t="shared" si="11"/>
        <v>63.342791000000013</v>
      </c>
    </row>
    <row r="641" spans="3:13" x14ac:dyDescent="0.2">
      <c r="C641" s="37"/>
      <c r="D641" s="38"/>
      <c r="E641" s="37"/>
      <c r="F641" s="37"/>
      <c r="G641" s="58"/>
      <c r="H641" s="58"/>
      <c r="I641" s="58" t="s">
        <v>1129</v>
      </c>
      <c r="J641" s="57" t="s">
        <v>1130</v>
      </c>
      <c r="K641" s="59">
        <v>27.523099999999999</v>
      </c>
      <c r="L641" s="59">
        <v>23.342337180000005</v>
      </c>
      <c r="M641" s="59">
        <f t="shared" si="11"/>
        <v>-4.1807628199999947</v>
      </c>
    </row>
    <row r="642" spans="3:13" ht="25.5" x14ac:dyDescent="0.2">
      <c r="C642" s="37"/>
      <c r="D642" s="38"/>
      <c r="E642" s="37"/>
      <c r="F642" s="37"/>
      <c r="G642" s="58"/>
      <c r="H642" s="58"/>
      <c r="I642" s="58" t="s">
        <v>1131</v>
      </c>
      <c r="J642" s="57" t="s">
        <v>1132</v>
      </c>
      <c r="K642" s="59">
        <v>22.231000000000002</v>
      </c>
      <c r="L642" s="59">
        <v>19.384948480000002</v>
      </c>
      <c r="M642" s="59">
        <f t="shared" si="11"/>
        <v>-2.8460515199999996</v>
      </c>
    </row>
    <row r="643" spans="3:13" x14ac:dyDescent="0.2">
      <c r="C643" s="37"/>
      <c r="D643" s="38"/>
      <c r="E643" s="37"/>
      <c r="F643" s="37"/>
      <c r="G643" s="58"/>
      <c r="H643" s="58"/>
      <c r="I643" s="58" t="s">
        <v>1133</v>
      </c>
      <c r="J643" s="57" t="s">
        <v>1134</v>
      </c>
      <c r="K643" s="59">
        <v>107.3</v>
      </c>
      <c r="L643" s="59">
        <v>97.520090060000001</v>
      </c>
      <c r="M643" s="59">
        <f t="shared" si="11"/>
        <v>-9.779909939999996</v>
      </c>
    </row>
    <row r="644" spans="3:13" x14ac:dyDescent="0.2">
      <c r="C644" s="37"/>
      <c r="D644" s="38"/>
      <c r="E644" s="37"/>
      <c r="F644" s="37"/>
      <c r="G644" s="58"/>
      <c r="H644" s="58"/>
      <c r="I644" s="58" t="s">
        <v>1135</v>
      </c>
      <c r="J644" s="57" t="s">
        <v>1136</v>
      </c>
      <c r="K644" s="59">
        <v>63</v>
      </c>
      <c r="L644" s="59">
        <v>10.88974</v>
      </c>
      <c r="M644" s="59">
        <f t="shared" si="11"/>
        <v>-52.110259999999997</v>
      </c>
    </row>
    <row r="645" spans="3:13" x14ac:dyDescent="0.2">
      <c r="C645" s="37"/>
      <c r="D645" s="38"/>
      <c r="E645" s="37"/>
      <c r="F645" s="37"/>
      <c r="G645" s="58"/>
      <c r="H645" s="58"/>
      <c r="I645" s="58" t="s">
        <v>1137</v>
      </c>
      <c r="J645" s="57" t="s">
        <v>1138</v>
      </c>
      <c r="K645" s="59">
        <v>13.55</v>
      </c>
      <c r="L645" s="59">
        <v>17.449494000000001</v>
      </c>
      <c r="M645" s="59">
        <f t="shared" si="11"/>
        <v>3.8994940000000007</v>
      </c>
    </row>
    <row r="646" spans="3:13" x14ac:dyDescent="0.2">
      <c r="C646" s="37"/>
      <c r="D646" s="38"/>
      <c r="E646" s="37"/>
      <c r="F646" s="37"/>
      <c r="G646" s="58"/>
      <c r="H646" s="58"/>
      <c r="I646" s="58" t="s">
        <v>1139</v>
      </c>
      <c r="J646" s="57" t="s">
        <v>1140</v>
      </c>
      <c r="K646" s="59">
        <v>224.22</v>
      </c>
      <c r="L646" s="59">
        <v>251.85389708</v>
      </c>
      <c r="M646" s="59">
        <f t="shared" si="11"/>
        <v>27.633897079999997</v>
      </c>
    </row>
    <row r="647" spans="3:13" x14ac:dyDescent="0.2">
      <c r="C647" s="37"/>
      <c r="D647" s="38"/>
      <c r="E647" s="37"/>
      <c r="F647" s="37"/>
      <c r="G647" s="58"/>
      <c r="H647" s="58"/>
      <c r="I647" s="58" t="s">
        <v>933</v>
      </c>
      <c r="J647" s="57" t="s">
        <v>1141</v>
      </c>
      <c r="K647" s="59">
        <v>209.33299400000001</v>
      </c>
      <c r="L647" s="59">
        <v>131.88799907999999</v>
      </c>
      <c r="M647" s="59">
        <f t="shared" si="11"/>
        <v>-77.444994920000028</v>
      </c>
    </row>
    <row r="648" spans="3:13" x14ac:dyDescent="0.2">
      <c r="C648" s="37"/>
      <c r="D648" s="38"/>
      <c r="E648" s="37"/>
      <c r="F648" s="37"/>
      <c r="G648" s="58"/>
      <c r="H648" s="58"/>
      <c r="I648" s="58" t="s">
        <v>1142</v>
      </c>
      <c r="J648" s="57" t="s">
        <v>1143</v>
      </c>
      <c r="K648" s="59">
        <v>1127.812649</v>
      </c>
      <c r="L648" s="59">
        <v>859.18341343000009</v>
      </c>
      <c r="M648" s="59">
        <f t="shared" si="11"/>
        <v>-268.62923556999988</v>
      </c>
    </row>
    <row r="649" spans="3:13" x14ac:dyDescent="0.2">
      <c r="C649" s="37"/>
      <c r="D649" s="38"/>
      <c r="E649" s="37"/>
      <c r="F649" s="37"/>
      <c r="G649" s="58"/>
      <c r="H649" s="58"/>
      <c r="I649" s="58" t="s">
        <v>1144</v>
      </c>
      <c r="J649" s="57" t="s">
        <v>1145</v>
      </c>
      <c r="K649" s="59">
        <v>11.487133</v>
      </c>
      <c r="L649" s="59">
        <v>9.5572521299999984</v>
      </c>
      <c r="M649" s="59">
        <f t="shared" si="11"/>
        <v>-1.9298808700000016</v>
      </c>
    </row>
    <row r="650" spans="3:13" x14ac:dyDescent="0.2">
      <c r="C650" s="37"/>
      <c r="D650" s="38"/>
      <c r="E650" s="37"/>
      <c r="F650" s="37"/>
      <c r="G650" s="58"/>
      <c r="H650" s="58"/>
      <c r="I650" s="58" t="s">
        <v>1146</v>
      </c>
      <c r="J650" s="57" t="s">
        <v>1147</v>
      </c>
      <c r="K650" s="59">
        <v>10.366407000000001</v>
      </c>
      <c r="L650" s="59">
        <v>41.232373659999993</v>
      </c>
      <c r="M650" s="59">
        <f t="shared" ref="M650:M713" si="12">L650-K650</f>
        <v>30.865966659999991</v>
      </c>
    </row>
    <row r="651" spans="3:13" x14ac:dyDescent="0.2">
      <c r="C651" s="37"/>
      <c r="D651" s="38"/>
      <c r="E651" s="37"/>
      <c r="F651" s="37"/>
      <c r="G651" s="58"/>
      <c r="H651" s="58"/>
      <c r="I651" s="58" t="s">
        <v>1148</v>
      </c>
      <c r="J651" s="57" t="s">
        <v>1149</v>
      </c>
      <c r="K651" s="59">
        <v>1632.677676</v>
      </c>
      <c r="L651" s="59">
        <v>886.90753298999982</v>
      </c>
      <c r="M651" s="59">
        <f t="shared" si="12"/>
        <v>-745.7701430100002</v>
      </c>
    </row>
    <row r="652" spans="3:13" x14ac:dyDescent="0.2">
      <c r="C652" s="37"/>
      <c r="D652" s="38"/>
      <c r="E652" s="37"/>
      <c r="F652" s="37"/>
      <c r="G652" s="58"/>
      <c r="H652" s="58"/>
      <c r="I652" s="58" t="s">
        <v>1150</v>
      </c>
      <c r="J652" s="57" t="s">
        <v>1151</v>
      </c>
      <c r="K652" s="59">
        <v>508</v>
      </c>
      <c r="L652" s="59">
        <v>397.23808918999998</v>
      </c>
      <c r="M652" s="59">
        <f t="shared" si="12"/>
        <v>-110.76191081000002</v>
      </c>
    </row>
    <row r="653" spans="3:13" x14ac:dyDescent="0.2">
      <c r="C653" s="37"/>
      <c r="D653" s="38"/>
      <c r="E653" s="37"/>
      <c r="F653" s="37"/>
      <c r="G653" s="58"/>
      <c r="H653" s="58"/>
      <c r="I653" s="58" t="s">
        <v>1715</v>
      </c>
      <c r="J653" s="57" t="s">
        <v>1716</v>
      </c>
      <c r="K653" s="59">
        <v>0</v>
      </c>
      <c r="L653" s="59">
        <v>2.3174553100000002</v>
      </c>
      <c r="M653" s="59">
        <f t="shared" si="12"/>
        <v>2.3174553100000002</v>
      </c>
    </row>
    <row r="654" spans="3:13" ht="14.25" x14ac:dyDescent="0.2">
      <c r="C654" s="37"/>
      <c r="D654" s="38"/>
      <c r="E654" s="37"/>
      <c r="F654" s="37"/>
      <c r="G654" s="35"/>
      <c r="H654" s="42" t="s">
        <v>453</v>
      </c>
      <c r="I654" s="42"/>
      <c r="J654" s="68"/>
      <c r="K654" s="47">
        <v>27181.435195999999</v>
      </c>
      <c r="L654" s="47">
        <v>21757.418604989991</v>
      </c>
      <c r="M654" s="47">
        <f t="shared" si="12"/>
        <v>-5424.0165910100077</v>
      </c>
    </row>
    <row r="655" spans="3:13" x14ac:dyDescent="0.2">
      <c r="C655" s="37"/>
      <c r="D655" s="38"/>
      <c r="E655" s="37"/>
      <c r="F655" s="37"/>
      <c r="G655" s="58"/>
      <c r="H655" s="58"/>
      <c r="I655" s="58" t="s">
        <v>485</v>
      </c>
      <c r="J655" s="57" t="s">
        <v>1152</v>
      </c>
      <c r="K655" s="59">
        <v>1672.1801559999999</v>
      </c>
      <c r="L655" s="59">
        <v>2023.3894586900001</v>
      </c>
      <c r="M655" s="59">
        <f t="shared" si="12"/>
        <v>351.20930269000019</v>
      </c>
    </row>
    <row r="656" spans="3:13" ht="25.5" x14ac:dyDescent="0.2">
      <c r="C656" s="37"/>
      <c r="D656" s="38"/>
      <c r="E656" s="37"/>
      <c r="F656" s="37"/>
      <c r="G656" s="58"/>
      <c r="H656" s="58"/>
      <c r="I656" s="58" t="s">
        <v>487</v>
      </c>
      <c r="J656" s="57" t="s">
        <v>1153</v>
      </c>
      <c r="K656" s="59">
        <v>428.48766999999998</v>
      </c>
      <c r="L656" s="59">
        <v>386.57662816000004</v>
      </c>
      <c r="M656" s="59">
        <f t="shared" si="12"/>
        <v>-41.911041839999939</v>
      </c>
    </row>
    <row r="657" spans="3:13" x14ac:dyDescent="0.2">
      <c r="C657" s="37"/>
      <c r="D657" s="38"/>
      <c r="E657" s="37"/>
      <c r="F657" s="37"/>
      <c r="G657" s="58"/>
      <c r="H657" s="58"/>
      <c r="I657" s="58" t="s">
        <v>491</v>
      </c>
      <c r="J657" s="57" t="s">
        <v>1154</v>
      </c>
      <c r="K657" s="59">
        <v>3.7489490000000001</v>
      </c>
      <c r="L657" s="59">
        <v>3.7330768200000009</v>
      </c>
      <c r="M657" s="59">
        <f t="shared" si="12"/>
        <v>-1.5872179999999236E-2</v>
      </c>
    </row>
    <row r="658" spans="3:13" x14ac:dyDescent="0.2">
      <c r="C658" s="37"/>
      <c r="D658" s="38"/>
      <c r="E658" s="37"/>
      <c r="F658" s="37"/>
      <c r="G658" s="58"/>
      <c r="H658" s="58"/>
      <c r="I658" s="58" t="s">
        <v>493</v>
      </c>
      <c r="J658" s="57" t="s">
        <v>1155</v>
      </c>
      <c r="K658" s="59">
        <v>32.351123000000001</v>
      </c>
      <c r="L658" s="59">
        <v>24.832968970000003</v>
      </c>
      <c r="M658" s="59">
        <f t="shared" si="12"/>
        <v>-7.518154029999998</v>
      </c>
    </row>
    <row r="659" spans="3:13" x14ac:dyDescent="0.2">
      <c r="C659" s="37"/>
      <c r="D659" s="38"/>
      <c r="E659" s="37"/>
      <c r="F659" s="37"/>
      <c r="G659" s="58"/>
      <c r="H659" s="58"/>
      <c r="I659" s="58" t="s">
        <v>495</v>
      </c>
      <c r="J659" s="57" t="s">
        <v>1156</v>
      </c>
      <c r="K659" s="59">
        <v>243.845764</v>
      </c>
      <c r="L659" s="59">
        <v>205.50231916000001</v>
      </c>
      <c r="M659" s="59">
        <f t="shared" si="12"/>
        <v>-38.343444839999989</v>
      </c>
    </row>
    <row r="660" spans="3:13" x14ac:dyDescent="0.2">
      <c r="C660" s="37"/>
      <c r="D660" s="38"/>
      <c r="E660" s="37"/>
      <c r="F660" s="37"/>
      <c r="G660" s="58"/>
      <c r="H660" s="58"/>
      <c r="I660" s="58" t="s">
        <v>497</v>
      </c>
      <c r="J660" s="57" t="s">
        <v>1157</v>
      </c>
      <c r="K660" s="59">
        <v>229.38285200000001</v>
      </c>
      <c r="L660" s="59">
        <v>94.079932839999984</v>
      </c>
      <c r="M660" s="59">
        <f t="shared" si="12"/>
        <v>-135.30291916000004</v>
      </c>
    </row>
    <row r="661" spans="3:13" ht="25.5" x14ac:dyDescent="0.2">
      <c r="C661" s="37"/>
      <c r="D661" s="38"/>
      <c r="E661" s="37"/>
      <c r="F661" s="37"/>
      <c r="G661" s="58"/>
      <c r="H661" s="58"/>
      <c r="I661" s="58" t="s">
        <v>499</v>
      </c>
      <c r="J661" s="57" t="s">
        <v>1158</v>
      </c>
      <c r="K661" s="59">
        <v>25.236816999999999</v>
      </c>
      <c r="L661" s="59">
        <v>20.437668090000006</v>
      </c>
      <c r="M661" s="59">
        <f t="shared" si="12"/>
        <v>-4.7991489099999924</v>
      </c>
    </row>
    <row r="662" spans="3:13" x14ac:dyDescent="0.2">
      <c r="C662" s="37"/>
      <c r="D662" s="38"/>
      <c r="E662" s="37"/>
      <c r="F662" s="37"/>
      <c r="G662" s="58"/>
      <c r="H662" s="58"/>
      <c r="I662" s="58" t="s">
        <v>501</v>
      </c>
      <c r="J662" s="57" t="s">
        <v>1159</v>
      </c>
      <c r="K662" s="59">
        <v>173.36677499999999</v>
      </c>
      <c r="L662" s="59">
        <v>169.95148553999999</v>
      </c>
      <c r="M662" s="59">
        <f t="shared" si="12"/>
        <v>-3.4152894599999968</v>
      </c>
    </row>
    <row r="663" spans="3:13" x14ac:dyDescent="0.2">
      <c r="C663" s="37"/>
      <c r="D663" s="38"/>
      <c r="E663" s="37"/>
      <c r="F663" s="37"/>
      <c r="G663" s="58"/>
      <c r="H663" s="58"/>
      <c r="I663" s="58" t="s">
        <v>510</v>
      </c>
      <c r="J663" s="57" t="s">
        <v>1160</v>
      </c>
      <c r="K663" s="59">
        <v>1465.833895</v>
      </c>
      <c r="L663" s="59">
        <v>1627.4197712500008</v>
      </c>
      <c r="M663" s="59">
        <f t="shared" si="12"/>
        <v>161.58587625000087</v>
      </c>
    </row>
    <row r="664" spans="3:13" ht="25.5" x14ac:dyDescent="0.2">
      <c r="C664" s="37"/>
      <c r="D664" s="38"/>
      <c r="E664" s="37"/>
      <c r="F664" s="37"/>
      <c r="G664" s="58"/>
      <c r="H664" s="58"/>
      <c r="I664" s="58" t="s">
        <v>512</v>
      </c>
      <c r="J664" s="57" t="s">
        <v>1161</v>
      </c>
      <c r="K664" s="59">
        <v>182.989329</v>
      </c>
      <c r="L664" s="59">
        <v>178.46490609999995</v>
      </c>
      <c r="M664" s="59">
        <f t="shared" si="12"/>
        <v>-4.5244229000000473</v>
      </c>
    </row>
    <row r="665" spans="3:13" x14ac:dyDescent="0.2">
      <c r="C665" s="37"/>
      <c r="D665" s="38"/>
      <c r="E665" s="37"/>
      <c r="F665" s="37"/>
      <c r="G665" s="58"/>
      <c r="H665" s="58"/>
      <c r="I665" s="58" t="s">
        <v>708</v>
      </c>
      <c r="J665" s="57" t="s">
        <v>1162</v>
      </c>
      <c r="K665" s="59">
        <v>70.229907999999995</v>
      </c>
      <c r="L665" s="59">
        <v>62.48779026000004</v>
      </c>
      <c r="M665" s="59">
        <f t="shared" si="12"/>
        <v>-7.742117739999955</v>
      </c>
    </row>
    <row r="666" spans="3:13" x14ac:dyDescent="0.2">
      <c r="C666" s="37"/>
      <c r="D666" s="38"/>
      <c r="E666" s="37"/>
      <c r="F666" s="37"/>
      <c r="G666" s="58"/>
      <c r="H666" s="58"/>
      <c r="I666" s="58" t="s">
        <v>712</v>
      </c>
      <c r="J666" s="57" t="s">
        <v>1163</v>
      </c>
      <c r="K666" s="59">
        <v>962.63044200000002</v>
      </c>
      <c r="L666" s="59">
        <v>581.55116703999988</v>
      </c>
      <c r="M666" s="59">
        <f t="shared" si="12"/>
        <v>-381.07927496000013</v>
      </c>
    </row>
    <row r="667" spans="3:13" ht="25.5" x14ac:dyDescent="0.2">
      <c r="C667" s="37"/>
      <c r="D667" s="38"/>
      <c r="E667" s="37"/>
      <c r="F667" s="37"/>
      <c r="G667" s="58"/>
      <c r="H667" s="58"/>
      <c r="I667" s="58" t="s">
        <v>715</v>
      </c>
      <c r="J667" s="57" t="s">
        <v>1164</v>
      </c>
      <c r="K667" s="59">
        <v>303.62792200000001</v>
      </c>
      <c r="L667" s="59">
        <v>294.23893918999988</v>
      </c>
      <c r="M667" s="59">
        <f t="shared" si="12"/>
        <v>-9.3889828100001296</v>
      </c>
    </row>
    <row r="668" spans="3:13" x14ac:dyDescent="0.2">
      <c r="C668" s="37"/>
      <c r="D668" s="38"/>
      <c r="E668" s="37"/>
      <c r="F668" s="37"/>
      <c r="G668" s="58"/>
      <c r="H668" s="58"/>
      <c r="I668" s="58" t="s">
        <v>1165</v>
      </c>
      <c r="J668" s="57" t="s">
        <v>1166</v>
      </c>
      <c r="K668" s="59">
        <v>4863.9501309999996</v>
      </c>
      <c r="L668" s="59">
        <v>5400.8109781999956</v>
      </c>
      <c r="M668" s="59">
        <f t="shared" si="12"/>
        <v>536.86084719999599</v>
      </c>
    </row>
    <row r="669" spans="3:13" x14ac:dyDescent="0.2">
      <c r="C669" s="37"/>
      <c r="D669" s="38"/>
      <c r="E669" s="37"/>
      <c r="F669" s="37"/>
      <c r="G669" s="58"/>
      <c r="H669" s="58"/>
      <c r="I669" s="58" t="s">
        <v>1167</v>
      </c>
      <c r="J669" s="57" t="s">
        <v>1168</v>
      </c>
      <c r="K669" s="59">
        <v>202.092499</v>
      </c>
      <c r="L669" s="59">
        <v>186.63114677000007</v>
      </c>
      <c r="M669" s="59">
        <f t="shared" si="12"/>
        <v>-15.461352229999932</v>
      </c>
    </row>
    <row r="670" spans="3:13" x14ac:dyDescent="0.2">
      <c r="C670" s="37"/>
      <c r="D670" s="38"/>
      <c r="E670" s="37"/>
      <c r="F670" s="37"/>
      <c r="G670" s="58"/>
      <c r="H670" s="58"/>
      <c r="I670" s="58" t="s">
        <v>1169</v>
      </c>
      <c r="J670" s="57" t="s">
        <v>1170</v>
      </c>
      <c r="K670" s="59">
        <v>3.135008</v>
      </c>
      <c r="L670" s="59">
        <v>4.3922099999999997E-3</v>
      </c>
      <c r="M670" s="59">
        <f t="shared" si="12"/>
        <v>-3.1306157900000002</v>
      </c>
    </row>
    <row r="671" spans="3:13" x14ac:dyDescent="0.2">
      <c r="C671" s="37"/>
      <c r="D671" s="38"/>
      <c r="E671" s="37"/>
      <c r="F671" s="37"/>
      <c r="G671" s="58"/>
      <c r="H671" s="58"/>
      <c r="I671" s="58" t="s">
        <v>1171</v>
      </c>
      <c r="J671" s="57" t="s">
        <v>1172</v>
      </c>
      <c r="K671" s="59">
        <v>3.0037950000000002</v>
      </c>
      <c r="L671" s="59">
        <v>1.38566736</v>
      </c>
      <c r="M671" s="59">
        <f t="shared" si="12"/>
        <v>-1.6181276400000002</v>
      </c>
    </row>
    <row r="672" spans="3:13" x14ac:dyDescent="0.2">
      <c r="C672" s="37"/>
      <c r="D672" s="38"/>
      <c r="E672" s="37"/>
      <c r="F672" s="37"/>
      <c r="G672" s="58"/>
      <c r="H672" s="58"/>
      <c r="I672" s="58" t="s">
        <v>1173</v>
      </c>
      <c r="J672" s="57" t="s">
        <v>1174</v>
      </c>
      <c r="K672" s="59">
        <v>6.593</v>
      </c>
      <c r="L672" s="59">
        <v>6.5163979999999996E-2</v>
      </c>
      <c r="M672" s="59">
        <f t="shared" si="12"/>
        <v>-6.5278360199999996</v>
      </c>
    </row>
    <row r="673" spans="3:13" x14ac:dyDescent="0.2">
      <c r="C673" s="37"/>
      <c r="D673" s="38"/>
      <c r="E673" s="37"/>
      <c r="F673" s="37"/>
      <c r="G673" s="58"/>
      <c r="H673" s="58"/>
      <c r="I673" s="58" t="s">
        <v>1175</v>
      </c>
      <c r="J673" s="57" t="s">
        <v>1176</v>
      </c>
      <c r="K673" s="59">
        <v>44.064117000000003</v>
      </c>
      <c r="L673" s="59">
        <v>106.03101701999998</v>
      </c>
      <c r="M673" s="59">
        <f t="shared" si="12"/>
        <v>61.966900019999976</v>
      </c>
    </row>
    <row r="674" spans="3:13" x14ac:dyDescent="0.2">
      <c r="C674" s="37"/>
      <c r="D674" s="38"/>
      <c r="E674" s="37"/>
      <c r="F674" s="37"/>
      <c r="G674" s="58"/>
      <c r="H674" s="58"/>
      <c r="I674" s="58" t="s">
        <v>1177</v>
      </c>
      <c r="J674" s="57" t="s">
        <v>1178</v>
      </c>
      <c r="K674" s="59">
        <v>17.34657</v>
      </c>
      <c r="L674" s="59">
        <v>9.8602191500000043</v>
      </c>
      <c r="M674" s="59">
        <f t="shared" si="12"/>
        <v>-7.4863508499999956</v>
      </c>
    </row>
    <row r="675" spans="3:13" x14ac:dyDescent="0.2">
      <c r="C675" s="37"/>
      <c r="D675" s="38"/>
      <c r="E675" s="37"/>
      <c r="F675" s="37"/>
      <c r="G675" s="58"/>
      <c r="H675" s="58"/>
      <c r="I675" s="58" t="s">
        <v>1179</v>
      </c>
      <c r="J675" s="57" t="s">
        <v>1180</v>
      </c>
      <c r="K675" s="59">
        <v>6.5277050000000001</v>
      </c>
      <c r="L675" s="59">
        <v>7.45466446</v>
      </c>
      <c r="M675" s="59">
        <f t="shared" si="12"/>
        <v>0.92695945999999996</v>
      </c>
    </row>
    <row r="676" spans="3:13" ht="25.5" x14ac:dyDescent="0.2">
      <c r="C676" s="37"/>
      <c r="D676" s="38"/>
      <c r="E676" s="37"/>
      <c r="F676" s="37"/>
      <c r="G676" s="58"/>
      <c r="H676" s="58"/>
      <c r="I676" s="58" t="s">
        <v>1181</v>
      </c>
      <c r="J676" s="57" t="s">
        <v>1182</v>
      </c>
      <c r="K676" s="59">
        <v>83.92362</v>
      </c>
      <c r="L676" s="59">
        <v>52.699727390000007</v>
      </c>
      <c r="M676" s="59">
        <f t="shared" si="12"/>
        <v>-31.223892609999993</v>
      </c>
    </row>
    <row r="677" spans="3:13" ht="15" customHeight="1" x14ac:dyDescent="0.2">
      <c r="C677" s="37"/>
      <c r="D677" s="38"/>
      <c r="E677" s="37"/>
      <c r="F677" s="37"/>
      <c r="G677" s="58"/>
      <c r="H677" s="58"/>
      <c r="I677" s="58" t="s">
        <v>1648</v>
      </c>
      <c r="J677" s="57" t="s">
        <v>1649</v>
      </c>
      <c r="K677" s="59">
        <v>0</v>
      </c>
      <c r="L677" s="59">
        <v>109.20168982000001</v>
      </c>
      <c r="M677" s="59">
        <f t="shared" si="12"/>
        <v>109.20168982000001</v>
      </c>
    </row>
    <row r="678" spans="3:13" ht="25.5" x14ac:dyDescent="0.2">
      <c r="C678" s="37"/>
      <c r="D678" s="38"/>
      <c r="E678" s="37"/>
      <c r="F678" s="37"/>
      <c r="G678" s="58"/>
      <c r="H678" s="58"/>
      <c r="I678" s="58" t="s">
        <v>1183</v>
      </c>
      <c r="J678" s="57" t="s">
        <v>1184</v>
      </c>
      <c r="K678" s="59">
        <v>2705.3451129999999</v>
      </c>
      <c r="L678" s="59">
        <v>1925.6296026100006</v>
      </c>
      <c r="M678" s="59">
        <f t="shared" si="12"/>
        <v>-779.71551038999928</v>
      </c>
    </row>
    <row r="679" spans="3:13" x14ac:dyDescent="0.2">
      <c r="C679" s="37"/>
      <c r="D679" s="38"/>
      <c r="E679" s="37"/>
      <c r="F679" s="37"/>
      <c r="G679" s="58"/>
      <c r="H679" s="58"/>
      <c r="I679" s="58" t="s">
        <v>557</v>
      </c>
      <c r="J679" s="57" t="s">
        <v>558</v>
      </c>
      <c r="K679" s="59">
        <v>190.23009999999999</v>
      </c>
      <c r="L679" s="59">
        <v>213.56164874000001</v>
      </c>
      <c r="M679" s="59">
        <f t="shared" si="12"/>
        <v>23.331548740000017</v>
      </c>
    </row>
    <row r="680" spans="3:13" x14ac:dyDescent="0.2">
      <c r="C680" s="37"/>
      <c r="D680" s="38"/>
      <c r="E680" s="37"/>
      <c r="F680" s="37"/>
      <c r="G680" s="58"/>
      <c r="H680" s="58"/>
      <c r="I680" s="58" t="s">
        <v>604</v>
      </c>
      <c r="J680" s="57" t="s">
        <v>1630</v>
      </c>
      <c r="K680" s="59">
        <v>69.106558000000007</v>
      </c>
      <c r="L680" s="59">
        <v>32.097533390000002</v>
      </c>
      <c r="M680" s="59">
        <f t="shared" si="12"/>
        <v>-37.009024610000004</v>
      </c>
    </row>
    <row r="681" spans="3:13" x14ac:dyDescent="0.2">
      <c r="C681" s="37"/>
      <c r="D681" s="38"/>
      <c r="E681" s="37"/>
      <c r="F681" s="37"/>
      <c r="G681" s="58"/>
      <c r="H681" s="58"/>
      <c r="I681" s="58" t="s">
        <v>1712</v>
      </c>
      <c r="J681" s="57" t="s">
        <v>1713</v>
      </c>
      <c r="K681" s="59">
        <v>0</v>
      </c>
      <c r="L681" s="59">
        <v>8.8206488800000002</v>
      </c>
      <c r="M681" s="59">
        <f t="shared" si="12"/>
        <v>8.8206488800000002</v>
      </c>
    </row>
    <row r="682" spans="3:13" x14ac:dyDescent="0.2">
      <c r="C682" s="37"/>
      <c r="D682" s="38"/>
      <c r="E682" s="37"/>
      <c r="F682" s="37"/>
      <c r="G682" s="58"/>
      <c r="H682" s="58"/>
      <c r="I682" s="58" t="s">
        <v>1185</v>
      </c>
      <c r="J682" s="57" t="s">
        <v>1186</v>
      </c>
      <c r="K682" s="59">
        <v>5535.1912259999999</v>
      </c>
      <c r="L682" s="59">
        <v>2216.8754957800002</v>
      </c>
      <c r="M682" s="59">
        <f t="shared" si="12"/>
        <v>-3318.3157302199998</v>
      </c>
    </row>
    <row r="683" spans="3:13" x14ac:dyDescent="0.2">
      <c r="C683" s="37"/>
      <c r="D683" s="38"/>
      <c r="E683" s="37"/>
      <c r="F683" s="37"/>
      <c r="G683" s="58"/>
      <c r="H683" s="58"/>
      <c r="I683" s="58" t="s">
        <v>1187</v>
      </c>
      <c r="J683" s="57" t="s">
        <v>1188</v>
      </c>
      <c r="K683" s="59">
        <v>3342.9965000000002</v>
      </c>
      <c r="L683" s="59">
        <v>2548.5488216699996</v>
      </c>
      <c r="M683" s="59">
        <f t="shared" si="12"/>
        <v>-794.4476783300006</v>
      </c>
    </row>
    <row r="684" spans="3:13" x14ac:dyDescent="0.2">
      <c r="C684" s="37"/>
      <c r="D684" s="38"/>
      <c r="E684" s="37"/>
      <c r="F684" s="37"/>
      <c r="G684" s="58"/>
      <c r="H684" s="58"/>
      <c r="I684" s="58" t="s">
        <v>1189</v>
      </c>
      <c r="J684" s="57" t="s">
        <v>1190</v>
      </c>
      <c r="K684" s="59">
        <v>0</v>
      </c>
      <c r="L684" s="59">
        <v>7.4321759799999993</v>
      </c>
      <c r="M684" s="59">
        <f t="shared" si="12"/>
        <v>7.4321759799999993</v>
      </c>
    </row>
    <row r="685" spans="3:13" x14ac:dyDescent="0.2">
      <c r="C685" s="37"/>
      <c r="D685" s="38"/>
      <c r="E685" s="37"/>
      <c r="F685" s="37"/>
      <c r="G685" s="58"/>
      <c r="H685" s="58"/>
      <c r="I685" s="58" t="s">
        <v>1191</v>
      </c>
      <c r="J685" s="57" t="s">
        <v>1192</v>
      </c>
      <c r="K685" s="59">
        <v>594</v>
      </c>
      <c r="L685" s="59">
        <v>349.95102876000004</v>
      </c>
      <c r="M685" s="59">
        <f t="shared" si="12"/>
        <v>-244.04897123999996</v>
      </c>
    </row>
    <row r="686" spans="3:13" x14ac:dyDescent="0.2">
      <c r="C686" s="37"/>
      <c r="D686" s="38"/>
      <c r="E686" s="37"/>
      <c r="F686" s="37"/>
      <c r="G686" s="58"/>
      <c r="H686" s="58"/>
      <c r="I686" s="58" t="s">
        <v>1193</v>
      </c>
      <c r="J686" s="57" t="s">
        <v>1194</v>
      </c>
      <c r="K686" s="59">
        <v>1885.5130200000001</v>
      </c>
      <c r="L686" s="59">
        <v>1105.2256039599995</v>
      </c>
      <c r="M686" s="59">
        <f t="shared" si="12"/>
        <v>-780.28741604000061</v>
      </c>
    </row>
    <row r="687" spans="3:13" x14ac:dyDescent="0.2">
      <c r="C687" s="37"/>
      <c r="D687" s="38"/>
      <c r="E687" s="37"/>
      <c r="F687" s="37"/>
      <c r="G687" s="58"/>
      <c r="H687" s="58"/>
      <c r="I687" s="58" t="s">
        <v>1195</v>
      </c>
      <c r="J687" s="57" t="s">
        <v>1196</v>
      </c>
      <c r="K687" s="59">
        <v>49.278329999999997</v>
      </c>
      <c r="L687" s="59">
        <v>51.569596550000007</v>
      </c>
      <c r="M687" s="59">
        <f t="shared" si="12"/>
        <v>2.2912665500000102</v>
      </c>
    </row>
    <row r="688" spans="3:13" x14ac:dyDescent="0.2">
      <c r="C688" s="37"/>
      <c r="D688" s="38"/>
      <c r="E688" s="37"/>
      <c r="F688" s="37"/>
      <c r="G688" s="58"/>
      <c r="H688" s="58"/>
      <c r="I688" s="58" t="s">
        <v>1197</v>
      </c>
      <c r="J688" s="57" t="s">
        <v>1198</v>
      </c>
      <c r="K688" s="59">
        <v>153.34635499999999</v>
      </c>
      <c r="L688" s="59">
        <v>119.75248373999999</v>
      </c>
      <c r="M688" s="59">
        <f t="shared" si="12"/>
        <v>-33.59387126</v>
      </c>
    </row>
    <row r="689" spans="3:13" x14ac:dyDescent="0.2">
      <c r="C689" s="37"/>
      <c r="D689" s="38"/>
      <c r="E689" s="37"/>
      <c r="F689" s="37"/>
      <c r="G689" s="58"/>
      <c r="H689" s="58"/>
      <c r="I689" s="58" t="s">
        <v>1199</v>
      </c>
      <c r="J689" s="57" t="s">
        <v>1200</v>
      </c>
      <c r="K689" s="59">
        <v>0</v>
      </c>
      <c r="L689" s="59">
        <v>15.369646350000002</v>
      </c>
      <c r="M689" s="59">
        <f t="shared" si="12"/>
        <v>15.369646350000002</v>
      </c>
    </row>
    <row r="690" spans="3:13" x14ac:dyDescent="0.2">
      <c r="C690" s="37"/>
      <c r="D690" s="38"/>
      <c r="E690" s="37"/>
      <c r="F690" s="37"/>
      <c r="G690" s="58"/>
      <c r="H690" s="58"/>
      <c r="I690" s="58" t="s">
        <v>1201</v>
      </c>
      <c r="J690" s="57" t="s">
        <v>1202</v>
      </c>
      <c r="K690" s="59">
        <v>33.763849999999998</v>
      </c>
      <c r="L690" s="59">
        <v>2.8532402800000001</v>
      </c>
      <c r="M690" s="59">
        <f t="shared" si="12"/>
        <v>-30.910609719999997</v>
      </c>
    </row>
    <row r="691" spans="3:13" ht="25.5" x14ac:dyDescent="0.2">
      <c r="C691" s="37"/>
      <c r="D691" s="38"/>
      <c r="E691" s="37"/>
      <c r="F691" s="37"/>
      <c r="G691" s="58"/>
      <c r="H691" s="58"/>
      <c r="I691" s="58" t="s">
        <v>1203</v>
      </c>
      <c r="J691" s="57" t="s">
        <v>1204</v>
      </c>
      <c r="K691" s="59">
        <v>697.19108900000003</v>
      </c>
      <c r="L691" s="59">
        <v>644.25925215000029</v>
      </c>
      <c r="M691" s="59">
        <f t="shared" si="12"/>
        <v>-52.93183684999974</v>
      </c>
    </row>
    <row r="692" spans="3:13" x14ac:dyDescent="0.2">
      <c r="C692" s="37"/>
      <c r="D692" s="38"/>
      <c r="E692" s="37"/>
      <c r="F692" s="37"/>
      <c r="G692" s="58"/>
      <c r="H692" s="58"/>
      <c r="I692" s="58" t="s">
        <v>463</v>
      </c>
      <c r="J692" s="57" t="s">
        <v>1205</v>
      </c>
      <c r="K692" s="59">
        <v>105.014661</v>
      </c>
      <c r="L692" s="59">
        <v>119.45326248999999</v>
      </c>
      <c r="M692" s="59">
        <f t="shared" si="12"/>
        <v>14.438601489999982</v>
      </c>
    </row>
    <row r="693" spans="3:13" x14ac:dyDescent="0.2">
      <c r="C693" s="37"/>
      <c r="D693" s="38"/>
      <c r="E693" s="37"/>
      <c r="F693" s="37"/>
      <c r="G693" s="58"/>
      <c r="H693" s="58"/>
      <c r="I693" s="58" t="s">
        <v>560</v>
      </c>
      <c r="J693" s="57" t="s">
        <v>1206</v>
      </c>
      <c r="K693" s="59">
        <v>315.70557500000001</v>
      </c>
      <c r="L693" s="59">
        <v>319.60801087999988</v>
      </c>
      <c r="M693" s="59">
        <f t="shared" si="12"/>
        <v>3.9024358799998708</v>
      </c>
    </row>
    <row r="694" spans="3:13" x14ac:dyDescent="0.2">
      <c r="C694" s="37"/>
      <c r="D694" s="38"/>
      <c r="E694" s="37"/>
      <c r="F694" s="37"/>
      <c r="G694" s="58"/>
      <c r="H694" s="58"/>
      <c r="I694" s="58" t="s">
        <v>656</v>
      </c>
      <c r="J694" s="57" t="s">
        <v>1207</v>
      </c>
      <c r="K694" s="59">
        <v>3.1197430000000002</v>
      </c>
      <c r="L694" s="59">
        <v>4.3796871000000008</v>
      </c>
      <c r="M694" s="59">
        <f t="shared" si="12"/>
        <v>1.2599441000000007</v>
      </c>
    </row>
    <row r="695" spans="3:13" x14ac:dyDescent="0.2">
      <c r="C695" s="37"/>
      <c r="D695" s="38"/>
      <c r="E695" s="37"/>
      <c r="F695" s="37"/>
      <c r="G695" s="58"/>
      <c r="H695" s="58"/>
      <c r="I695" s="58" t="s">
        <v>1208</v>
      </c>
      <c r="J695" s="57" t="s">
        <v>1209</v>
      </c>
      <c r="K695" s="59">
        <v>236.3552</v>
      </c>
      <c r="L695" s="59">
        <v>283.46460210000004</v>
      </c>
      <c r="M695" s="59">
        <f t="shared" si="12"/>
        <v>47.10940210000004</v>
      </c>
    </row>
    <row r="696" spans="3:13" x14ac:dyDescent="0.2">
      <c r="C696" s="37"/>
      <c r="D696" s="38"/>
      <c r="E696" s="37"/>
      <c r="F696" s="37"/>
      <c r="G696" s="58"/>
      <c r="H696" s="58"/>
      <c r="I696" s="58" t="s">
        <v>565</v>
      </c>
      <c r="J696" s="57" t="s">
        <v>566</v>
      </c>
      <c r="K696" s="59">
        <v>240.729829</v>
      </c>
      <c r="L696" s="59">
        <v>241.75548511000002</v>
      </c>
      <c r="M696" s="59">
        <f t="shared" si="12"/>
        <v>1.0256561100000283</v>
      </c>
    </row>
    <row r="697" spans="3:13" ht="14.25" x14ac:dyDescent="0.2">
      <c r="C697" s="37"/>
      <c r="D697" s="38"/>
      <c r="E697" s="37"/>
      <c r="F697" s="37"/>
      <c r="G697" s="35"/>
      <c r="H697" s="42" t="s">
        <v>478</v>
      </c>
      <c r="I697" s="42"/>
      <c r="J697" s="68"/>
      <c r="K697" s="47">
        <v>2314.292903</v>
      </c>
      <c r="L697" s="47">
        <v>2187.6957439600001</v>
      </c>
      <c r="M697" s="47">
        <f t="shared" si="12"/>
        <v>-126.59715903999995</v>
      </c>
    </row>
    <row r="698" spans="3:13" x14ac:dyDescent="0.2">
      <c r="C698" s="37"/>
      <c r="D698" s="38"/>
      <c r="E698" s="37"/>
      <c r="F698" s="37"/>
      <c r="G698" s="58"/>
      <c r="H698" s="58"/>
      <c r="I698" s="58" t="s">
        <v>479</v>
      </c>
      <c r="J698" s="57" t="s">
        <v>542</v>
      </c>
      <c r="K698" s="59">
        <v>2204.6614399999999</v>
      </c>
      <c r="L698" s="59">
        <v>2087.8332718200004</v>
      </c>
      <c r="M698" s="59">
        <f t="shared" si="12"/>
        <v>-116.82816817999947</v>
      </c>
    </row>
    <row r="699" spans="3:13" x14ac:dyDescent="0.2">
      <c r="C699" s="37"/>
      <c r="D699" s="38"/>
      <c r="E699" s="37"/>
      <c r="F699" s="37"/>
      <c r="G699" s="58"/>
      <c r="H699" s="58"/>
      <c r="I699" s="58" t="s">
        <v>483</v>
      </c>
      <c r="J699" s="57" t="s">
        <v>546</v>
      </c>
      <c r="K699" s="59">
        <v>109.631463</v>
      </c>
      <c r="L699" s="59">
        <v>99.862472139999923</v>
      </c>
      <c r="M699" s="59">
        <f t="shared" si="12"/>
        <v>-9.7689908600000734</v>
      </c>
    </row>
    <row r="700" spans="3:13" ht="14.25" x14ac:dyDescent="0.2">
      <c r="C700" s="37"/>
      <c r="D700" s="38"/>
      <c r="E700" s="37"/>
      <c r="F700" s="37"/>
      <c r="G700" s="35"/>
      <c r="H700" s="42" t="s">
        <v>640</v>
      </c>
      <c r="I700" s="42"/>
      <c r="J700" s="68"/>
      <c r="K700" s="47">
        <v>158.55101099999999</v>
      </c>
      <c r="L700" s="47">
        <v>197.46168972999985</v>
      </c>
      <c r="M700" s="47">
        <f t="shared" si="12"/>
        <v>38.910678729999859</v>
      </c>
    </row>
    <row r="701" spans="3:13" x14ac:dyDescent="0.2">
      <c r="C701" s="37"/>
      <c r="D701" s="38"/>
      <c r="E701" s="37"/>
      <c r="F701" s="37"/>
      <c r="G701" s="58"/>
      <c r="H701" s="58"/>
      <c r="I701" s="58" t="s">
        <v>643</v>
      </c>
      <c r="J701" s="57" t="s">
        <v>1210</v>
      </c>
      <c r="K701" s="59">
        <v>158.55101099999999</v>
      </c>
      <c r="L701" s="59">
        <v>197.46168972999985</v>
      </c>
      <c r="M701" s="59">
        <f t="shared" si="12"/>
        <v>38.910678729999859</v>
      </c>
    </row>
    <row r="702" spans="3:13" ht="14.25" x14ac:dyDescent="0.2">
      <c r="C702" s="37"/>
      <c r="D702" s="38"/>
      <c r="E702" s="41">
        <v>17</v>
      </c>
      <c r="F702" s="42" t="s">
        <v>321</v>
      </c>
      <c r="G702" s="42"/>
      <c r="H702" s="42"/>
      <c r="I702" s="42"/>
      <c r="J702" s="68"/>
      <c r="K702" s="47">
        <v>9969.1417710000005</v>
      </c>
      <c r="L702" s="47">
        <v>10382.626539370001</v>
      </c>
      <c r="M702" s="47">
        <f t="shared" si="12"/>
        <v>413.48476837000089</v>
      </c>
    </row>
    <row r="703" spans="3:13" ht="14.25" x14ac:dyDescent="0.2">
      <c r="C703" s="37"/>
      <c r="D703" s="38"/>
      <c r="E703" s="37"/>
      <c r="F703" s="37"/>
      <c r="G703" s="39" t="s">
        <v>452</v>
      </c>
      <c r="H703" s="39"/>
      <c r="I703" s="39"/>
      <c r="J703" s="36"/>
      <c r="K703" s="30">
        <v>9969.1417710000005</v>
      </c>
      <c r="L703" s="30">
        <v>10382.626539370001</v>
      </c>
      <c r="M703" s="30">
        <f t="shared" si="12"/>
        <v>413.48476837000089</v>
      </c>
    </row>
    <row r="704" spans="3:13" ht="14.25" x14ac:dyDescent="0.2">
      <c r="C704" s="37"/>
      <c r="D704" s="38"/>
      <c r="E704" s="37"/>
      <c r="F704" s="37"/>
      <c r="G704" s="35"/>
      <c r="H704" s="42" t="s">
        <v>453</v>
      </c>
      <c r="I704" s="42"/>
      <c r="J704" s="68"/>
      <c r="K704" s="47">
        <v>9406.575519</v>
      </c>
      <c r="L704" s="47">
        <v>9499.3058918800016</v>
      </c>
      <c r="M704" s="47">
        <f t="shared" si="12"/>
        <v>92.730372880001596</v>
      </c>
    </row>
    <row r="705" spans="3:13" x14ac:dyDescent="0.2">
      <c r="C705" s="37"/>
      <c r="D705" s="38"/>
      <c r="E705" s="37"/>
      <c r="F705" s="37"/>
      <c r="G705" s="58"/>
      <c r="H705" s="58"/>
      <c r="I705" s="58" t="s">
        <v>487</v>
      </c>
      <c r="J705" s="57" t="s">
        <v>1211</v>
      </c>
      <c r="K705" s="59">
        <v>6219.6046550000001</v>
      </c>
      <c r="L705" s="59">
        <v>6220.08940033</v>
      </c>
      <c r="M705" s="59">
        <f t="shared" si="12"/>
        <v>0.48474532999989606</v>
      </c>
    </row>
    <row r="706" spans="3:13" x14ac:dyDescent="0.2">
      <c r="C706" s="37"/>
      <c r="D706" s="38"/>
      <c r="E706" s="37"/>
      <c r="F706" s="37"/>
      <c r="G706" s="58"/>
      <c r="H706" s="58"/>
      <c r="I706" s="58" t="s">
        <v>489</v>
      </c>
      <c r="J706" s="57" t="s">
        <v>1212</v>
      </c>
      <c r="K706" s="59">
        <v>1212.7066689999999</v>
      </c>
      <c r="L706" s="59">
        <v>1161.0890467500003</v>
      </c>
      <c r="M706" s="59">
        <f t="shared" si="12"/>
        <v>-51.617622249999613</v>
      </c>
    </row>
    <row r="707" spans="3:13" x14ac:dyDescent="0.2">
      <c r="C707" s="37"/>
      <c r="D707" s="38"/>
      <c r="E707" s="37"/>
      <c r="F707" s="37"/>
      <c r="G707" s="58"/>
      <c r="H707" s="58"/>
      <c r="I707" s="58" t="s">
        <v>495</v>
      </c>
      <c r="J707" s="57" t="s">
        <v>1213</v>
      </c>
      <c r="K707" s="59">
        <v>263.79422599999998</v>
      </c>
      <c r="L707" s="59">
        <v>255.38881479999995</v>
      </c>
      <c r="M707" s="59">
        <f t="shared" si="12"/>
        <v>-8.4054112000000316</v>
      </c>
    </row>
    <row r="708" spans="3:13" x14ac:dyDescent="0.2">
      <c r="C708" s="37"/>
      <c r="D708" s="38"/>
      <c r="E708" s="37"/>
      <c r="F708" s="37"/>
      <c r="G708" s="58"/>
      <c r="H708" s="58"/>
      <c r="I708" s="58" t="s">
        <v>499</v>
      </c>
      <c r="J708" s="57" t="s">
        <v>1214</v>
      </c>
      <c r="K708" s="59">
        <v>304.63506000000001</v>
      </c>
      <c r="L708" s="59">
        <v>321.26939226000019</v>
      </c>
      <c r="M708" s="59">
        <f t="shared" si="12"/>
        <v>16.634332260000178</v>
      </c>
    </row>
    <row r="709" spans="3:13" x14ac:dyDescent="0.2">
      <c r="C709" s="37"/>
      <c r="D709" s="38"/>
      <c r="E709" s="37"/>
      <c r="F709" s="37"/>
      <c r="G709" s="58"/>
      <c r="H709" s="58"/>
      <c r="I709" s="58" t="s">
        <v>501</v>
      </c>
      <c r="J709" s="57" t="s">
        <v>1215</v>
      </c>
      <c r="K709" s="59">
        <v>144.66202999999999</v>
      </c>
      <c r="L709" s="59">
        <v>122.81387091999996</v>
      </c>
      <c r="M709" s="59">
        <f t="shared" si="12"/>
        <v>-21.84815908000003</v>
      </c>
    </row>
    <row r="710" spans="3:13" x14ac:dyDescent="0.2">
      <c r="C710" s="37"/>
      <c r="D710" s="38"/>
      <c r="E710" s="37"/>
      <c r="F710" s="37"/>
      <c r="G710" s="58"/>
      <c r="H710" s="58"/>
      <c r="I710" s="58" t="s">
        <v>503</v>
      </c>
      <c r="J710" s="57" t="s">
        <v>1216</v>
      </c>
      <c r="K710" s="59">
        <v>67.645608999999993</v>
      </c>
      <c r="L710" s="59">
        <v>67.614433150000011</v>
      </c>
      <c r="M710" s="59">
        <f t="shared" si="12"/>
        <v>-3.1175849999982574E-2</v>
      </c>
    </row>
    <row r="711" spans="3:13" x14ac:dyDescent="0.2">
      <c r="C711" s="37"/>
      <c r="D711" s="38"/>
      <c r="E711" s="37"/>
      <c r="F711" s="37"/>
      <c r="G711" s="58"/>
      <c r="H711" s="58"/>
      <c r="I711" s="58" t="s">
        <v>505</v>
      </c>
      <c r="J711" s="57" t="s">
        <v>1217</v>
      </c>
      <c r="K711" s="59">
        <v>92.040250999999998</v>
      </c>
      <c r="L711" s="59">
        <v>90.615446849999969</v>
      </c>
      <c r="M711" s="59">
        <f t="shared" si="12"/>
        <v>-1.4248041500000284</v>
      </c>
    </row>
    <row r="712" spans="3:13" ht="25.5" x14ac:dyDescent="0.2">
      <c r="C712" s="37"/>
      <c r="D712" s="38"/>
      <c r="E712" s="37"/>
      <c r="F712" s="37"/>
      <c r="G712" s="58"/>
      <c r="H712" s="58"/>
      <c r="I712" s="58" t="s">
        <v>507</v>
      </c>
      <c r="J712" s="57" t="s">
        <v>1218</v>
      </c>
      <c r="K712" s="59">
        <v>157.94979000000001</v>
      </c>
      <c r="L712" s="59">
        <v>138.12663931000003</v>
      </c>
      <c r="M712" s="59">
        <f t="shared" si="12"/>
        <v>-19.823150689999977</v>
      </c>
    </row>
    <row r="713" spans="3:13" x14ac:dyDescent="0.2">
      <c r="C713" s="37"/>
      <c r="D713" s="38"/>
      <c r="E713" s="37"/>
      <c r="F713" s="37"/>
      <c r="G713" s="58"/>
      <c r="H713" s="58"/>
      <c r="I713" s="58" t="s">
        <v>508</v>
      </c>
      <c r="J713" s="57" t="s">
        <v>1219</v>
      </c>
      <c r="K713" s="59">
        <v>832.17338500000005</v>
      </c>
      <c r="L713" s="59">
        <v>926.92090515999996</v>
      </c>
      <c r="M713" s="59">
        <f t="shared" si="12"/>
        <v>94.747520159999908</v>
      </c>
    </row>
    <row r="714" spans="3:13" x14ac:dyDescent="0.2">
      <c r="C714" s="37"/>
      <c r="D714" s="38"/>
      <c r="E714" s="37"/>
      <c r="F714" s="37"/>
      <c r="G714" s="58"/>
      <c r="H714" s="58"/>
      <c r="I714" s="58" t="s">
        <v>1220</v>
      </c>
      <c r="J714" s="57" t="s">
        <v>1221</v>
      </c>
      <c r="K714" s="59">
        <v>0</v>
      </c>
      <c r="L714" s="59">
        <v>149.32923280999995</v>
      </c>
      <c r="M714" s="59">
        <f t="shared" ref="M714:M777" si="13">L714-K714</f>
        <v>149.32923280999995</v>
      </c>
    </row>
    <row r="715" spans="3:13" x14ac:dyDescent="0.2">
      <c r="C715" s="37"/>
      <c r="D715" s="38"/>
      <c r="E715" s="37"/>
      <c r="F715" s="37"/>
      <c r="G715" s="58"/>
      <c r="H715" s="58"/>
      <c r="I715" s="58" t="s">
        <v>456</v>
      </c>
      <c r="J715" s="57" t="s">
        <v>457</v>
      </c>
      <c r="K715" s="59">
        <v>86.980233999999996</v>
      </c>
      <c r="L715" s="59">
        <v>21.841937350000002</v>
      </c>
      <c r="M715" s="59">
        <f t="shared" si="13"/>
        <v>-65.138296650000001</v>
      </c>
    </row>
    <row r="716" spans="3:13" x14ac:dyDescent="0.2">
      <c r="C716" s="37"/>
      <c r="D716" s="38"/>
      <c r="E716" s="37"/>
      <c r="F716" s="37"/>
      <c r="G716" s="58"/>
      <c r="H716" s="58"/>
      <c r="I716" s="58" t="s">
        <v>604</v>
      </c>
      <c r="J716" s="57" t="s">
        <v>1630</v>
      </c>
      <c r="K716" s="59">
        <v>0</v>
      </c>
      <c r="L716" s="59">
        <v>2.5634566699999999</v>
      </c>
      <c r="M716" s="59">
        <f t="shared" si="13"/>
        <v>2.5634566699999999</v>
      </c>
    </row>
    <row r="717" spans="3:13" x14ac:dyDescent="0.2">
      <c r="C717" s="37"/>
      <c r="D717" s="38"/>
      <c r="E717" s="37"/>
      <c r="F717" s="37"/>
      <c r="G717" s="58"/>
      <c r="H717" s="58"/>
      <c r="I717" s="58" t="s">
        <v>565</v>
      </c>
      <c r="J717" s="57" t="s">
        <v>566</v>
      </c>
      <c r="K717" s="59">
        <v>24.383610000000001</v>
      </c>
      <c r="L717" s="59">
        <v>21.643315519999998</v>
      </c>
      <c r="M717" s="59">
        <f t="shared" si="13"/>
        <v>-2.7402944800000029</v>
      </c>
    </row>
    <row r="718" spans="3:13" ht="14.25" x14ac:dyDescent="0.2">
      <c r="C718" s="37"/>
      <c r="D718" s="38"/>
      <c r="E718" s="37"/>
      <c r="F718" s="37"/>
      <c r="G718" s="35"/>
      <c r="H718" s="42" t="s">
        <v>478</v>
      </c>
      <c r="I718" s="42"/>
      <c r="J718" s="68"/>
      <c r="K718" s="47">
        <v>562.56625199999996</v>
      </c>
      <c r="L718" s="47">
        <v>883.32064749000062</v>
      </c>
      <c r="M718" s="47">
        <f t="shared" si="13"/>
        <v>320.75439549000066</v>
      </c>
    </row>
    <row r="719" spans="3:13" x14ac:dyDescent="0.2">
      <c r="C719" s="37"/>
      <c r="D719" s="38"/>
      <c r="E719" s="37"/>
      <c r="F719" s="37"/>
      <c r="G719" s="58"/>
      <c r="H719" s="58"/>
      <c r="I719" s="58" t="s">
        <v>479</v>
      </c>
      <c r="J719" s="57" t="s">
        <v>542</v>
      </c>
      <c r="K719" s="59">
        <v>510.932661</v>
      </c>
      <c r="L719" s="59">
        <v>832.18409928000062</v>
      </c>
      <c r="M719" s="59">
        <f t="shared" si="13"/>
        <v>321.25143828000063</v>
      </c>
    </row>
    <row r="720" spans="3:13" x14ac:dyDescent="0.2">
      <c r="C720" s="37"/>
      <c r="D720" s="38"/>
      <c r="E720" s="37"/>
      <c r="F720" s="37"/>
      <c r="G720" s="58"/>
      <c r="H720" s="58"/>
      <c r="I720" s="58" t="s">
        <v>483</v>
      </c>
      <c r="J720" s="57" t="s">
        <v>546</v>
      </c>
      <c r="K720" s="59">
        <v>51.633591000000003</v>
      </c>
      <c r="L720" s="59">
        <v>51.136548209999994</v>
      </c>
      <c r="M720" s="59">
        <f t="shared" si="13"/>
        <v>-0.49704279000000895</v>
      </c>
    </row>
    <row r="721" spans="3:13" ht="14.25" x14ac:dyDescent="0.2">
      <c r="C721" s="37"/>
      <c r="D721" s="38"/>
      <c r="E721" s="41">
        <v>18</v>
      </c>
      <c r="F721" s="42" t="s">
        <v>328</v>
      </c>
      <c r="G721" s="42"/>
      <c r="H721" s="42"/>
      <c r="I721" s="42"/>
      <c r="J721" s="68"/>
      <c r="K721" s="47">
        <v>2252.2097560000002</v>
      </c>
      <c r="L721" s="47">
        <v>17017.281223689999</v>
      </c>
      <c r="M721" s="47">
        <f t="shared" si="13"/>
        <v>14765.071467689999</v>
      </c>
    </row>
    <row r="722" spans="3:13" ht="14.25" x14ac:dyDescent="0.2">
      <c r="C722" s="37"/>
      <c r="D722" s="38"/>
      <c r="E722" s="37"/>
      <c r="F722" s="37"/>
      <c r="G722" s="39" t="s">
        <v>452</v>
      </c>
      <c r="H722" s="39"/>
      <c r="I722" s="39"/>
      <c r="J722" s="36"/>
      <c r="K722" s="30">
        <v>2252.2097560000002</v>
      </c>
      <c r="L722" s="30">
        <v>17017.281223689999</v>
      </c>
      <c r="M722" s="30">
        <f t="shared" si="13"/>
        <v>14765.071467689999</v>
      </c>
    </row>
    <row r="723" spans="3:13" ht="14.25" x14ac:dyDescent="0.2">
      <c r="C723" s="37"/>
      <c r="D723" s="38"/>
      <c r="E723" s="37"/>
      <c r="F723" s="37"/>
      <c r="G723" s="35"/>
      <c r="H723" s="42" t="s">
        <v>453</v>
      </c>
      <c r="I723" s="42"/>
      <c r="J723" s="68"/>
      <c r="K723" s="47">
        <v>1799.3584739999999</v>
      </c>
      <c r="L723" s="47">
        <v>16672.074860189998</v>
      </c>
      <c r="M723" s="47">
        <f t="shared" si="13"/>
        <v>14872.716386189997</v>
      </c>
    </row>
    <row r="724" spans="3:13" x14ac:dyDescent="0.2">
      <c r="C724" s="37"/>
      <c r="D724" s="38"/>
      <c r="E724" s="37"/>
      <c r="F724" s="37"/>
      <c r="G724" s="58"/>
      <c r="H724" s="58"/>
      <c r="I724" s="58" t="s">
        <v>676</v>
      </c>
      <c r="J724" s="57" t="s">
        <v>1222</v>
      </c>
      <c r="K724" s="59">
        <v>0</v>
      </c>
      <c r="L724" s="59">
        <v>10000</v>
      </c>
      <c r="M724" s="59">
        <f t="shared" si="13"/>
        <v>10000</v>
      </c>
    </row>
    <row r="725" spans="3:13" x14ac:dyDescent="0.2">
      <c r="C725" s="37"/>
      <c r="D725" s="38"/>
      <c r="E725" s="37"/>
      <c r="F725" s="37"/>
      <c r="G725" s="58"/>
      <c r="H725" s="58"/>
      <c r="I725" s="58" t="s">
        <v>489</v>
      </c>
      <c r="J725" s="57" t="s">
        <v>1223</v>
      </c>
      <c r="K725" s="59">
        <v>140.66626099999999</v>
      </c>
      <c r="L725" s="59">
        <v>157.22401244</v>
      </c>
      <c r="M725" s="59">
        <f t="shared" si="13"/>
        <v>16.557751440000004</v>
      </c>
    </row>
    <row r="726" spans="3:13" x14ac:dyDescent="0.2">
      <c r="C726" s="37"/>
      <c r="D726" s="38"/>
      <c r="E726" s="37"/>
      <c r="F726" s="37"/>
      <c r="G726" s="58"/>
      <c r="H726" s="58"/>
      <c r="I726" s="58" t="s">
        <v>491</v>
      </c>
      <c r="J726" s="57" t="s">
        <v>1224</v>
      </c>
      <c r="K726" s="59">
        <v>0</v>
      </c>
      <c r="L726" s="59">
        <v>737.19681800000001</v>
      </c>
      <c r="M726" s="59">
        <f t="shared" si="13"/>
        <v>737.19681800000001</v>
      </c>
    </row>
    <row r="727" spans="3:13" x14ac:dyDescent="0.2">
      <c r="C727" s="37"/>
      <c r="D727" s="38"/>
      <c r="E727" s="37"/>
      <c r="F727" s="37"/>
      <c r="G727" s="58"/>
      <c r="H727" s="58"/>
      <c r="I727" s="58" t="s">
        <v>493</v>
      </c>
      <c r="J727" s="57" t="s">
        <v>1225</v>
      </c>
      <c r="K727" s="59">
        <v>200.73116999999999</v>
      </c>
      <c r="L727" s="59">
        <v>202.73116999999999</v>
      </c>
      <c r="M727" s="59">
        <f t="shared" si="13"/>
        <v>2</v>
      </c>
    </row>
    <row r="728" spans="3:13" x14ac:dyDescent="0.2">
      <c r="C728" s="37"/>
      <c r="D728" s="38"/>
      <c r="E728" s="37"/>
      <c r="F728" s="37"/>
      <c r="G728" s="58"/>
      <c r="H728" s="58"/>
      <c r="I728" s="58" t="s">
        <v>501</v>
      </c>
      <c r="J728" s="57" t="s">
        <v>1226</v>
      </c>
      <c r="K728" s="59">
        <v>25.313958</v>
      </c>
      <c r="L728" s="59">
        <v>28.987194719999994</v>
      </c>
      <c r="M728" s="59">
        <f t="shared" si="13"/>
        <v>3.6732367199999949</v>
      </c>
    </row>
    <row r="729" spans="3:13" x14ac:dyDescent="0.2">
      <c r="C729" s="37"/>
      <c r="D729" s="38"/>
      <c r="E729" s="37"/>
      <c r="F729" s="37"/>
      <c r="G729" s="58"/>
      <c r="H729" s="58"/>
      <c r="I729" s="58" t="s">
        <v>503</v>
      </c>
      <c r="J729" s="57" t="s">
        <v>1439</v>
      </c>
      <c r="K729" s="59">
        <v>36.72728</v>
      </c>
      <c r="L729" s="59">
        <v>47.280768959999996</v>
      </c>
      <c r="M729" s="59">
        <f t="shared" si="13"/>
        <v>10.553488959999996</v>
      </c>
    </row>
    <row r="730" spans="3:13" x14ac:dyDescent="0.2">
      <c r="C730" s="37"/>
      <c r="D730" s="38"/>
      <c r="E730" s="37"/>
      <c r="F730" s="37"/>
      <c r="G730" s="58"/>
      <c r="H730" s="58"/>
      <c r="I730" s="58" t="s">
        <v>514</v>
      </c>
      <c r="J730" s="57" t="s">
        <v>1227</v>
      </c>
      <c r="K730" s="59">
        <v>148.53835599999999</v>
      </c>
      <c r="L730" s="59">
        <v>148.53835599999999</v>
      </c>
      <c r="M730" s="59">
        <f t="shared" si="13"/>
        <v>0</v>
      </c>
    </row>
    <row r="731" spans="3:13" x14ac:dyDescent="0.2">
      <c r="C731" s="37"/>
      <c r="D731" s="38"/>
      <c r="E731" s="37"/>
      <c r="F731" s="37"/>
      <c r="G731" s="58"/>
      <c r="H731" s="58"/>
      <c r="I731" s="58" t="s">
        <v>1463</v>
      </c>
      <c r="J731" s="57" t="s">
        <v>1464</v>
      </c>
      <c r="K731" s="59">
        <v>36</v>
      </c>
      <c r="L731" s="59">
        <v>35.905294079999997</v>
      </c>
      <c r="M731" s="59">
        <f t="shared" si="13"/>
        <v>-9.4705920000002664E-2</v>
      </c>
    </row>
    <row r="732" spans="3:13" x14ac:dyDescent="0.2">
      <c r="C732" s="37"/>
      <c r="D732" s="38"/>
      <c r="E732" s="37"/>
      <c r="F732" s="37"/>
      <c r="G732" s="58"/>
      <c r="H732" s="58"/>
      <c r="I732" s="58" t="s">
        <v>1228</v>
      </c>
      <c r="J732" s="57" t="s">
        <v>1229</v>
      </c>
      <c r="K732" s="59">
        <v>19.458269000000001</v>
      </c>
      <c r="L732" s="59">
        <v>16.074262360000002</v>
      </c>
      <c r="M732" s="59">
        <f t="shared" si="13"/>
        <v>-3.3840066399999991</v>
      </c>
    </row>
    <row r="733" spans="3:13" ht="38.25" x14ac:dyDescent="0.2">
      <c r="C733" s="37"/>
      <c r="D733" s="38"/>
      <c r="E733" s="37"/>
      <c r="F733" s="37"/>
      <c r="G733" s="58"/>
      <c r="H733" s="58"/>
      <c r="I733" s="58" t="s">
        <v>708</v>
      </c>
      <c r="J733" s="57" t="s">
        <v>1230</v>
      </c>
      <c r="K733" s="59">
        <v>32.720292000000001</v>
      </c>
      <c r="L733" s="59">
        <v>20.783895800000003</v>
      </c>
      <c r="M733" s="59">
        <f t="shared" si="13"/>
        <v>-11.936396199999997</v>
      </c>
    </row>
    <row r="734" spans="3:13" ht="25.5" x14ac:dyDescent="0.2">
      <c r="C734" s="37"/>
      <c r="D734" s="38"/>
      <c r="E734" s="37"/>
      <c r="F734" s="37"/>
      <c r="G734" s="58"/>
      <c r="H734" s="58"/>
      <c r="I734" s="58" t="s">
        <v>710</v>
      </c>
      <c r="J734" s="57" t="s">
        <v>1231</v>
      </c>
      <c r="K734" s="59">
        <v>0</v>
      </c>
      <c r="L734" s="59">
        <v>0</v>
      </c>
      <c r="M734" s="59">
        <f t="shared" si="13"/>
        <v>0</v>
      </c>
    </row>
    <row r="735" spans="3:13" ht="25.5" x14ac:dyDescent="0.2">
      <c r="C735" s="37"/>
      <c r="D735" s="38"/>
      <c r="E735" s="37"/>
      <c r="F735" s="37"/>
      <c r="G735" s="58"/>
      <c r="H735" s="58"/>
      <c r="I735" s="58" t="s">
        <v>712</v>
      </c>
      <c r="J735" s="57" t="s">
        <v>1232</v>
      </c>
      <c r="K735" s="59">
        <v>97.563592</v>
      </c>
      <c r="L735" s="59">
        <v>109.43333629999998</v>
      </c>
      <c r="M735" s="59">
        <f t="shared" si="13"/>
        <v>11.869744299999979</v>
      </c>
    </row>
    <row r="736" spans="3:13" x14ac:dyDescent="0.2">
      <c r="C736" s="37"/>
      <c r="D736" s="38"/>
      <c r="E736" s="37"/>
      <c r="F736" s="37"/>
      <c r="G736" s="58"/>
      <c r="H736" s="58"/>
      <c r="I736" s="58" t="s">
        <v>552</v>
      </c>
      <c r="J736" s="57" t="s">
        <v>1233</v>
      </c>
      <c r="K736" s="59">
        <v>0</v>
      </c>
      <c r="L736" s="59">
        <v>0</v>
      </c>
      <c r="M736" s="59">
        <f t="shared" si="13"/>
        <v>0</v>
      </c>
    </row>
    <row r="737" spans="3:13" ht="25.5" x14ac:dyDescent="0.2">
      <c r="C737" s="37"/>
      <c r="D737" s="38"/>
      <c r="E737" s="37"/>
      <c r="F737" s="37"/>
      <c r="G737" s="58"/>
      <c r="H737" s="58"/>
      <c r="I737" s="58" t="s">
        <v>544</v>
      </c>
      <c r="J737" s="57" t="s">
        <v>1234</v>
      </c>
      <c r="K737" s="59">
        <v>0</v>
      </c>
      <c r="L737" s="59">
        <v>0</v>
      </c>
      <c r="M737" s="59">
        <f t="shared" si="13"/>
        <v>0</v>
      </c>
    </row>
    <row r="738" spans="3:13" x14ac:dyDescent="0.2">
      <c r="C738" s="37"/>
      <c r="D738" s="38"/>
      <c r="E738" s="37"/>
      <c r="F738" s="37"/>
      <c r="G738" s="58"/>
      <c r="H738" s="58"/>
      <c r="I738" s="58" t="s">
        <v>834</v>
      </c>
      <c r="J738" s="57" t="s">
        <v>1235</v>
      </c>
      <c r="K738" s="59">
        <v>12.513119</v>
      </c>
      <c r="L738" s="59">
        <v>12.238803650000001</v>
      </c>
      <c r="M738" s="59">
        <f t="shared" si="13"/>
        <v>-0.2743153499999984</v>
      </c>
    </row>
    <row r="739" spans="3:13" x14ac:dyDescent="0.2">
      <c r="C739" s="37"/>
      <c r="D739" s="38"/>
      <c r="E739" s="37"/>
      <c r="F739" s="37"/>
      <c r="G739" s="58"/>
      <c r="H739" s="58"/>
      <c r="I739" s="58" t="s">
        <v>463</v>
      </c>
      <c r="J739" s="57" t="s">
        <v>1236</v>
      </c>
      <c r="K739" s="59">
        <v>187.065721</v>
      </c>
      <c r="L739" s="59">
        <v>195.18372210999996</v>
      </c>
      <c r="M739" s="59">
        <f t="shared" si="13"/>
        <v>8.118001109999966</v>
      </c>
    </row>
    <row r="740" spans="3:13" ht="25.5" x14ac:dyDescent="0.2">
      <c r="C740" s="37"/>
      <c r="D740" s="38"/>
      <c r="E740" s="37"/>
      <c r="F740" s="37"/>
      <c r="G740" s="58"/>
      <c r="H740" s="58"/>
      <c r="I740" s="58" t="s">
        <v>560</v>
      </c>
      <c r="J740" s="57" t="s">
        <v>1237</v>
      </c>
      <c r="K740" s="59">
        <v>145.82499000000001</v>
      </c>
      <c r="L740" s="59">
        <v>124.85394549</v>
      </c>
      <c r="M740" s="59">
        <f t="shared" si="13"/>
        <v>-20.971044510000013</v>
      </c>
    </row>
    <row r="741" spans="3:13" ht="25.5" x14ac:dyDescent="0.2">
      <c r="C741" s="37"/>
      <c r="D741" s="38"/>
      <c r="E741" s="37"/>
      <c r="F741" s="37"/>
      <c r="G741" s="58"/>
      <c r="H741" s="58"/>
      <c r="I741" s="58" t="s">
        <v>569</v>
      </c>
      <c r="J741" s="57" t="s">
        <v>1238</v>
      </c>
      <c r="K741" s="59">
        <v>148.52113399999999</v>
      </c>
      <c r="L741" s="59">
        <v>110.99002893999996</v>
      </c>
      <c r="M741" s="59">
        <f t="shared" si="13"/>
        <v>-37.53110506000003</v>
      </c>
    </row>
    <row r="742" spans="3:13" ht="25.5" x14ac:dyDescent="0.2">
      <c r="C742" s="37"/>
      <c r="D742" s="38"/>
      <c r="E742" s="37"/>
      <c r="F742" s="37"/>
      <c r="G742" s="58"/>
      <c r="H742" s="58"/>
      <c r="I742" s="58" t="s">
        <v>896</v>
      </c>
      <c r="J742" s="57" t="s">
        <v>1239</v>
      </c>
      <c r="K742" s="59">
        <v>0</v>
      </c>
      <c r="L742" s="59">
        <v>0</v>
      </c>
      <c r="M742" s="59">
        <f t="shared" si="13"/>
        <v>0</v>
      </c>
    </row>
    <row r="743" spans="3:13" ht="25.5" x14ac:dyDescent="0.2">
      <c r="C743" s="37"/>
      <c r="D743" s="38"/>
      <c r="E743" s="37"/>
      <c r="F743" s="37"/>
      <c r="G743" s="58"/>
      <c r="H743" s="58"/>
      <c r="I743" s="58" t="s">
        <v>656</v>
      </c>
      <c r="J743" s="57" t="s">
        <v>1240</v>
      </c>
      <c r="K743" s="59">
        <v>19.331536</v>
      </c>
      <c r="L743" s="59">
        <v>17.831300479999999</v>
      </c>
      <c r="M743" s="59">
        <f t="shared" si="13"/>
        <v>-1.5002355200000004</v>
      </c>
    </row>
    <row r="744" spans="3:13" x14ac:dyDescent="0.2">
      <c r="C744" s="37"/>
      <c r="D744" s="38"/>
      <c r="E744" s="37"/>
      <c r="F744" s="37"/>
      <c r="G744" s="58"/>
      <c r="H744" s="58"/>
      <c r="I744" s="58" t="s">
        <v>460</v>
      </c>
      <c r="J744" s="57" t="s">
        <v>1241</v>
      </c>
      <c r="K744" s="59">
        <v>0</v>
      </c>
      <c r="L744" s="59">
        <v>982.92908999999997</v>
      </c>
      <c r="M744" s="59">
        <f t="shared" si="13"/>
        <v>982.92908999999997</v>
      </c>
    </row>
    <row r="745" spans="3:13" x14ac:dyDescent="0.2">
      <c r="C745" s="37"/>
      <c r="D745" s="38"/>
      <c r="E745" s="37"/>
      <c r="F745" s="37"/>
      <c r="G745" s="58"/>
      <c r="H745" s="58"/>
      <c r="I745" s="58" t="s">
        <v>466</v>
      </c>
      <c r="J745" s="57" t="s">
        <v>1242</v>
      </c>
      <c r="K745" s="59">
        <v>430.3</v>
      </c>
      <c r="L745" s="59">
        <v>420.3</v>
      </c>
      <c r="M745" s="59">
        <f t="shared" si="13"/>
        <v>-10</v>
      </c>
    </row>
    <row r="746" spans="3:13" x14ac:dyDescent="0.2">
      <c r="C746" s="37"/>
      <c r="D746" s="38"/>
      <c r="E746" s="37"/>
      <c r="F746" s="37"/>
      <c r="G746" s="58"/>
      <c r="H746" s="58"/>
      <c r="I746" s="58" t="s">
        <v>634</v>
      </c>
      <c r="J746" s="57" t="s">
        <v>1243</v>
      </c>
      <c r="K746" s="59">
        <v>0</v>
      </c>
      <c r="L746" s="59">
        <v>3194.5195429999999</v>
      </c>
      <c r="M746" s="59">
        <f t="shared" si="13"/>
        <v>3194.5195429999999</v>
      </c>
    </row>
    <row r="747" spans="3:13" x14ac:dyDescent="0.2">
      <c r="C747" s="37"/>
      <c r="D747" s="38"/>
      <c r="E747" s="37"/>
      <c r="F747" s="37"/>
      <c r="G747" s="58"/>
      <c r="H747" s="58"/>
      <c r="I747" s="58" t="s">
        <v>565</v>
      </c>
      <c r="J747" s="57" t="s">
        <v>566</v>
      </c>
      <c r="K747" s="59">
        <v>118.082796</v>
      </c>
      <c r="L747" s="59">
        <v>109.07331786000002</v>
      </c>
      <c r="M747" s="59">
        <f t="shared" si="13"/>
        <v>-9.0094781399999846</v>
      </c>
    </row>
    <row r="748" spans="3:13" ht="14.25" x14ac:dyDescent="0.2">
      <c r="C748" s="37"/>
      <c r="D748" s="38"/>
      <c r="E748" s="37"/>
      <c r="F748" s="37"/>
      <c r="G748" s="35"/>
      <c r="H748" s="42" t="s">
        <v>478</v>
      </c>
      <c r="I748" s="42"/>
      <c r="J748" s="68"/>
      <c r="K748" s="47">
        <v>452.85128200000003</v>
      </c>
      <c r="L748" s="47">
        <v>345.20636349999995</v>
      </c>
      <c r="M748" s="47">
        <f t="shared" si="13"/>
        <v>-107.64491850000007</v>
      </c>
    </row>
    <row r="749" spans="3:13" x14ac:dyDescent="0.2">
      <c r="C749" s="37"/>
      <c r="D749" s="38"/>
      <c r="E749" s="37"/>
      <c r="F749" s="37"/>
      <c r="G749" s="58"/>
      <c r="H749" s="58"/>
      <c r="I749" s="58" t="s">
        <v>479</v>
      </c>
      <c r="J749" s="57" t="s">
        <v>542</v>
      </c>
      <c r="K749" s="59">
        <v>423.01704100000001</v>
      </c>
      <c r="L749" s="59">
        <v>315.80454216999993</v>
      </c>
      <c r="M749" s="59">
        <f t="shared" si="13"/>
        <v>-107.21249883000007</v>
      </c>
    </row>
    <row r="750" spans="3:13" x14ac:dyDescent="0.2">
      <c r="C750" s="37"/>
      <c r="D750" s="38"/>
      <c r="E750" s="37"/>
      <c r="F750" s="37"/>
      <c r="G750" s="58"/>
      <c r="H750" s="58"/>
      <c r="I750" s="58" t="s">
        <v>483</v>
      </c>
      <c r="J750" s="57" t="s">
        <v>546</v>
      </c>
      <c r="K750" s="59">
        <v>29.834240999999999</v>
      </c>
      <c r="L750" s="59">
        <v>29.401821330000004</v>
      </c>
      <c r="M750" s="59">
        <f t="shared" si="13"/>
        <v>-0.43241966999999448</v>
      </c>
    </row>
    <row r="751" spans="3:13" ht="14.25" x14ac:dyDescent="0.2">
      <c r="C751" s="37"/>
      <c r="D751" s="38"/>
      <c r="E751" s="41">
        <v>20</v>
      </c>
      <c r="F751" s="42" t="s">
        <v>340</v>
      </c>
      <c r="G751" s="42"/>
      <c r="H751" s="42"/>
      <c r="I751" s="42"/>
      <c r="J751" s="68"/>
      <c r="K751" s="47">
        <v>78812.090685000003</v>
      </c>
      <c r="L751" s="47">
        <v>88443.224761910024</v>
      </c>
      <c r="M751" s="47">
        <f t="shared" si="13"/>
        <v>9631.1340769100207</v>
      </c>
    </row>
    <row r="752" spans="3:13" ht="14.25" x14ac:dyDescent="0.2">
      <c r="C752" s="37"/>
      <c r="D752" s="38"/>
      <c r="E752" s="37"/>
      <c r="F752" s="37"/>
      <c r="G752" s="39" t="s">
        <v>452</v>
      </c>
      <c r="H752" s="39"/>
      <c r="I752" s="39"/>
      <c r="J752" s="36"/>
      <c r="K752" s="30">
        <v>78812.090685000003</v>
      </c>
      <c r="L752" s="30">
        <v>88443.224761910024</v>
      </c>
      <c r="M752" s="30">
        <f t="shared" si="13"/>
        <v>9631.1340769100207</v>
      </c>
    </row>
    <row r="753" spans="3:13" ht="14.25" x14ac:dyDescent="0.2">
      <c r="C753" s="37"/>
      <c r="D753" s="38"/>
      <c r="E753" s="37"/>
      <c r="F753" s="37"/>
      <c r="G753" s="35"/>
      <c r="H753" s="42" t="s">
        <v>571</v>
      </c>
      <c r="I753" s="42"/>
      <c r="J753" s="68"/>
      <c r="K753" s="47">
        <v>73671.852478000001</v>
      </c>
      <c r="L753" s="47">
        <v>81596.773420540019</v>
      </c>
      <c r="M753" s="47">
        <f t="shared" si="13"/>
        <v>7924.9209425400186</v>
      </c>
    </row>
    <row r="754" spans="3:13" x14ac:dyDescent="0.2">
      <c r="C754" s="37"/>
      <c r="D754" s="38"/>
      <c r="E754" s="37"/>
      <c r="F754" s="37"/>
      <c r="G754" s="58"/>
      <c r="H754" s="58"/>
      <c r="I754" s="58" t="s">
        <v>1244</v>
      </c>
      <c r="J754" s="57" t="s">
        <v>1245</v>
      </c>
      <c r="K754" s="59">
        <v>1166.4137840000001</v>
      </c>
      <c r="L754" s="59">
        <v>1166.4137840000001</v>
      </c>
      <c r="M754" s="59">
        <f t="shared" si="13"/>
        <v>0</v>
      </c>
    </row>
    <row r="755" spans="3:13" x14ac:dyDescent="0.2">
      <c r="C755" s="37"/>
      <c r="D755" s="38"/>
      <c r="E755" s="37"/>
      <c r="F755" s="37"/>
      <c r="G755" s="58"/>
      <c r="H755" s="58"/>
      <c r="I755" s="58" t="s">
        <v>1246</v>
      </c>
      <c r="J755" s="57" t="s">
        <v>1247</v>
      </c>
      <c r="K755" s="59">
        <v>1995.0387029999999</v>
      </c>
      <c r="L755" s="59">
        <v>1695.0387029999999</v>
      </c>
      <c r="M755" s="59">
        <f t="shared" si="13"/>
        <v>-300</v>
      </c>
    </row>
    <row r="756" spans="3:13" x14ac:dyDescent="0.2">
      <c r="C756" s="37"/>
      <c r="D756" s="38"/>
      <c r="E756" s="37"/>
      <c r="F756" s="37"/>
      <c r="G756" s="58"/>
      <c r="H756" s="58"/>
      <c r="I756" s="58" t="s">
        <v>1248</v>
      </c>
      <c r="J756" s="57" t="s">
        <v>1249</v>
      </c>
      <c r="K756" s="59">
        <v>432.09794900000003</v>
      </c>
      <c r="L756" s="59">
        <v>429.41711143999993</v>
      </c>
      <c r="M756" s="59">
        <f t="shared" si="13"/>
        <v>-2.6808375600001</v>
      </c>
    </row>
    <row r="757" spans="3:13" x14ac:dyDescent="0.2">
      <c r="C757" s="37"/>
      <c r="D757" s="38"/>
      <c r="E757" s="37"/>
      <c r="F757" s="37"/>
      <c r="G757" s="58"/>
      <c r="H757" s="58"/>
      <c r="I757" s="58" t="s">
        <v>1250</v>
      </c>
      <c r="J757" s="57" t="s">
        <v>1251</v>
      </c>
      <c r="K757" s="59">
        <v>170.992625</v>
      </c>
      <c r="L757" s="59">
        <v>163.75409207999999</v>
      </c>
      <c r="M757" s="59">
        <f t="shared" si="13"/>
        <v>-7.2385329200000115</v>
      </c>
    </row>
    <row r="758" spans="3:13" x14ac:dyDescent="0.2">
      <c r="C758" s="37"/>
      <c r="D758" s="38"/>
      <c r="E758" s="37"/>
      <c r="F758" s="37"/>
      <c r="G758" s="58"/>
      <c r="H758" s="58"/>
      <c r="I758" s="58" t="s">
        <v>1252</v>
      </c>
      <c r="J758" s="57" t="s">
        <v>1253</v>
      </c>
      <c r="K758" s="59">
        <v>366.06742000000003</v>
      </c>
      <c r="L758" s="59">
        <v>486.14157852</v>
      </c>
      <c r="M758" s="59">
        <f t="shared" si="13"/>
        <v>120.07415851999997</v>
      </c>
    </row>
    <row r="759" spans="3:13" x14ac:dyDescent="0.2">
      <c r="C759" s="37"/>
      <c r="D759" s="38"/>
      <c r="E759" s="37"/>
      <c r="F759" s="37"/>
      <c r="G759" s="58"/>
      <c r="H759" s="58"/>
      <c r="I759" s="58" t="s">
        <v>1254</v>
      </c>
      <c r="J759" s="57" t="s">
        <v>1255</v>
      </c>
      <c r="K759" s="59">
        <v>223.97949800000001</v>
      </c>
      <c r="L759" s="59">
        <v>205.16568620000001</v>
      </c>
      <c r="M759" s="59">
        <f t="shared" si="13"/>
        <v>-18.813811799999996</v>
      </c>
    </row>
    <row r="760" spans="3:13" x14ac:dyDescent="0.2">
      <c r="C760" s="37"/>
      <c r="D760" s="38"/>
      <c r="E760" s="37"/>
      <c r="F760" s="37"/>
      <c r="G760" s="58"/>
      <c r="H760" s="58"/>
      <c r="I760" s="58" t="s">
        <v>1256</v>
      </c>
      <c r="J760" s="57" t="s">
        <v>1257</v>
      </c>
      <c r="K760" s="59">
        <v>329.78371900000002</v>
      </c>
      <c r="L760" s="59">
        <v>325.35904988999999</v>
      </c>
      <c r="M760" s="59">
        <f t="shared" si="13"/>
        <v>-4.4246691100000248</v>
      </c>
    </row>
    <row r="761" spans="3:13" x14ac:dyDescent="0.2">
      <c r="C761" s="37"/>
      <c r="D761" s="38"/>
      <c r="E761" s="37"/>
      <c r="F761" s="37"/>
      <c r="G761" s="58"/>
      <c r="H761" s="58"/>
      <c r="I761" s="58" t="s">
        <v>815</v>
      </c>
      <c r="J761" s="57" t="s">
        <v>816</v>
      </c>
      <c r="K761" s="59">
        <v>963.69508699999994</v>
      </c>
      <c r="L761" s="59">
        <v>1717.3529906799997</v>
      </c>
      <c r="M761" s="59">
        <f t="shared" si="13"/>
        <v>753.65790367999978</v>
      </c>
    </row>
    <row r="762" spans="3:13" x14ac:dyDescent="0.2">
      <c r="C762" s="37"/>
      <c r="D762" s="38"/>
      <c r="E762" s="37"/>
      <c r="F762" s="37"/>
      <c r="G762" s="58"/>
      <c r="H762" s="58"/>
      <c r="I762" s="58" t="s">
        <v>904</v>
      </c>
      <c r="J762" s="57" t="s">
        <v>905</v>
      </c>
      <c r="K762" s="59">
        <v>26114.754112999999</v>
      </c>
      <c r="L762" s="59">
        <v>30728.850221569999</v>
      </c>
      <c r="M762" s="59">
        <f t="shared" si="13"/>
        <v>4614.0961085700001</v>
      </c>
    </row>
    <row r="763" spans="3:13" x14ac:dyDescent="0.2">
      <c r="C763" s="37"/>
      <c r="D763" s="38"/>
      <c r="E763" s="37"/>
      <c r="F763" s="37"/>
      <c r="G763" s="58"/>
      <c r="H763" s="58"/>
      <c r="I763" s="58" t="s">
        <v>1258</v>
      </c>
      <c r="J763" s="57" t="s">
        <v>1259</v>
      </c>
      <c r="K763" s="59">
        <v>4263.1081919999997</v>
      </c>
      <c r="L763" s="59">
        <v>5440.6536231499995</v>
      </c>
      <c r="M763" s="59">
        <f t="shared" si="13"/>
        <v>1177.5454311499998</v>
      </c>
    </row>
    <row r="764" spans="3:13" ht="38.25" x14ac:dyDescent="0.2">
      <c r="C764" s="37"/>
      <c r="D764" s="38"/>
      <c r="E764" s="37"/>
      <c r="F764" s="37"/>
      <c r="G764" s="58"/>
      <c r="H764" s="58"/>
      <c r="I764" s="58" t="s">
        <v>1260</v>
      </c>
      <c r="J764" s="57" t="s">
        <v>1261</v>
      </c>
      <c r="K764" s="59">
        <v>295.14501000000001</v>
      </c>
      <c r="L764" s="59">
        <v>294.38584041000001</v>
      </c>
      <c r="M764" s="59">
        <f t="shared" si="13"/>
        <v>-0.75916958999999906</v>
      </c>
    </row>
    <row r="765" spans="3:13" x14ac:dyDescent="0.2">
      <c r="C765" s="37"/>
      <c r="D765" s="38"/>
      <c r="E765" s="37"/>
      <c r="F765" s="37"/>
      <c r="G765" s="58"/>
      <c r="H765" s="58"/>
      <c r="I765" s="58" t="s">
        <v>1000</v>
      </c>
      <c r="J765" s="57" t="s">
        <v>1001</v>
      </c>
      <c r="K765" s="59">
        <v>2585.7419289999998</v>
      </c>
      <c r="L765" s="59">
        <v>2523.3977172099999</v>
      </c>
      <c r="M765" s="59">
        <f t="shared" si="13"/>
        <v>-62.344211789999918</v>
      </c>
    </row>
    <row r="766" spans="3:13" x14ac:dyDescent="0.2">
      <c r="C766" s="37"/>
      <c r="D766" s="38"/>
      <c r="E766" s="37"/>
      <c r="F766" s="37"/>
      <c r="G766" s="58"/>
      <c r="H766" s="58"/>
      <c r="I766" s="58" t="s">
        <v>1262</v>
      </c>
      <c r="J766" s="57" t="s">
        <v>1263</v>
      </c>
      <c r="K766" s="59">
        <v>28167.736853999999</v>
      </c>
      <c r="L766" s="59">
        <v>29890.674559580002</v>
      </c>
      <c r="M766" s="59">
        <f t="shared" si="13"/>
        <v>1722.9377055800032</v>
      </c>
    </row>
    <row r="767" spans="3:13" x14ac:dyDescent="0.2">
      <c r="C767" s="37"/>
      <c r="D767" s="38"/>
      <c r="E767" s="37"/>
      <c r="F767" s="37"/>
      <c r="G767" s="58"/>
      <c r="H767" s="58"/>
      <c r="I767" s="58" t="s">
        <v>1264</v>
      </c>
      <c r="J767" s="57" t="s">
        <v>1265</v>
      </c>
      <c r="K767" s="59">
        <v>3601.5531580000002</v>
      </c>
      <c r="L767" s="59">
        <v>2670.3795347499999</v>
      </c>
      <c r="M767" s="59">
        <f t="shared" si="13"/>
        <v>-931.17362325000022</v>
      </c>
    </row>
    <row r="768" spans="3:13" x14ac:dyDescent="0.2">
      <c r="C768" s="37"/>
      <c r="D768" s="38"/>
      <c r="E768" s="37"/>
      <c r="F768" s="37"/>
      <c r="G768" s="58"/>
      <c r="H768" s="58"/>
      <c r="I768" s="58" t="s">
        <v>1266</v>
      </c>
      <c r="J768" s="57" t="s">
        <v>1267</v>
      </c>
      <c r="K768" s="59">
        <v>1027.452734</v>
      </c>
      <c r="L768" s="59">
        <v>1026.20361508</v>
      </c>
      <c r="M768" s="59">
        <f t="shared" si="13"/>
        <v>-1.2491189200000008</v>
      </c>
    </row>
    <row r="769" spans="3:13" x14ac:dyDescent="0.2">
      <c r="C769" s="37"/>
      <c r="D769" s="38"/>
      <c r="E769" s="37"/>
      <c r="F769" s="37"/>
      <c r="G769" s="58"/>
      <c r="H769" s="58"/>
      <c r="I769" s="58" t="s">
        <v>1014</v>
      </c>
      <c r="J769" s="57" t="s">
        <v>1268</v>
      </c>
      <c r="K769" s="59">
        <v>57.852947999999998</v>
      </c>
      <c r="L769" s="59">
        <v>64.534513129999993</v>
      </c>
      <c r="M769" s="59">
        <f t="shared" si="13"/>
        <v>6.6815651299999956</v>
      </c>
    </row>
    <row r="770" spans="3:13" x14ac:dyDescent="0.2">
      <c r="C770" s="37"/>
      <c r="D770" s="38"/>
      <c r="E770" s="37"/>
      <c r="F770" s="37"/>
      <c r="G770" s="58"/>
      <c r="H770" s="58"/>
      <c r="I770" s="58" t="s">
        <v>790</v>
      </c>
      <c r="J770" s="57" t="s">
        <v>1269</v>
      </c>
      <c r="K770" s="59">
        <v>1910.4387549999999</v>
      </c>
      <c r="L770" s="59">
        <v>2537.7660492399996</v>
      </c>
      <c r="M770" s="59">
        <f t="shared" si="13"/>
        <v>627.32729423999967</v>
      </c>
    </row>
    <row r="771" spans="3:13" ht="25.5" x14ac:dyDescent="0.2">
      <c r="C771" s="37"/>
      <c r="D771" s="38"/>
      <c r="E771" s="37"/>
      <c r="F771" s="37"/>
      <c r="G771" s="58"/>
      <c r="H771" s="58"/>
      <c r="I771" s="58" t="s">
        <v>672</v>
      </c>
      <c r="J771" s="57" t="s">
        <v>1650</v>
      </c>
      <c r="K771" s="59">
        <v>0</v>
      </c>
      <c r="L771" s="59">
        <v>231.28475061</v>
      </c>
      <c r="M771" s="59">
        <f t="shared" si="13"/>
        <v>231.28475061</v>
      </c>
    </row>
    <row r="772" spans="3:13" ht="14.25" x14ac:dyDescent="0.2">
      <c r="C772" s="37"/>
      <c r="D772" s="38"/>
      <c r="E772" s="37"/>
      <c r="F772" s="37"/>
      <c r="G772" s="35"/>
      <c r="H772" s="42" t="s">
        <v>453</v>
      </c>
      <c r="I772" s="42"/>
      <c r="J772" s="68"/>
      <c r="K772" s="47">
        <v>4252.8893710000002</v>
      </c>
      <c r="L772" s="47">
        <v>5601.0820853700006</v>
      </c>
      <c r="M772" s="47">
        <f t="shared" si="13"/>
        <v>1348.1927143700004</v>
      </c>
    </row>
    <row r="773" spans="3:13" x14ac:dyDescent="0.2">
      <c r="C773" s="37"/>
      <c r="D773" s="38"/>
      <c r="E773" s="37"/>
      <c r="F773" s="37"/>
      <c r="G773" s="58"/>
      <c r="H773" s="58"/>
      <c r="I773" s="58" t="s">
        <v>1270</v>
      </c>
      <c r="J773" s="57" t="s">
        <v>1271</v>
      </c>
      <c r="K773" s="59">
        <v>2183.1603869999999</v>
      </c>
      <c r="L773" s="59">
        <v>2186.0348315699998</v>
      </c>
      <c r="M773" s="59">
        <f t="shared" si="13"/>
        <v>2.8744445699999233</v>
      </c>
    </row>
    <row r="774" spans="3:13" x14ac:dyDescent="0.2">
      <c r="C774" s="37"/>
      <c r="D774" s="38"/>
      <c r="E774" s="37"/>
      <c r="F774" s="37"/>
      <c r="G774" s="58"/>
      <c r="H774" s="58"/>
      <c r="I774" s="58" t="s">
        <v>489</v>
      </c>
      <c r="J774" s="57" t="s">
        <v>1272</v>
      </c>
      <c r="K774" s="59">
        <v>229.62137899999999</v>
      </c>
      <c r="L774" s="59">
        <v>233.17053820999999</v>
      </c>
      <c r="M774" s="59">
        <f t="shared" si="13"/>
        <v>3.5491592099999991</v>
      </c>
    </row>
    <row r="775" spans="3:13" x14ac:dyDescent="0.2">
      <c r="C775" s="37"/>
      <c r="D775" s="38"/>
      <c r="E775" s="37"/>
      <c r="F775" s="37"/>
      <c r="G775" s="58"/>
      <c r="H775" s="58"/>
      <c r="I775" s="58" t="s">
        <v>514</v>
      </c>
      <c r="J775" s="57" t="s">
        <v>1273</v>
      </c>
      <c r="K775" s="59">
        <v>181.776838</v>
      </c>
      <c r="L775" s="59">
        <v>196.05931324000002</v>
      </c>
      <c r="M775" s="59">
        <f t="shared" si="13"/>
        <v>14.282475240000025</v>
      </c>
    </row>
    <row r="776" spans="3:13" x14ac:dyDescent="0.2">
      <c r="C776" s="37"/>
      <c r="D776" s="38"/>
      <c r="E776" s="37"/>
      <c r="F776" s="37"/>
      <c r="G776" s="58"/>
      <c r="H776" s="58"/>
      <c r="I776" s="58" t="s">
        <v>690</v>
      </c>
      <c r="J776" s="57" t="s">
        <v>1274</v>
      </c>
      <c r="K776" s="59">
        <v>27.01</v>
      </c>
      <c r="L776" s="59">
        <v>6.7460041899999998</v>
      </c>
      <c r="M776" s="59">
        <f t="shared" si="13"/>
        <v>-20.263995810000001</v>
      </c>
    </row>
    <row r="777" spans="3:13" x14ac:dyDescent="0.2">
      <c r="C777" s="37"/>
      <c r="D777" s="38"/>
      <c r="E777" s="37"/>
      <c r="F777" s="37"/>
      <c r="G777" s="58"/>
      <c r="H777" s="58"/>
      <c r="I777" s="58" t="s">
        <v>557</v>
      </c>
      <c r="J777" s="57" t="s">
        <v>558</v>
      </c>
      <c r="K777" s="59">
        <v>5.4</v>
      </c>
      <c r="L777" s="59">
        <v>1.83175427</v>
      </c>
      <c r="M777" s="59">
        <f t="shared" si="13"/>
        <v>-3.5682457300000001</v>
      </c>
    </row>
    <row r="778" spans="3:13" ht="25.5" x14ac:dyDescent="0.2">
      <c r="C778" s="37"/>
      <c r="D778" s="38"/>
      <c r="E778" s="37"/>
      <c r="F778" s="37"/>
      <c r="G778" s="58"/>
      <c r="H778" s="58"/>
      <c r="I778" s="58" t="s">
        <v>560</v>
      </c>
      <c r="J778" s="57" t="s">
        <v>1275</v>
      </c>
      <c r="K778" s="59">
        <v>1006.063223</v>
      </c>
      <c r="L778" s="59">
        <v>2129.9490058200022</v>
      </c>
      <c r="M778" s="59">
        <f t="shared" ref="M778:M841" si="14">L778-K778</f>
        <v>1123.8857828200021</v>
      </c>
    </row>
    <row r="779" spans="3:13" x14ac:dyDescent="0.2">
      <c r="C779" s="37"/>
      <c r="D779" s="38"/>
      <c r="E779" s="37"/>
      <c r="F779" s="37"/>
      <c r="G779" s="58"/>
      <c r="H779" s="58"/>
      <c r="I779" s="58" t="s">
        <v>569</v>
      </c>
      <c r="J779" s="57" t="s">
        <v>1276</v>
      </c>
      <c r="K779" s="59">
        <v>192.144835</v>
      </c>
      <c r="L779" s="59">
        <v>287.25315118000015</v>
      </c>
      <c r="M779" s="59">
        <f t="shared" si="14"/>
        <v>95.108316180000145</v>
      </c>
    </row>
    <row r="780" spans="3:13" x14ac:dyDescent="0.2">
      <c r="C780" s="37"/>
      <c r="D780" s="38"/>
      <c r="E780" s="37"/>
      <c r="F780" s="37"/>
      <c r="G780" s="58"/>
      <c r="H780" s="58"/>
      <c r="I780" s="58" t="s">
        <v>562</v>
      </c>
      <c r="J780" s="57" t="s">
        <v>1277</v>
      </c>
      <c r="K780" s="59">
        <v>48.598368000000001</v>
      </c>
      <c r="L780" s="59">
        <v>41.816138119999998</v>
      </c>
      <c r="M780" s="59">
        <f t="shared" si="14"/>
        <v>-6.7822298800000027</v>
      </c>
    </row>
    <row r="781" spans="3:13" ht="25.5" x14ac:dyDescent="0.2">
      <c r="C781" s="37"/>
      <c r="D781" s="38"/>
      <c r="E781" s="37"/>
      <c r="F781" s="37"/>
      <c r="G781" s="58"/>
      <c r="H781" s="58"/>
      <c r="I781" s="58" t="s">
        <v>563</v>
      </c>
      <c r="J781" s="57" t="s">
        <v>1651</v>
      </c>
      <c r="K781" s="59">
        <v>372.025846</v>
      </c>
      <c r="L781" s="59">
        <v>509.57282372999998</v>
      </c>
      <c r="M781" s="59">
        <f t="shared" si="14"/>
        <v>137.54697772999998</v>
      </c>
    </row>
    <row r="782" spans="3:13" x14ac:dyDescent="0.2">
      <c r="C782" s="37"/>
      <c r="D782" s="38"/>
      <c r="E782" s="37"/>
      <c r="F782" s="37"/>
      <c r="G782" s="58"/>
      <c r="H782" s="58"/>
      <c r="I782" s="58" t="s">
        <v>472</v>
      </c>
      <c r="J782" s="57" t="s">
        <v>1278</v>
      </c>
      <c r="K782" s="59">
        <v>5.1652279999999999</v>
      </c>
      <c r="L782" s="59">
        <v>5.4547750400000004</v>
      </c>
      <c r="M782" s="59">
        <f t="shared" si="14"/>
        <v>0.28954704000000042</v>
      </c>
    </row>
    <row r="783" spans="3:13" x14ac:dyDescent="0.2">
      <c r="C783" s="37"/>
      <c r="D783" s="38"/>
      <c r="E783" s="37"/>
      <c r="F783" s="37"/>
      <c r="G783" s="58"/>
      <c r="H783" s="58"/>
      <c r="I783" s="58" t="s">
        <v>565</v>
      </c>
      <c r="J783" s="57" t="s">
        <v>566</v>
      </c>
      <c r="K783" s="59">
        <v>1.9232670000000001</v>
      </c>
      <c r="L783" s="59">
        <v>3.1937500000000001</v>
      </c>
      <c r="M783" s="59">
        <f t="shared" si="14"/>
        <v>1.270483</v>
      </c>
    </row>
    <row r="784" spans="3:13" ht="14.25" x14ac:dyDescent="0.2">
      <c r="C784" s="37"/>
      <c r="D784" s="38"/>
      <c r="E784" s="37"/>
      <c r="F784" s="37"/>
      <c r="G784" s="35"/>
      <c r="H784" s="42" t="s">
        <v>478</v>
      </c>
      <c r="I784" s="42"/>
      <c r="J784" s="68"/>
      <c r="K784" s="47">
        <v>887.34883600000001</v>
      </c>
      <c r="L784" s="47">
        <v>1245.3692560000006</v>
      </c>
      <c r="M784" s="47">
        <f t="shared" si="14"/>
        <v>358.02042000000063</v>
      </c>
    </row>
    <row r="785" spans="3:13" x14ac:dyDescent="0.2">
      <c r="C785" s="37"/>
      <c r="D785" s="38"/>
      <c r="E785" s="37"/>
      <c r="F785" s="37"/>
      <c r="G785" s="58"/>
      <c r="H785" s="58"/>
      <c r="I785" s="58" t="s">
        <v>479</v>
      </c>
      <c r="J785" s="57" t="s">
        <v>542</v>
      </c>
      <c r="K785" s="59">
        <v>820.30962899999997</v>
      </c>
      <c r="L785" s="59">
        <v>1181.8059000800006</v>
      </c>
      <c r="M785" s="59">
        <f t="shared" si="14"/>
        <v>361.49627108000061</v>
      </c>
    </row>
    <row r="786" spans="3:13" x14ac:dyDescent="0.2">
      <c r="C786" s="37"/>
      <c r="D786" s="38"/>
      <c r="E786" s="37"/>
      <c r="F786" s="37"/>
      <c r="G786" s="58"/>
      <c r="H786" s="58"/>
      <c r="I786" s="58" t="s">
        <v>483</v>
      </c>
      <c r="J786" s="57" t="s">
        <v>546</v>
      </c>
      <c r="K786" s="59">
        <v>67.039207000000005</v>
      </c>
      <c r="L786" s="59">
        <v>63.563355920000014</v>
      </c>
      <c r="M786" s="59">
        <f t="shared" si="14"/>
        <v>-3.4758510799999911</v>
      </c>
    </row>
    <row r="787" spans="3:13" ht="14.25" x14ac:dyDescent="0.2">
      <c r="C787" s="37"/>
      <c r="D787" s="38"/>
      <c r="E787" s="41">
        <v>21</v>
      </c>
      <c r="F787" s="42" t="s">
        <v>357</v>
      </c>
      <c r="G787" s="42"/>
      <c r="H787" s="42"/>
      <c r="I787" s="42"/>
      <c r="J787" s="68"/>
      <c r="K787" s="47">
        <v>4927.38454</v>
      </c>
      <c r="L787" s="47">
        <v>8197.8414212600001</v>
      </c>
      <c r="M787" s="47">
        <f t="shared" si="14"/>
        <v>3270.45688126</v>
      </c>
    </row>
    <row r="788" spans="3:13" ht="14.25" x14ac:dyDescent="0.2">
      <c r="C788" s="37"/>
      <c r="D788" s="38"/>
      <c r="E788" s="37"/>
      <c r="F788" s="37"/>
      <c r="G788" s="39" t="s">
        <v>452</v>
      </c>
      <c r="H788" s="39"/>
      <c r="I788" s="39"/>
      <c r="J788" s="36"/>
      <c r="K788" s="30">
        <v>4927.38454</v>
      </c>
      <c r="L788" s="30">
        <v>8197.8414212600001</v>
      </c>
      <c r="M788" s="30">
        <f t="shared" si="14"/>
        <v>3270.45688126</v>
      </c>
    </row>
    <row r="789" spans="3:13" ht="14.25" x14ac:dyDescent="0.2">
      <c r="C789" s="37"/>
      <c r="D789" s="38"/>
      <c r="E789" s="37"/>
      <c r="F789" s="37"/>
      <c r="G789" s="35"/>
      <c r="H789" s="42" t="s">
        <v>571</v>
      </c>
      <c r="I789" s="42"/>
      <c r="J789" s="68"/>
      <c r="K789" s="47">
        <v>1606.858328</v>
      </c>
      <c r="L789" s="47">
        <v>1234.925328</v>
      </c>
      <c r="M789" s="47">
        <f t="shared" si="14"/>
        <v>-371.93299999999999</v>
      </c>
    </row>
    <row r="790" spans="3:13" x14ac:dyDescent="0.2">
      <c r="C790" s="37"/>
      <c r="D790" s="38"/>
      <c r="E790" s="37"/>
      <c r="F790" s="37"/>
      <c r="G790" s="58"/>
      <c r="H790" s="58"/>
      <c r="I790" s="58" t="s">
        <v>1279</v>
      </c>
      <c r="J790" s="57" t="s">
        <v>1280</v>
      </c>
      <c r="K790" s="59">
        <v>1206.8348719999999</v>
      </c>
      <c r="L790" s="59">
        <v>797.33487200000002</v>
      </c>
      <c r="M790" s="59">
        <f t="shared" si="14"/>
        <v>-409.49999999999989</v>
      </c>
    </row>
    <row r="791" spans="3:13" x14ac:dyDescent="0.2">
      <c r="C791" s="37"/>
      <c r="D791" s="38"/>
      <c r="E791" s="37"/>
      <c r="F791" s="37"/>
      <c r="G791" s="58"/>
      <c r="H791" s="58"/>
      <c r="I791" s="58" t="s">
        <v>574</v>
      </c>
      <c r="J791" s="57" t="s">
        <v>1652</v>
      </c>
      <c r="K791" s="59">
        <v>400.02345600000001</v>
      </c>
      <c r="L791" s="59">
        <v>437.59045600000002</v>
      </c>
      <c r="M791" s="59">
        <f t="shared" si="14"/>
        <v>37.567000000000007</v>
      </c>
    </row>
    <row r="792" spans="3:13" ht="14.25" x14ac:dyDescent="0.2">
      <c r="C792" s="37"/>
      <c r="D792" s="38"/>
      <c r="E792" s="37"/>
      <c r="F792" s="37"/>
      <c r="G792" s="35"/>
      <c r="H792" s="42" t="s">
        <v>453</v>
      </c>
      <c r="I792" s="42"/>
      <c r="J792" s="68"/>
      <c r="K792" s="47">
        <v>3068.8062490000002</v>
      </c>
      <c r="L792" s="47">
        <v>6722.6837956199988</v>
      </c>
      <c r="M792" s="47">
        <f t="shared" si="14"/>
        <v>3653.8775466199986</v>
      </c>
    </row>
    <row r="793" spans="3:13" x14ac:dyDescent="0.2">
      <c r="C793" s="37"/>
      <c r="D793" s="38"/>
      <c r="E793" s="37"/>
      <c r="F793" s="37"/>
      <c r="G793" s="58"/>
      <c r="H793" s="58"/>
      <c r="I793" s="58" t="s">
        <v>493</v>
      </c>
      <c r="J793" s="57" t="s">
        <v>1281</v>
      </c>
      <c r="K793" s="59">
        <v>196.394081</v>
      </c>
      <c r="L793" s="59">
        <v>208.64109413999995</v>
      </c>
      <c r="M793" s="59">
        <f t="shared" si="14"/>
        <v>12.24701313999995</v>
      </c>
    </row>
    <row r="794" spans="3:13" x14ac:dyDescent="0.2">
      <c r="C794" s="37"/>
      <c r="D794" s="38"/>
      <c r="E794" s="37"/>
      <c r="F794" s="37"/>
      <c r="G794" s="58"/>
      <c r="H794" s="58"/>
      <c r="I794" s="58" t="s">
        <v>497</v>
      </c>
      <c r="J794" s="57" t="s">
        <v>1282</v>
      </c>
      <c r="K794" s="59">
        <v>188.34501399999999</v>
      </c>
      <c r="L794" s="59">
        <v>174.95563894999998</v>
      </c>
      <c r="M794" s="59">
        <f t="shared" si="14"/>
        <v>-13.389375050000012</v>
      </c>
    </row>
    <row r="795" spans="3:13" x14ac:dyDescent="0.2">
      <c r="C795" s="37"/>
      <c r="D795" s="38"/>
      <c r="E795" s="37"/>
      <c r="F795" s="37"/>
      <c r="G795" s="58"/>
      <c r="H795" s="58"/>
      <c r="I795" s="58" t="s">
        <v>690</v>
      </c>
      <c r="J795" s="57" t="s">
        <v>1283</v>
      </c>
      <c r="K795" s="59">
        <v>676.30516299999999</v>
      </c>
      <c r="L795" s="59">
        <v>4195.4755252399991</v>
      </c>
      <c r="M795" s="59">
        <f t="shared" si="14"/>
        <v>3519.1703622399991</v>
      </c>
    </row>
    <row r="796" spans="3:13" ht="25.5" x14ac:dyDescent="0.2">
      <c r="C796" s="37"/>
      <c r="D796" s="38"/>
      <c r="E796" s="37"/>
      <c r="F796" s="37"/>
      <c r="G796" s="58"/>
      <c r="H796" s="58"/>
      <c r="I796" s="58" t="s">
        <v>692</v>
      </c>
      <c r="J796" s="57" t="s">
        <v>1284</v>
      </c>
      <c r="K796" s="59">
        <v>565.05617400000006</v>
      </c>
      <c r="L796" s="59">
        <v>929.7804943000001</v>
      </c>
      <c r="M796" s="59">
        <f t="shared" si="14"/>
        <v>364.72432030000004</v>
      </c>
    </row>
    <row r="797" spans="3:13" ht="25.5" x14ac:dyDescent="0.2">
      <c r="C797" s="37"/>
      <c r="D797" s="38"/>
      <c r="E797" s="37"/>
      <c r="F797" s="37"/>
      <c r="G797" s="58"/>
      <c r="H797" s="58"/>
      <c r="I797" s="58" t="s">
        <v>889</v>
      </c>
      <c r="J797" s="57" t="s">
        <v>1285</v>
      </c>
      <c r="K797" s="59">
        <v>60.284981999999999</v>
      </c>
      <c r="L797" s="59">
        <v>8.9058439399999987</v>
      </c>
      <c r="M797" s="59">
        <f t="shared" si="14"/>
        <v>-51.379138060000002</v>
      </c>
    </row>
    <row r="798" spans="3:13" x14ac:dyDescent="0.2">
      <c r="C798" s="37"/>
      <c r="D798" s="38"/>
      <c r="E798" s="37"/>
      <c r="F798" s="37"/>
      <c r="G798" s="58"/>
      <c r="H798" s="58"/>
      <c r="I798" s="58" t="s">
        <v>1286</v>
      </c>
      <c r="J798" s="57" t="s">
        <v>1287</v>
      </c>
      <c r="K798" s="59">
        <v>82.399832000000004</v>
      </c>
      <c r="L798" s="59">
        <v>68.891551209999975</v>
      </c>
      <c r="M798" s="59">
        <f t="shared" si="14"/>
        <v>-13.508280790000029</v>
      </c>
    </row>
    <row r="799" spans="3:13" x14ac:dyDescent="0.2">
      <c r="C799" s="37"/>
      <c r="D799" s="38"/>
      <c r="E799" s="37"/>
      <c r="F799" s="37"/>
      <c r="G799" s="58"/>
      <c r="H799" s="58"/>
      <c r="I799" s="58" t="s">
        <v>708</v>
      </c>
      <c r="J799" s="57" t="s">
        <v>1288</v>
      </c>
      <c r="K799" s="59">
        <v>48.441704999999999</v>
      </c>
      <c r="L799" s="59">
        <v>51.432636860000017</v>
      </c>
      <c r="M799" s="59">
        <f t="shared" si="14"/>
        <v>2.9909318600000177</v>
      </c>
    </row>
    <row r="800" spans="3:13" x14ac:dyDescent="0.2">
      <c r="C800" s="37"/>
      <c r="D800" s="38"/>
      <c r="E800" s="37"/>
      <c r="F800" s="37"/>
      <c r="G800" s="58"/>
      <c r="H800" s="58"/>
      <c r="I800" s="58" t="s">
        <v>1289</v>
      </c>
      <c r="J800" s="57" t="s">
        <v>1290</v>
      </c>
      <c r="K800" s="59">
        <v>419.01126699999998</v>
      </c>
      <c r="L800" s="59">
        <v>311.16666680000003</v>
      </c>
      <c r="M800" s="59">
        <f t="shared" si="14"/>
        <v>-107.84460019999995</v>
      </c>
    </row>
    <row r="801" spans="3:13" x14ac:dyDescent="0.2">
      <c r="C801" s="37"/>
      <c r="D801" s="38"/>
      <c r="E801" s="37"/>
      <c r="F801" s="37"/>
      <c r="G801" s="58"/>
      <c r="H801" s="58"/>
      <c r="I801" s="58" t="s">
        <v>454</v>
      </c>
      <c r="J801" s="57" t="s">
        <v>455</v>
      </c>
      <c r="K801" s="59">
        <v>275.999213</v>
      </c>
      <c r="L801" s="59">
        <v>174.21918762999999</v>
      </c>
      <c r="M801" s="59">
        <f t="shared" si="14"/>
        <v>-101.78002537</v>
      </c>
    </row>
    <row r="802" spans="3:13" x14ac:dyDescent="0.2">
      <c r="C802" s="37"/>
      <c r="D802" s="38"/>
      <c r="E802" s="37"/>
      <c r="F802" s="37"/>
      <c r="G802" s="58"/>
      <c r="H802" s="58"/>
      <c r="I802" s="58" t="s">
        <v>456</v>
      </c>
      <c r="J802" s="57" t="s">
        <v>457</v>
      </c>
      <c r="K802" s="59">
        <v>285.31675200000001</v>
      </c>
      <c r="L802" s="59">
        <v>318.87485511</v>
      </c>
      <c r="M802" s="59">
        <f t="shared" si="14"/>
        <v>33.55810310999999</v>
      </c>
    </row>
    <row r="803" spans="3:13" x14ac:dyDescent="0.2">
      <c r="C803" s="37"/>
      <c r="D803" s="38"/>
      <c r="E803" s="37"/>
      <c r="F803" s="37"/>
      <c r="G803" s="58"/>
      <c r="H803" s="58"/>
      <c r="I803" s="58" t="s">
        <v>604</v>
      </c>
      <c r="J803" s="57" t="s">
        <v>1630</v>
      </c>
      <c r="K803" s="59">
        <v>32.655164999999997</v>
      </c>
      <c r="L803" s="59">
        <v>22.55580003</v>
      </c>
      <c r="M803" s="59">
        <f t="shared" si="14"/>
        <v>-10.099364969999996</v>
      </c>
    </row>
    <row r="804" spans="3:13" x14ac:dyDescent="0.2">
      <c r="C804" s="37"/>
      <c r="D804" s="38"/>
      <c r="E804" s="37"/>
      <c r="F804" s="37"/>
      <c r="G804" s="58"/>
      <c r="H804" s="58"/>
      <c r="I804" s="58" t="s">
        <v>463</v>
      </c>
      <c r="J804" s="57" t="s">
        <v>1291</v>
      </c>
      <c r="K804" s="59">
        <v>208.98515499999999</v>
      </c>
      <c r="L804" s="59">
        <v>227.80599789000004</v>
      </c>
      <c r="M804" s="59">
        <f t="shared" si="14"/>
        <v>18.820842890000051</v>
      </c>
    </row>
    <row r="805" spans="3:13" x14ac:dyDescent="0.2">
      <c r="C805" s="37"/>
      <c r="D805" s="38"/>
      <c r="E805" s="37"/>
      <c r="F805" s="37"/>
      <c r="G805" s="58"/>
      <c r="H805" s="58"/>
      <c r="I805" s="58" t="s">
        <v>560</v>
      </c>
      <c r="J805" s="57" t="s">
        <v>1292</v>
      </c>
      <c r="K805" s="59">
        <v>18.164152999999999</v>
      </c>
      <c r="L805" s="59">
        <v>16.58505852</v>
      </c>
      <c r="M805" s="59">
        <f t="shared" si="14"/>
        <v>-1.5790944799999984</v>
      </c>
    </row>
    <row r="806" spans="3:13" ht="25.5" x14ac:dyDescent="0.2">
      <c r="C806" s="37"/>
      <c r="D806" s="38"/>
      <c r="E806" s="37"/>
      <c r="F806" s="37"/>
      <c r="G806" s="58"/>
      <c r="H806" s="58"/>
      <c r="I806" s="58" t="s">
        <v>460</v>
      </c>
      <c r="J806" s="57" t="s">
        <v>1293</v>
      </c>
      <c r="K806" s="59">
        <v>6.1053829999999998</v>
      </c>
      <c r="L806" s="59">
        <v>6</v>
      </c>
      <c r="M806" s="59">
        <f t="shared" si="14"/>
        <v>-0.10538299999999978</v>
      </c>
    </row>
    <row r="807" spans="3:13" x14ac:dyDescent="0.2">
      <c r="C807" s="37"/>
      <c r="D807" s="38"/>
      <c r="E807" s="37"/>
      <c r="F807" s="37"/>
      <c r="G807" s="58"/>
      <c r="H807" s="58"/>
      <c r="I807" s="58" t="s">
        <v>565</v>
      </c>
      <c r="J807" s="57" t="s">
        <v>566</v>
      </c>
      <c r="K807" s="59">
        <v>5.3422099999999997</v>
      </c>
      <c r="L807" s="59">
        <v>7.3934449999999998</v>
      </c>
      <c r="M807" s="59">
        <f t="shared" si="14"/>
        <v>2.0512350000000001</v>
      </c>
    </row>
    <row r="808" spans="3:13" ht="14.25" x14ac:dyDescent="0.2">
      <c r="C808" s="37"/>
      <c r="D808" s="38"/>
      <c r="E808" s="37"/>
      <c r="F808" s="37"/>
      <c r="G808" s="35"/>
      <c r="H808" s="42" t="s">
        <v>478</v>
      </c>
      <c r="I808" s="42"/>
      <c r="J808" s="68"/>
      <c r="K808" s="47">
        <v>251.71996300000001</v>
      </c>
      <c r="L808" s="47">
        <v>240.23229763999993</v>
      </c>
      <c r="M808" s="47">
        <f t="shared" si="14"/>
        <v>-11.487665360000079</v>
      </c>
    </row>
    <row r="809" spans="3:13" x14ac:dyDescent="0.2">
      <c r="C809" s="37"/>
      <c r="D809" s="38"/>
      <c r="E809" s="37"/>
      <c r="F809" s="37"/>
      <c r="G809" s="58"/>
      <c r="H809" s="58"/>
      <c r="I809" s="58" t="s">
        <v>479</v>
      </c>
      <c r="J809" s="57" t="s">
        <v>542</v>
      </c>
      <c r="K809" s="59">
        <v>200.23677499999999</v>
      </c>
      <c r="L809" s="59">
        <v>197.4104680099999</v>
      </c>
      <c r="M809" s="59">
        <f t="shared" si="14"/>
        <v>-2.8263069900000914</v>
      </c>
    </row>
    <row r="810" spans="3:13" x14ac:dyDescent="0.2">
      <c r="C810" s="37"/>
      <c r="D810" s="38"/>
      <c r="E810" s="37"/>
      <c r="F810" s="37"/>
      <c r="G810" s="58"/>
      <c r="H810" s="58"/>
      <c r="I810" s="58" t="s">
        <v>483</v>
      </c>
      <c r="J810" s="57" t="s">
        <v>546</v>
      </c>
      <c r="K810" s="59">
        <v>51.483187999999998</v>
      </c>
      <c r="L810" s="59">
        <v>42.821829630000011</v>
      </c>
      <c r="M810" s="59">
        <f t="shared" si="14"/>
        <v>-8.6613583699999879</v>
      </c>
    </row>
    <row r="811" spans="3:13" ht="14.25" x14ac:dyDescent="0.2">
      <c r="C811" s="37"/>
      <c r="D811" s="38"/>
      <c r="E811" s="41">
        <v>27</v>
      </c>
      <c r="F811" s="42" t="s">
        <v>366</v>
      </c>
      <c r="G811" s="42"/>
      <c r="H811" s="42"/>
      <c r="I811" s="42"/>
      <c r="J811" s="68"/>
      <c r="K811" s="47">
        <v>1023.070906</v>
      </c>
      <c r="L811" s="47">
        <v>1298.9614433200002</v>
      </c>
      <c r="M811" s="47">
        <f t="shared" si="14"/>
        <v>275.89053732000013</v>
      </c>
    </row>
    <row r="812" spans="3:13" ht="14.25" x14ac:dyDescent="0.2">
      <c r="C812" s="37"/>
      <c r="D812" s="38"/>
      <c r="E812" s="37"/>
      <c r="F812" s="37"/>
      <c r="G812" s="39" t="s">
        <v>452</v>
      </c>
      <c r="H812" s="39"/>
      <c r="I812" s="39"/>
      <c r="J812" s="36"/>
      <c r="K812" s="30">
        <v>1023.070906</v>
      </c>
      <c r="L812" s="30">
        <v>1298.9614433200002</v>
      </c>
      <c r="M812" s="30">
        <f t="shared" si="14"/>
        <v>275.89053732000013</v>
      </c>
    </row>
    <row r="813" spans="3:13" ht="14.25" x14ac:dyDescent="0.2">
      <c r="C813" s="37"/>
      <c r="D813" s="38"/>
      <c r="E813" s="37"/>
      <c r="F813" s="37"/>
      <c r="G813" s="35"/>
      <c r="H813" s="42" t="s">
        <v>453</v>
      </c>
      <c r="I813" s="42"/>
      <c r="J813" s="68"/>
      <c r="K813" s="47">
        <v>88.872926000000007</v>
      </c>
      <c r="L813" s="47">
        <v>86.063002999999995</v>
      </c>
      <c r="M813" s="47">
        <f t="shared" si="14"/>
        <v>-2.8099230000000119</v>
      </c>
    </row>
    <row r="814" spans="3:13" x14ac:dyDescent="0.2">
      <c r="C814" s="37"/>
      <c r="D814" s="38"/>
      <c r="E814" s="37"/>
      <c r="F814" s="37"/>
      <c r="G814" s="58"/>
      <c r="H814" s="58"/>
      <c r="I814" s="58" t="s">
        <v>811</v>
      </c>
      <c r="J814" s="57" t="s">
        <v>812</v>
      </c>
      <c r="K814" s="59">
        <v>22.428383</v>
      </c>
      <c r="L814" s="59">
        <v>2.1563650000000001</v>
      </c>
      <c r="M814" s="59">
        <f t="shared" si="14"/>
        <v>-20.272017999999999</v>
      </c>
    </row>
    <row r="815" spans="3:13" x14ac:dyDescent="0.2">
      <c r="C815" s="37"/>
      <c r="D815" s="38"/>
      <c r="E815" s="37"/>
      <c r="F815" s="37"/>
      <c r="G815" s="58"/>
      <c r="H815" s="58"/>
      <c r="I815" s="58" t="s">
        <v>456</v>
      </c>
      <c r="J815" s="57" t="s">
        <v>457</v>
      </c>
      <c r="K815" s="59">
        <v>42.320968999999998</v>
      </c>
      <c r="L815" s="59">
        <v>65.225247999999993</v>
      </c>
      <c r="M815" s="59">
        <f t="shared" si="14"/>
        <v>22.904278999999995</v>
      </c>
    </row>
    <row r="816" spans="3:13" x14ac:dyDescent="0.2">
      <c r="C816" s="37"/>
      <c r="D816" s="38"/>
      <c r="E816" s="37"/>
      <c r="F816" s="37"/>
      <c r="G816" s="58"/>
      <c r="H816" s="58"/>
      <c r="I816" s="58" t="s">
        <v>604</v>
      </c>
      <c r="J816" s="57" t="s">
        <v>1630</v>
      </c>
      <c r="K816" s="59">
        <v>18.467193000000002</v>
      </c>
      <c r="L816" s="59">
        <v>5.8349320000000002</v>
      </c>
      <c r="M816" s="59">
        <f t="shared" si="14"/>
        <v>-12.632261000000002</v>
      </c>
    </row>
    <row r="817" spans="3:13" x14ac:dyDescent="0.2">
      <c r="C817" s="37"/>
      <c r="D817" s="38"/>
      <c r="E817" s="37"/>
      <c r="F817" s="37"/>
      <c r="G817" s="58"/>
      <c r="H817" s="58"/>
      <c r="I817" s="58" t="s">
        <v>565</v>
      </c>
      <c r="J817" s="57" t="s">
        <v>566</v>
      </c>
      <c r="K817" s="59">
        <v>5.6563809999999997</v>
      </c>
      <c r="L817" s="59">
        <v>12.846458</v>
      </c>
      <c r="M817" s="59">
        <f t="shared" si="14"/>
        <v>7.1900770000000005</v>
      </c>
    </row>
    <row r="818" spans="3:13" ht="14.25" x14ac:dyDescent="0.2">
      <c r="C818" s="37"/>
      <c r="D818" s="38"/>
      <c r="E818" s="37"/>
      <c r="F818" s="37"/>
      <c r="G818" s="35"/>
      <c r="H818" s="42" t="s">
        <v>478</v>
      </c>
      <c r="I818" s="42"/>
      <c r="J818" s="68"/>
      <c r="K818" s="47">
        <v>934.19798000000003</v>
      </c>
      <c r="L818" s="47">
        <v>1212.8984403200002</v>
      </c>
      <c r="M818" s="47">
        <f t="shared" si="14"/>
        <v>278.70046032000016</v>
      </c>
    </row>
    <row r="819" spans="3:13" x14ac:dyDescent="0.2">
      <c r="C819" s="37"/>
      <c r="D819" s="38"/>
      <c r="E819" s="37"/>
      <c r="F819" s="37"/>
      <c r="G819" s="58"/>
      <c r="H819" s="58"/>
      <c r="I819" s="58" t="s">
        <v>479</v>
      </c>
      <c r="J819" s="57" t="s">
        <v>542</v>
      </c>
      <c r="K819" s="59">
        <v>76.905635000000004</v>
      </c>
      <c r="L819" s="59">
        <v>94.507209150000037</v>
      </c>
      <c r="M819" s="59">
        <f t="shared" si="14"/>
        <v>17.601574150000033</v>
      </c>
    </row>
    <row r="820" spans="3:13" x14ac:dyDescent="0.2">
      <c r="C820" s="37"/>
      <c r="D820" s="38"/>
      <c r="E820" s="37"/>
      <c r="F820" s="37"/>
      <c r="G820" s="58"/>
      <c r="H820" s="58"/>
      <c r="I820" s="58" t="s">
        <v>483</v>
      </c>
      <c r="J820" s="57" t="s">
        <v>546</v>
      </c>
      <c r="K820" s="59">
        <v>38.073763999999997</v>
      </c>
      <c r="L820" s="59">
        <v>39.659429700000011</v>
      </c>
      <c r="M820" s="59">
        <f t="shared" si="14"/>
        <v>1.5856657000000141</v>
      </c>
    </row>
    <row r="821" spans="3:13" ht="25.5" x14ac:dyDescent="0.2">
      <c r="C821" s="37"/>
      <c r="D821" s="38"/>
      <c r="E821" s="37"/>
      <c r="F821" s="37"/>
      <c r="G821" s="58"/>
      <c r="H821" s="58"/>
      <c r="I821" s="58" t="s">
        <v>1294</v>
      </c>
      <c r="J821" s="57" t="s">
        <v>1295</v>
      </c>
      <c r="K821" s="59">
        <v>228.918001</v>
      </c>
      <c r="L821" s="59">
        <v>366.75509037000012</v>
      </c>
      <c r="M821" s="59">
        <f t="shared" si="14"/>
        <v>137.83708937000011</v>
      </c>
    </row>
    <row r="822" spans="3:13" x14ac:dyDescent="0.2">
      <c r="C822" s="37"/>
      <c r="D822" s="38"/>
      <c r="E822" s="37"/>
      <c r="F822" s="37"/>
      <c r="G822" s="58"/>
      <c r="H822" s="58"/>
      <c r="I822" s="58" t="s">
        <v>1296</v>
      </c>
      <c r="J822" s="57" t="s">
        <v>1297</v>
      </c>
      <c r="K822" s="59">
        <v>49.190019999999997</v>
      </c>
      <c r="L822" s="59">
        <v>57.595889700000008</v>
      </c>
      <c r="M822" s="59">
        <f t="shared" si="14"/>
        <v>8.4058697000000109</v>
      </c>
    </row>
    <row r="823" spans="3:13" ht="25.5" x14ac:dyDescent="0.2">
      <c r="C823" s="37"/>
      <c r="D823" s="38"/>
      <c r="E823" s="37"/>
      <c r="F823" s="37"/>
      <c r="G823" s="58"/>
      <c r="H823" s="58"/>
      <c r="I823" s="58" t="s">
        <v>1298</v>
      </c>
      <c r="J823" s="57" t="s">
        <v>1299</v>
      </c>
      <c r="K823" s="59">
        <v>212.60477299999999</v>
      </c>
      <c r="L823" s="59">
        <v>189.69605670999997</v>
      </c>
      <c r="M823" s="59">
        <f t="shared" si="14"/>
        <v>-22.908716290000029</v>
      </c>
    </row>
    <row r="824" spans="3:13" x14ac:dyDescent="0.2">
      <c r="C824" s="37"/>
      <c r="D824" s="38"/>
      <c r="E824" s="37"/>
      <c r="F824" s="37"/>
      <c r="G824" s="58"/>
      <c r="H824" s="58"/>
      <c r="I824" s="58" t="s">
        <v>1300</v>
      </c>
      <c r="J824" s="57" t="s">
        <v>1301</v>
      </c>
      <c r="K824" s="59">
        <v>171.684686</v>
      </c>
      <c r="L824" s="59">
        <v>166.01863446000004</v>
      </c>
      <c r="M824" s="59">
        <f t="shared" si="14"/>
        <v>-5.6660515399999554</v>
      </c>
    </row>
    <row r="825" spans="3:13" ht="25.5" x14ac:dyDescent="0.2">
      <c r="C825" s="37"/>
      <c r="D825" s="38"/>
      <c r="E825" s="37"/>
      <c r="F825" s="37"/>
      <c r="G825" s="58"/>
      <c r="H825" s="58"/>
      <c r="I825" s="58" t="s">
        <v>1302</v>
      </c>
      <c r="J825" s="57" t="s">
        <v>1303</v>
      </c>
      <c r="K825" s="59">
        <v>88.388788000000005</v>
      </c>
      <c r="L825" s="59">
        <v>227.68361884000001</v>
      </c>
      <c r="M825" s="59">
        <f t="shared" si="14"/>
        <v>139.29483084</v>
      </c>
    </row>
    <row r="826" spans="3:13" x14ac:dyDescent="0.2">
      <c r="C826" s="37"/>
      <c r="D826" s="38"/>
      <c r="E826" s="37"/>
      <c r="F826" s="37"/>
      <c r="G826" s="58"/>
      <c r="H826" s="58"/>
      <c r="I826" s="58" t="s">
        <v>1304</v>
      </c>
      <c r="J826" s="57" t="s">
        <v>1305</v>
      </c>
      <c r="K826" s="59">
        <v>68.432312999999994</v>
      </c>
      <c r="L826" s="59">
        <v>70.982511390000013</v>
      </c>
      <c r="M826" s="59">
        <f t="shared" si="14"/>
        <v>2.5501983900000198</v>
      </c>
    </row>
    <row r="827" spans="3:13" ht="14.25" x14ac:dyDescent="0.2">
      <c r="C827" s="37"/>
      <c r="D827" s="38"/>
      <c r="E827" s="41">
        <v>31</v>
      </c>
      <c r="F827" s="42" t="s">
        <v>368</v>
      </c>
      <c r="G827" s="42"/>
      <c r="H827" s="42"/>
      <c r="I827" s="42"/>
      <c r="J827" s="68"/>
      <c r="K827" s="47">
        <v>773.60630700000002</v>
      </c>
      <c r="L827" s="47">
        <v>766.0807650900008</v>
      </c>
      <c r="M827" s="47">
        <f t="shared" si="14"/>
        <v>-7.5255419099992196</v>
      </c>
    </row>
    <row r="828" spans="3:13" ht="14.25" x14ac:dyDescent="0.2">
      <c r="C828" s="37"/>
      <c r="D828" s="38"/>
      <c r="E828" s="37"/>
      <c r="F828" s="37"/>
      <c r="G828" s="39" t="s">
        <v>452</v>
      </c>
      <c r="H828" s="39"/>
      <c r="I828" s="39"/>
      <c r="J828" s="36"/>
      <c r="K828" s="30">
        <v>773.60630700000002</v>
      </c>
      <c r="L828" s="30">
        <v>766.0807650900008</v>
      </c>
      <c r="M828" s="30">
        <f t="shared" si="14"/>
        <v>-7.5255419099992196</v>
      </c>
    </row>
    <row r="829" spans="3:13" ht="14.25" x14ac:dyDescent="0.2">
      <c r="C829" s="37"/>
      <c r="D829" s="38"/>
      <c r="E829" s="37"/>
      <c r="F829" s="37"/>
      <c r="G829" s="35"/>
      <c r="H829" s="42" t="s">
        <v>453</v>
      </c>
      <c r="I829" s="42"/>
      <c r="J829" s="68"/>
      <c r="K829" s="47">
        <v>702.48056299999996</v>
      </c>
      <c r="L829" s="47">
        <v>701.77987575000077</v>
      </c>
      <c r="M829" s="47">
        <f t="shared" si="14"/>
        <v>-0.70068724999919141</v>
      </c>
    </row>
    <row r="830" spans="3:13" ht="25.5" x14ac:dyDescent="0.2">
      <c r="C830" s="37"/>
      <c r="D830" s="38"/>
      <c r="E830" s="37"/>
      <c r="F830" s="37"/>
      <c r="G830" s="58"/>
      <c r="H830" s="58"/>
      <c r="I830" s="58" t="s">
        <v>485</v>
      </c>
      <c r="J830" s="57" t="s">
        <v>1306</v>
      </c>
      <c r="K830" s="59">
        <v>490.79885000000002</v>
      </c>
      <c r="L830" s="59">
        <v>489.65254298000082</v>
      </c>
      <c r="M830" s="59">
        <f t="shared" si="14"/>
        <v>-1.1463070199991989</v>
      </c>
    </row>
    <row r="831" spans="3:13" x14ac:dyDescent="0.2">
      <c r="C831" s="37"/>
      <c r="D831" s="38"/>
      <c r="E831" s="37"/>
      <c r="F831" s="37"/>
      <c r="G831" s="58"/>
      <c r="H831" s="58"/>
      <c r="I831" s="58" t="s">
        <v>487</v>
      </c>
      <c r="J831" s="57" t="s">
        <v>1307</v>
      </c>
      <c r="K831" s="59">
        <v>211.681713</v>
      </c>
      <c r="L831" s="59">
        <v>212.1273327699999</v>
      </c>
      <c r="M831" s="59">
        <f t="shared" si="14"/>
        <v>0.44561976999989383</v>
      </c>
    </row>
    <row r="832" spans="3:13" ht="14.25" x14ac:dyDescent="0.2">
      <c r="C832" s="37"/>
      <c r="D832" s="38"/>
      <c r="E832" s="37"/>
      <c r="F832" s="37"/>
      <c r="G832" s="35"/>
      <c r="H832" s="42" t="s">
        <v>478</v>
      </c>
      <c r="I832" s="42"/>
      <c r="J832" s="68"/>
      <c r="K832" s="47">
        <v>71.125743999999997</v>
      </c>
      <c r="L832" s="47">
        <v>64.30088934000004</v>
      </c>
      <c r="M832" s="47">
        <f t="shared" si="14"/>
        <v>-6.8248546599999571</v>
      </c>
    </row>
    <row r="833" spans="3:13" x14ac:dyDescent="0.2">
      <c r="C833" s="37"/>
      <c r="D833" s="38"/>
      <c r="E833" s="37"/>
      <c r="F833" s="37"/>
      <c r="G833" s="58"/>
      <c r="H833" s="58"/>
      <c r="I833" s="58" t="s">
        <v>479</v>
      </c>
      <c r="J833" s="57" t="s">
        <v>542</v>
      </c>
      <c r="K833" s="59">
        <v>69.744242</v>
      </c>
      <c r="L833" s="59">
        <v>63.10683372000004</v>
      </c>
      <c r="M833" s="59">
        <f t="shared" si="14"/>
        <v>-6.6374082799999599</v>
      </c>
    </row>
    <row r="834" spans="3:13" x14ac:dyDescent="0.2">
      <c r="C834" s="37"/>
      <c r="D834" s="38"/>
      <c r="E834" s="37"/>
      <c r="F834" s="37"/>
      <c r="G834" s="58"/>
      <c r="H834" s="58"/>
      <c r="I834" s="58" t="s">
        <v>483</v>
      </c>
      <c r="J834" s="57" t="s">
        <v>546</v>
      </c>
      <c r="K834" s="59">
        <v>1.381502</v>
      </c>
      <c r="L834" s="59">
        <v>1.1940556200000001</v>
      </c>
      <c r="M834" s="59">
        <f t="shared" si="14"/>
        <v>-0.18744637999999991</v>
      </c>
    </row>
    <row r="835" spans="3:13" ht="14.25" x14ac:dyDescent="0.2">
      <c r="C835" s="37"/>
      <c r="D835" s="38"/>
      <c r="E835" s="41">
        <v>37</v>
      </c>
      <c r="F835" s="42" t="s">
        <v>369</v>
      </c>
      <c r="G835" s="42"/>
      <c r="H835" s="42"/>
      <c r="I835" s="42"/>
      <c r="J835" s="68"/>
      <c r="K835" s="47">
        <v>90.789598999999995</v>
      </c>
      <c r="L835" s="47">
        <v>91.839713480000043</v>
      </c>
      <c r="M835" s="47">
        <f t="shared" si="14"/>
        <v>1.0501144800000475</v>
      </c>
    </row>
    <row r="836" spans="3:13" ht="14.25" x14ac:dyDescent="0.2">
      <c r="C836" s="37"/>
      <c r="D836" s="38"/>
      <c r="E836" s="37"/>
      <c r="F836" s="37"/>
      <c r="G836" s="39" t="s">
        <v>452</v>
      </c>
      <c r="H836" s="39"/>
      <c r="I836" s="39"/>
      <c r="J836" s="36"/>
      <c r="K836" s="30">
        <v>90.789598999999995</v>
      </c>
      <c r="L836" s="30">
        <v>91.839713480000043</v>
      </c>
      <c r="M836" s="30">
        <f t="shared" si="14"/>
        <v>1.0501144800000475</v>
      </c>
    </row>
    <row r="837" spans="3:13" ht="14.25" x14ac:dyDescent="0.2">
      <c r="C837" s="37"/>
      <c r="D837" s="38"/>
      <c r="E837" s="37"/>
      <c r="F837" s="37"/>
      <c r="G837" s="35"/>
      <c r="H837" s="42" t="s">
        <v>453</v>
      </c>
      <c r="I837" s="42"/>
      <c r="J837" s="68"/>
      <c r="K837" s="47">
        <v>71.173599999999993</v>
      </c>
      <c r="L837" s="47">
        <v>71.715966960000031</v>
      </c>
      <c r="M837" s="47">
        <f t="shared" si="14"/>
        <v>0.54236696000003803</v>
      </c>
    </row>
    <row r="838" spans="3:13" ht="25.5" x14ac:dyDescent="0.2">
      <c r="C838" s="37"/>
      <c r="D838" s="38"/>
      <c r="E838" s="37"/>
      <c r="F838" s="37"/>
      <c r="G838" s="58"/>
      <c r="H838" s="58"/>
      <c r="I838" s="58" t="s">
        <v>463</v>
      </c>
      <c r="J838" s="57" t="s">
        <v>1308</v>
      </c>
      <c r="K838" s="59">
        <v>71.173599999999993</v>
      </c>
      <c r="L838" s="59">
        <v>71.715966960000031</v>
      </c>
      <c r="M838" s="59">
        <f t="shared" si="14"/>
        <v>0.54236696000003803</v>
      </c>
    </row>
    <row r="839" spans="3:13" ht="14.25" x14ac:dyDescent="0.2">
      <c r="C839" s="37"/>
      <c r="D839" s="38"/>
      <c r="E839" s="37"/>
      <c r="F839" s="37"/>
      <c r="G839" s="35"/>
      <c r="H839" s="42" t="s">
        <v>478</v>
      </c>
      <c r="I839" s="42"/>
      <c r="J839" s="68"/>
      <c r="K839" s="47">
        <v>19.615998999999999</v>
      </c>
      <c r="L839" s="47">
        <v>20.123746520000001</v>
      </c>
      <c r="M839" s="47">
        <f t="shared" si="14"/>
        <v>0.50774752000000234</v>
      </c>
    </row>
    <row r="840" spans="3:13" x14ac:dyDescent="0.2">
      <c r="C840" s="37"/>
      <c r="D840" s="38"/>
      <c r="E840" s="37"/>
      <c r="F840" s="37"/>
      <c r="G840" s="58"/>
      <c r="H840" s="58"/>
      <c r="I840" s="58" t="s">
        <v>479</v>
      </c>
      <c r="J840" s="57" t="s">
        <v>542</v>
      </c>
      <c r="K840" s="59">
        <v>15.36383</v>
      </c>
      <c r="L840" s="59">
        <v>16.084502180000001</v>
      </c>
      <c r="M840" s="59">
        <f t="shared" si="14"/>
        <v>0.72067218000000111</v>
      </c>
    </row>
    <row r="841" spans="3:13" x14ac:dyDescent="0.2">
      <c r="C841" s="37"/>
      <c r="D841" s="38"/>
      <c r="E841" s="37"/>
      <c r="F841" s="37"/>
      <c r="G841" s="58"/>
      <c r="H841" s="58"/>
      <c r="I841" s="58" t="s">
        <v>483</v>
      </c>
      <c r="J841" s="57" t="s">
        <v>546</v>
      </c>
      <c r="K841" s="59">
        <v>4.2521690000000003</v>
      </c>
      <c r="L841" s="59">
        <v>4.0392443399999998</v>
      </c>
      <c r="M841" s="59">
        <f t="shared" si="14"/>
        <v>-0.21292466000000054</v>
      </c>
    </row>
    <row r="842" spans="3:13" ht="14.25" x14ac:dyDescent="0.2">
      <c r="C842" s="37"/>
      <c r="D842" s="38"/>
      <c r="E842" s="41">
        <v>38</v>
      </c>
      <c r="F842" s="42" t="s">
        <v>370</v>
      </c>
      <c r="G842" s="42"/>
      <c r="H842" s="42"/>
      <c r="I842" s="42"/>
      <c r="J842" s="68"/>
      <c r="K842" s="47">
        <v>28021.280878000001</v>
      </c>
      <c r="L842" s="47">
        <v>26418.479652669997</v>
      </c>
      <c r="M842" s="47">
        <f t="shared" ref="M842:M905" si="15">L842-K842</f>
        <v>-1602.8012253300039</v>
      </c>
    </row>
    <row r="843" spans="3:13" ht="14.25" x14ac:dyDescent="0.2">
      <c r="C843" s="37"/>
      <c r="D843" s="38"/>
      <c r="E843" s="37"/>
      <c r="F843" s="37"/>
      <c r="G843" s="39" t="s">
        <v>452</v>
      </c>
      <c r="H843" s="39"/>
      <c r="I843" s="39"/>
      <c r="J843" s="36"/>
      <c r="K843" s="30">
        <v>28021.280878000001</v>
      </c>
      <c r="L843" s="30">
        <v>26418.479652669997</v>
      </c>
      <c r="M843" s="30">
        <f t="shared" si="15"/>
        <v>-1602.8012253300039</v>
      </c>
    </row>
    <row r="844" spans="3:13" ht="14.25" x14ac:dyDescent="0.2">
      <c r="C844" s="37"/>
      <c r="D844" s="38"/>
      <c r="E844" s="37"/>
      <c r="F844" s="37"/>
      <c r="G844" s="35"/>
      <c r="H844" s="42" t="s">
        <v>571</v>
      </c>
      <c r="I844" s="42"/>
      <c r="J844" s="68"/>
      <c r="K844" s="47">
        <v>18910.370465</v>
      </c>
      <c r="L844" s="47">
        <v>16985.349998999998</v>
      </c>
      <c r="M844" s="47">
        <f t="shared" si="15"/>
        <v>-1925.0204660000018</v>
      </c>
    </row>
    <row r="845" spans="3:13" x14ac:dyDescent="0.2">
      <c r="C845" s="37"/>
      <c r="D845" s="38"/>
      <c r="E845" s="37"/>
      <c r="F845" s="37"/>
      <c r="G845" s="58"/>
      <c r="H845" s="58"/>
      <c r="I845" s="58" t="s">
        <v>1309</v>
      </c>
      <c r="J845" s="57" t="s">
        <v>1310</v>
      </c>
      <c r="K845" s="59">
        <v>6171.5785390000001</v>
      </c>
      <c r="L845" s="59">
        <v>6171.548256</v>
      </c>
      <c r="M845" s="59">
        <f t="shared" si="15"/>
        <v>-3.0283000000054017E-2</v>
      </c>
    </row>
    <row r="846" spans="3:13" x14ac:dyDescent="0.2">
      <c r="C846" s="37"/>
      <c r="D846" s="38"/>
      <c r="E846" s="37"/>
      <c r="F846" s="37"/>
      <c r="G846" s="58"/>
      <c r="H846" s="58"/>
      <c r="I846" s="58" t="s">
        <v>1311</v>
      </c>
      <c r="J846" s="57" t="s">
        <v>1312</v>
      </c>
      <c r="K846" s="59">
        <v>3117</v>
      </c>
      <c r="L846" s="59">
        <v>3117</v>
      </c>
      <c r="M846" s="59">
        <f t="shared" si="15"/>
        <v>0</v>
      </c>
    </row>
    <row r="847" spans="3:13" ht="25.5" x14ac:dyDescent="0.2">
      <c r="C847" s="37"/>
      <c r="D847" s="38"/>
      <c r="E847" s="37"/>
      <c r="F847" s="37"/>
      <c r="G847" s="58"/>
      <c r="H847" s="58"/>
      <c r="I847" s="58" t="s">
        <v>1313</v>
      </c>
      <c r="J847" s="57" t="s">
        <v>1314</v>
      </c>
      <c r="K847" s="59">
        <v>774.68</v>
      </c>
      <c r="L847" s="59">
        <v>824.68</v>
      </c>
      <c r="M847" s="59">
        <f t="shared" si="15"/>
        <v>50</v>
      </c>
    </row>
    <row r="848" spans="3:13" ht="25.5" x14ac:dyDescent="0.2">
      <c r="C848" s="37"/>
      <c r="D848" s="38"/>
      <c r="E848" s="37"/>
      <c r="F848" s="37"/>
      <c r="G848" s="58"/>
      <c r="H848" s="58"/>
      <c r="I848" s="58" t="s">
        <v>1315</v>
      </c>
      <c r="J848" s="57" t="s">
        <v>1316</v>
      </c>
      <c r="K848" s="59">
        <v>500</v>
      </c>
      <c r="L848" s="59">
        <v>300</v>
      </c>
      <c r="M848" s="59">
        <f t="shared" si="15"/>
        <v>-200</v>
      </c>
    </row>
    <row r="849" spans="3:13" ht="25.5" x14ac:dyDescent="0.2">
      <c r="C849" s="37"/>
      <c r="D849" s="38"/>
      <c r="E849" s="37"/>
      <c r="F849" s="37"/>
      <c r="G849" s="58"/>
      <c r="H849" s="58"/>
      <c r="I849" s="58" t="s">
        <v>1317</v>
      </c>
      <c r="J849" s="57" t="s">
        <v>1318</v>
      </c>
      <c r="K849" s="59">
        <v>1411.884</v>
      </c>
      <c r="L849" s="59">
        <v>1111.884</v>
      </c>
      <c r="M849" s="59">
        <f t="shared" si="15"/>
        <v>-300</v>
      </c>
    </row>
    <row r="850" spans="3:13" x14ac:dyDescent="0.2">
      <c r="C850" s="37"/>
      <c r="D850" s="38"/>
      <c r="E850" s="37"/>
      <c r="F850" s="37"/>
      <c r="G850" s="58"/>
      <c r="H850" s="58"/>
      <c r="I850" s="58" t="s">
        <v>572</v>
      </c>
      <c r="J850" s="57" t="s">
        <v>1319</v>
      </c>
      <c r="K850" s="59">
        <v>148.59273200000001</v>
      </c>
      <c r="L850" s="59">
        <v>148.59273200000001</v>
      </c>
      <c r="M850" s="59">
        <f t="shared" si="15"/>
        <v>0</v>
      </c>
    </row>
    <row r="851" spans="3:13" x14ac:dyDescent="0.2">
      <c r="C851" s="37"/>
      <c r="D851" s="38"/>
      <c r="E851" s="37"/>
      <c r="F851" s="37"/>
      <c r="G851" s="58"/>
      <c r="H851" s="58"/>
      <c r="I851" s="58" t="s">
        <v>574</v>
      </c>
      <c r="J851" s="57" t="s">
        <v>1320</v>
      </c>
      <c r="K851" s="59">
        <v>427.529876</v>
      </c>
      <c r="L851" s="59">
        <v>427.529876</v>
      </c>
      <c r="M851" s="59">
        <f t="shared" si="15"/>
        <v>0</v>
      </c>
    </row>
    <row r="852" spans="3:13" ht="25.5" x14ac:dyDescent="0.2">
      <c r="C852" s="37"/>
      <c r="D852" s="38"/>
      <c r="E852" s="37"/>
      <c r="F852" s="37"/>
      <c r="G852" s="58"/>
      <c r="H852" s="58"/>
      <c r="I852" s="58" t="s">
        <v>576</v>
      </c>
      <c r="J852" s="57" t="s">
        <v>1321</v>
      </c>
      <c r="K852" s="59">
        <v>4640</v>
      </c>
      <c r="L852" s="59">
        <v>3640</v>
      </c>
      <c r="M852" s="59">
        <f t="shared" si="15"/>
        <v>-1000</v>
      </c>
    </row>
    <row r="853" spans="3:13" x14ac:dyDescent="0.2">
      <c r="C853" s="37"/>
      <c r="D853" s="38"/>
      <c r="E853" s="37"/>
      <c r="F853" s="37"/>
      <c r="G853" s="58"/>
      <c r="H853" s="58"/>
      <c r="I853" s="58" t="s">
        <v>578</v>
      </c>
      <c r="J853" s="57" t="s">
        <v>1322</v>
      </c>
      <c r="K853" s="59">
        <v>1719.1053179999999</v>
      </c>
      <c r="L853" s="59">
        <v>1244.115135</v>
      </c>
      <c r="M853" s="59">
        <f t="shared" si="15"/>
        <v>-474.99018299999989</v>
      </c>
    </row>
    <row r="854" spans="3:13" ht="14.25" x14ac:dyDescent="0.2">
      <c r="C854" s="37"/>
      <c r="D854" s="38"/>
      <c r="E854" s="37"/>
      <c r="F854" s="37"/>
      <c r="G854" s="35"/>
      <c r="H854" s="42" t="s">
        <v>453</v>
      </c>
      <c r="I854" s="42"/>
      <c r="J854" s="68"/>
      <c r="K854" s="47">
        <v>8425.1431030000003</v>
      </c>
      <c r="L854" s="47">
        <v>8854.044498350002</v>
      </c>
      <c r="M854" s="47">
        <f t="shared" si="15"/>
        <v>428.90139535000162</v>
      </c>
    </row>
    <row r="855" spans="3:13" x14ac:dyDescent="0.2">
      <c r="C855" s="37"/>
      <c r="D855" s="38"/>
      <c r="E855" s="37"/>
      <c r="F855" s="37"/>
      <c r="G855" s="58"/>
      <c r="H855" s="58"/>
      <c r="I855" s="58" t="s">
        <v>485</v>
      </c>
      <c r="J855" s="57" t="s">
        <v>1323</v>
      </c>
      <c r="K855" s="59">
        <v>3045.2720760000002</v>
      </c>
      <c r="L855" s="59">
        <v>3026.115489310002</v>
      </c>
      <c r="M855" s="59">
        <f t="shared" si="15"/>
        <v>-19.156586689998221</v>
      </c>
    </row>
    <row r="856" spans="3:13" x14ac:dyDescent="0.2">
      <c r="C856" s="37"/>
      <c r="D856" s="38"/>
      <c r="E856" s="37"/>
      <c r="F856" s="37"/>
      <c r="G856" s="58"/>
      <c r="H856" s="58"/>
      <c r="I856" s="58" t="s">
        <v>487</v>
      </c>
      <c r="J856" s="57" t="s">
        <v>1324</v>
      </c>
      <c r="K856" s="59">
        <v>1114.605988</v>
      </c>
      <c r="L856" s="59">
        <v>1054.85443169</v>
      </c>
      <c r="M856" s="59">
        <f t="shared" si="15"/>
        <v>-59.751556310000069</v>
      </c>
    </row>
    <row r="857" spans="3:13" x14ac:dyDescent="0.2">
      <c r="C857" s="37"/>
      <c r="D857" s="38"/>
      <c r="E857" s="37"/>
      <c r="F857" s="37"/>
      <c r="G857" s="58"/>
      <c r="H857" s="58"/>
      <c r="I857" s="58" t="s">
        <v>690</v>
      </c>
      <c r="J857" s="57" t="s">
        <v>1325</v>
      </c>
      <c r="K857" s="59">
        <v>840</v>
      </c>
      <c r="L857" s="59">
        <v>810</v>
      </c>
      <c r="M857" s="59">
        <f t="shared" si="15"/>
        <v>-30</v>
      </c>
    </row>
    <row r="858" spans="3:13" ht="25.5" x14ac:dyDescent="0.2">
      <c r="C858" s="37"/>
      <c r="D858" s="38"/>
      <c r="E858" s="37"/>
      <c r="F858" s="37"/>
      <c r="G858" s="58"/>
      <c r="H858" s="58"/>
      <c r="I858" s="58" t="s">
        <v>692</v>
      </c>
      <c r="J858" s="57" t="s">
        <v>1326</v>
      </c>
      <c r="K858" s="59">
        <v>2459.2157350000002</v>
      </c>
      <c r="L858" s="59">
        <v>2762.2742979999998</v>
      </c>
      <c r="M858" s="59">
        <f t="shared" si="15"/>
        <v>303.05856299999959</v>
      </c>
    </row>
    <row r="859" spans="3:13" x14ac:dyDescent="0.2">
      <c r="C859" s="37"/>
      <c r="D859" s="38"/>
      <c r="E859" s="37"/>
      <c r="F859" s="37"/>
      <c r="G859" s="58"/>
      <c r="H859" s="58"/>
      <c r="I859" s="58" t="s">
        <v>844</v>
      </c>
      <c r="J859" s="57" t="s">
        <v>845</v>
      </c>
      <c r="K859" s="59">
        <v>208.809392</v>
      </c>
      <c r="L859" s="59">
        <v>313.98353400000002</v>
      </c>
      <c r="M859" s="59">
        <f t="shared" si="15"/>
        <v>105.17414200000002</v>
      </c>
    </row>
    <row r="860" spans="3:13" x14ac:dyDescent="0.2">
      <c r="C860" s="37"/>
      <c r="D860" s="38"/>
      <c r="E860" s="37"/>
      <c r="F860" s="37"/>
      <c r="G860" s="58"/>
      <c r="H860" s="58"/>
      <c r="I860" s="58" t="s">
        <v>456</v>
      </c>
      <c r="J860" s="57" t="s">
        <v>457</v>
      </c>
      <c r="K860" s="59">
        <v>5.548</v>
      </c>
      <c r="L860" s="59">
        <v>8.7942549999999997</v>
      </c>
      <c r="M860" s="59">
        <f t="shared" si="15"/>
        <v>3.2462549999999997</v>
      </c>
    </row>
    <row r="861" spans="3:13" ht="25.5" x14ac:dyDescent="0.2">
      <c r="C861" s="37"/>
      <c r="D861" s="38"/>
      <c r="E861" s="37"/>
      <c r="F861" s="37"/>
      <c r="G861" s="58"/>
      <c r="H861" s="58"/>
      <c r="I861" s="58" t="s">
        <v>463</v>
      </c>
      <c r="J861" s="57" t="s">
        <v>1327</v>
      </c>
      <c r="K861" s="59">
        <v>750.59191199999998</v>
      </c>
      <c r="L861" s="59">
        <v>878.02249035</v>
      </c>
      <c r="M861" s="59">
        <f t="shared" si="15"/>
        <v>127.43057835000002</v>
      </c>
    </row>
    <row r="862" spans="3:13" x14ac:dyDescent="0.2">
      <c r="C862" s="37"/>
      <c r="D862" s="38"/>
      <c r="E862" s="37"/>
      <c r="F862" s="37"/>
      <c r="G862" s="58"/>
      <c r="H862" s="58"/>
      <c r="I862" s="58" t="s">
        <v>460</v>
      </c>
      <c r="J862" s="57" t="s">
        <v>1328</v>
      </c>
      <c r="K862" s="59">
        <v>1.1000000000000001</v>
      </c>
      <c r="L862" s="59">
        <v>0</v>
      </c>
      <c r="M862" s="59">
        <f t="shared" si="15"/>
        <v>-1.1000000000000001</v>
      </c>
    </row>
    <row r="863" spans="3:13" ht="14.25" x14ac:dyDescent="0.2">
      <c r="C863" s="37"/>
      <c r="D863" s="38"/>
      <c r="E863" s="37"/>
      <c r="F863" s="37"/>
      <c r="G863" s="35"/>
      <c r="H863" s="42" t="s">
        <v>478</v>
      </c>
      <c r="I863" s="42"/>
      <c r="J863" s="68"/>
      <c r="K863" s="47">
        <v>685.76730999999995</v>
      </c>
      <c r="L863" s="47">
        <v>579.08515532000001</v>
      </c>
      <c r="M863" s="47">
        <f t="shared" si="15"/>
        <v>-106.68215467999994</v>
      </c>
    </row>
    <row r="864" spans="3:13" x14ac:dyDescent="0.2">
      <c r="C864" s="37"/>
      <c r="D864" s="38"/>
      <c r="E864" s="37"/>
      <c r="F864" s="37"/>
      <c r="G864" s="58"/>
      <c r="H864" s="58"/>
      <c r="I864" s="58" t="s">
        <v>479</v>
      </c>
      <c r="J864" s="57" t="s">
        <v>542</v>
      </c>
      <c r="K864" s="59">
        <v>639.51435500000002</v>
      </c>
      <c r="L864" s="59">
        <v>534.87080369</v>
      </c>
      <c r="M864" s="59">
        <f t="shared" si="15"/>
        <v>-104.64355131000002</v>
      </c>
    </row>
    <row r="865" spans="3:13" x14ac:dyDescent="0.2">
      <c r="C865" s="37"/>
      <c r="D865" s="38"/>
      <c r="E865" s="37"/>
      <c r="F865" s="37"/>
      <c r="G865" s="58"/>
      <c r="H865" s="58"/>
      <c r="I865" s="58" t="s">
        <v>483</v>
      </c>
      <c r="J865" s="57" t="s">
        <v>546</v>
      </c>
      <c r="K865" s="59">
        <v>46.252955</v>
      </c>
      <c r="L865" s="59">
        <v>44.214351630000003</v>
      </c>
      <c r="M865" s="59">
        <f t="shared" si="15"/>
        <v>-2.038603369999997</v>
      </c>
    </row>
    <row r="866" spans="3:13" ht="14.25" x14ac:dyDescent="0.2">
      <c r="C866" s="37"/>
      <c r="D866" s="38"/>
      <c r="E866" s="41">
        <v>45</v>
      </c>
      <c r="F866" s="42" t="s">
        <v>330</v>
      </c>
      <c r="G866" s="42"/>
      <c r="H866" s="42"/>
      <c r="I866" s="42"/>
      <c r="J866" s="68"/>
      <c r="K866" s="47">
        <v>246.63451499999999</v>
      </c>
      <c r="L866" s="47">
        <v>241.49927936999958</v>
      </c>
      <c r="M866" s="47">
        <f t="shared" si="15"/>
        <v>-5.1352356300004089</v>
      </c>
    </row>
    <row r="867" spans="3:13" ht="14.25" x14ac:dyDescent="0.2">
      <c r="C867" s="37"/>
      <c r="D867" s="38"/>
      <c r="E867" s="37"/>
      <c r="F867" s="37"/>
      <c r="G867" s="39" t="s">
        <v>452</v>
      </c>
      <c r="H867" s="39"/>
      <c r="I867" s="39"/>
      <c r="J867" s="36"/>
      <c r="K867" s="30">
        <v>246.63451499999999</v>
      </c>
      <c r="L867" s="30">
        <v>241.49927936999958</v>
      </c>
      <c r="M867" s="30">
        <f t="shared" si="15"/>
        <v>-5.1352356300004089</v>
      </c>
    </row>
    <row r="868" spans="3:13" ht="14.25" x14ac:dyDescent="0.2">
      <c r="C868" s="37"/>
      <c r="D868" s="38"/>
      <c r="E868" s="37"/>
      <c r="F868" s="37"/>
      <c r="G868" s="35"/>
      <c r="H868" s="42" t="s">
        <v>453</v>
      </c>
      <c r="I868" s="42"/>
      <c r="J868" s="68"/>
      <c r="K868" s="47">
        <v>231.875913</v>
      </c>
      <c r="L868" s="47">
        <v>218.32029415999958</v>
      </c>
      <c r="M868" s="47">
        <f t="shared" si="15"/>
        <v>-13.55561884000042</v>
      </c>
    </row>
    <row r="869" spans="3:13" ht="25.5" x14ac:dyDescent="0.2">
      <c r="C869" s="37"/>
      <c r="D869" s="38"/>
      <c r="E869" s="37"/>
      <c r="F869" s="37"/>
      <c r="G869" s="58"/>
      <c r="H869" s="58"/>
      <c r="I869" s="58" t="s">
        <v>708</v>
      </c>
      <c r="J869" s="57" t="s">
        <v>1231</v>
      </c>
      <c r="K869" s="59">
        <v>231.875913</v>
      </c>
      <c r="L869" s="59">
        <v>218.32029415999958</v>
      </c>
      <c r="M869" s="59">
        <f t="shared" si="15"/>
        <v>-13.55561884000042</v>
      </c>
    </row>
    <row r="870" spans="3:13" ht="14.25" x14ac:dyDescent="0.2">
      <c r="C870" s="37"/>
      <c r="D870" s="38"/>
      <c r="E870" s="37"/>
      <c r="F870" s="37"/>
      <c r="G870" s="35"/>
      <c r="H870" s="42" t="s">
        <v>478</v>
      </c>
      <c r="I870" s="42"/>
      <c r="J870" s="68"/>
      <c r="K870" s="47">
        <v>14.758602</v>
      </c>
      <c r="L870" s="47">
        <v>23.178985209999997</v>
      </c>
      <c r="M870" s="47">
        <f t="shared" si="15"/>
        <v>8.4203832099999971</v>
      </c>
    </row>
    <row r="871" spans="3:13" x14ac:dyDescent="0.2">
      <c r="C871" s="37"/>
      <c r="D871" s="38"/>
      <c r="E871" s="37"/>
      <c r="F871" s="37"/>
      <c r="G871" s="58"/>
      <c r="H871" s="58"/>
      <c r="I871" s="58" t="s">
        <v>479</v>
      </c>
      <c r="J871" s="57" t="s">
        <v>542</v>
      </c>
      <c r="K871" s="59">
        <v>14.418609</v>
      </c>
      <c r="L871" s="59">
        <v>18.942252319999998</v>
      </c>
      <c r="M871" s="59">
        <f t="shared" si="15"/>
        <v>4.5236433199999979</v>
      </c>
    </row>
    <row r="872" spans="3:13" x14ac:dyDescent="0.2">
      <c r="C872" s="37"/>
      <c r="D872" s="38"/>
      <c r="E872" s="37"/>
      <c r="F872" s="37"/>
      <c r="G872" s="58"/>
      <c r="H872" s="58"/>
      <c r="I872" s="58" t="s">
        <v>483</v>
      </c>
      <c r="J872" s="57" t="s">
        <v>546</v>
      </c>
      <c r="K872" s="59">
        <v>0.33999299999999999</v>
      </c>
      <c r="L872" s="59">
        <v>4.2367328900000008</v>
      </c>
      <c r="M872" s="59">
        <f t="shared" si="15"/>
        <v>3.896739890000001</v>
      </c>
    </row>
    <row r="873" spans="3:13" ht="14.25" x14ac:dyDescent="0.2">
      <c r="C873" s="37"/>
      <c r="D873" s="38"/>
      <c r="E873" s="41">
        <v>46</v>
      </c>
      <c r="F873" s="42" t="s">
        <v>331</v>
      </c>
      <c r="G873" s="42"/>
      <c r="H873" s="42"/>
      <c r="I873" s="42"/>
      <c r="J873" s="68"/>
      <c r="K873" s="47">
        <v>237.240917</v>
      </c>
      <c r="L873" s="47">
        <v>415.78520541999995</v>
      </c>
      <c r="M873" s="47">
        <f t="shared" si="15"/>
        <v>178.54428841999996</v>
      </c>
    </row>
    <row r="874" spans="3:13" ht="14.25" x14ac:dyDescent="0.2">
      <c r="C874" s="37"/>
      <c r="D874" s="38"/>
      <c r="E874" s="37"/>
      <c r="F874" s="37"/>
      <c r="G874" s="39" t="s">
        <v>452</v>
      </c>
      <c r="H874" s="39"/>
      <c r="I874" s="39"/>
      <c r="J874" s="36"/>
      <c r="K874" s="30">
        <v>237.240917</v>
      </c>
      <c r="L874" s="30">
        <v>415.78520541999995</v>
      </c>
      <c r="M874" s="30">
        <f t="shared" si="15"/>
        <v>178.54428841999996</v>
      </c>
    </row>
    <row r="875" spans="3:13" ht="14.25" x14ac:dyDescent="0.2">
      <c r="C875" s="37"/>
      <c r="D875" s="38"/>
      <c r="E875" s="37"/>
      <c r="F875" s="37"/>
      <c r="G875" s="35"/>
      <c r="H875" s="42" t="s">
        <v>453</v>
      </c>
      <c r="I875" s="42"/>
      <c r="J875" s="68"/>
      <c r="K875" s="47">
        <v>201.17309800000001</v>
      </c>
      <c r="L875" s="47">
        <v>387.35845441999993</v>
      </c>
      <c r="M875" s="47">
        <f t="shared" si="15"/>
        <v>186.18535641999992</v>
      </c>
    </row>
    <row r="876" spans="3:13" x14ac:dyDescent="0.2">
      <c r="C876" s="37"/>
      <c r="D876" s="38"/>
      <c r="E876" s="37"/>
      <c r="F876" s="37"/>
      <c r="G876" s="58"/>
      <c r="H876" s="58"/>
      <c r="I876" s="58" t="s">
        <v>708</v>
      </c>
      <c r="J876" s="57" t="s">
        <v>1233</v>
      </c>
      <c r="K876" s="59">
        <v>154.806423</v>
      </c>
      <c r="L876" s="59">
        <v>335.1669968999999</v>
      </c>
      <c r="M876" s="59">
        <f t="shared" si="15"/>
        <v>180.36057389999991</v>
      </c>
    </row>
    <row r="877" spans="3:13" x14ac:dyDescent="0.2">
      <c r="C877" s="37"/>
      <c r="D877" s="38"/>
      <c r="E877" s="37"/>
      <c r="F877" s="37"/>
      <c r="G877" s="58"/>
      <c r="H877" s="58"/>
      <c r="I877" s="58" t="s">
        <v>710</v>
      </c>
      <c r="J877" s="57" t="s">
        <v>1653</v>
      </c>
      <c r="K877" s="59">
        <v>13.053751999999999</v>
      </c>
      <c r="L877" s="59">
        <v>17.718918169999998</v>
      </c>
      <c r="M877" s="59">
        <f t="shared" si="15"/>
        <v>4.6651661699999991</v>
      </c>
    </row>
    <row r="878" spans="3:13" ht="25.5" x14ac:dyDescent="0.2">
      <c r="C878" s="37"/>
      <c r="D878" s="38"/>
      <c r="E878" s="37"/>
      <c r="F878" s="37"/>
      <c r="G878" s="58"/>
      <c r="H878" s="58"/>
      <c r="I878" s="58" t="s">
        <v>463</v>
      </c>
      <c r="J878" s="57" t="s">
        <v>1239</v>
      </c>
      <c r="K878" s="59">
        <v>33.312922999999998</v>
      </c>
      <c r="L878" s="59">
        <v>34.472539349999998</v>
      </c>
      <c r="M878" s="59">
        <f t="shared" si="15"/>
        <v>1.1596163500000003</v>
      </c>
    </row>
    <row r="879" spans="3:13" ht="14.25" x14ac:dyDescent="0.2">
      <c r="C879" s="37"/>
      <c r="D879" s="38"/>
      <c r="E879" s="37"/>
      <c r="F879" s="37"/>
      <c r="G879" s="35"/>
      <c r="H879" s="42" t="s">
        <v>478</v>
      </c>
      <c r="I879" s="42"/>
      <c r="J879" s="68"/>
      <c r="K879" s="47">
        <v>36.067819</v>
      </c>
      <c r="L879" s="47">
        <v>28.426750999999996</v>
      </c>
      <c r="M879" s="47">
        <f t="shared" si="15"/>
        <v>-7.6410680000000042</v>
      </c>
    </row>
    <row r="880" spans="3:13" x14ac:dyDescent="0.2">
      <c r="C880" s="37"/>
      <c r="D880" s="38"/>
      <c r="E880" s="37"/>
      <c r="F880" s="37"/>
      <c r="G880" s="58"/>
      <c r="H880" s="58"/>
      <c r="I880" s="58" t="s">
        <v>479</v>
      </c>
      <c r="J880" s="57" t="s">
        <v>542</v>
      </c>
      <c r="K880" s="59">
        <v>36.067819</v>
      </c>
      <c r="L880" s="59">
        <v>28.426750999999996</v>
      </c>
      <c r="M880" s="59">
        <f t="shared" si="15"/>
        <v>-7.6410680000000042</v>
      </c>
    </row>
    <row r="881" spans="3:13" ht="14.25" x14ac:dyDescent="0.2">
      <c r="C881" s="37"/>
      <c r="D881" s="44" t="s">
        <v>421</v>
      </c>
      <c r="E881" s="45"/>
      <c r="F881" s="44"/>
      <c r="G881" s="44"/>
      <c r="H881" s="44"/>
      <c r="I881" s="44"/>
      <c r="J881" s="48"/>
      <c r="K881" s="49">
        <v>983556.36265400006</v>
      </c>
      <c r="L881" s="49">
        <v>1043481.57448979</v>
      </c>
      <c r="M881" s="49">
        <f t="shared" si="15"/>
        <v>59925.21183578996</v>
      </c>
    </row>
    <row r="882" spans="3:13" ht="14.25" x14ac:dyDescent="0.2">
      <c r="C882" s="37"/>
      <c r="D882" s="38"/>
      <c r="E882" s="41">
        <v>19</v>
      </c>
      <c r="F882" s="42" t="s">
        <v>422</v>
      </c>
      <c r="G882" s="42"/>
      <c r="H882" s="42"/>
      <c r="I882" s="42"/>
      <c r="J882" s="68"/>
      <c r="K882" s="47">
        <v>407511.67493600002</v>
      </c>
      <c r="L882" s="47">
        <v>411501.63265044993</v>
      </c>
      <c r="M882" s="47">
        <f t="shared" si="15"/>
        <v>3989.9577144499053</v>
      </c>
    </row>
    <row r="883" spans="3:13" ht="14.25" x14ac:dyDescent="0.2">
      <c r="C883" s="37"/>
      <c r="D883" s="38"/>
      <c r="E883" s="37"/>
      <c r="F883" s="37"/>
      <c r="G883" s="39" t="s">
        <v>452</v>
      </c>
      <c r="H883" s="39"/>
      <c r="I883" s="39"/>
      <c r="J883" s="36"/>
      <c r="K883" s="30">
        <v>407511.67493600002</v>
      </c>
      <c r="L883" s="30">
        <v>411501.63265044993</v>
      </c>
      <c r="M883" s="30">
        <f t="shared" si="15"/>
        <v>3989.9577144499053</v>
      </c>
    </row>
    <row r="884" spans="3:13" ht="14.25" x14ac:dyDescent="0.2">
      <c r="C884" s="37"/>
      <c r="D884" s="38"/>
      <c r="E884" s="37"/>
      <c r="F884" s="37"/>
      <c r="G884" s="35"/>
      <c r="H884" s="42" t="s">
        <v>571</v>
      </c>
      <c r="I884" s="42"/>
      <c r="J884" s="68"/>
      <c r="K884" s="47">
        <v>7006</v>
      </c>
      <c r="L884" s="47">
        <v>7168</v>
      </c>
      <c r="M884" s="47">
        <f t="shared" si="15"/>
        <v>162</v>
      </c>
    </row>
    <row r="885" spans="3:13" x14ac:dyDescent="0.2">
      <c r="C885" s="37"/>
      <c r="D885" s="38"/>
      <c r="E885" s="37"/>
      <c r="F885" s="37"/>
      <c r="G885" s="58"/>
      <c r="H885" s="58"/>
      <c r="I885" s="58" t="s">
        <v>1329</v>
      </c>
      <c r="J885" s="57" t="s">
        <v>1654</v>
      </c>
      <c r="K885" s="59">
        <v>6706</v>
      </c>
      <c r="L885" s="59">
        <v>6706</v>
      </c>
      <c r="M885" s="59">
        <f t="shared" si="15"/>
        <v>0</v>
      </c>
    </row>
    <row r="886" spans="3:13" x14ac:dyDescent="0.2">
      <c r="C886" s="37"/>
      <c r="D886" s="38"/>
      <c r="E886" s="37"/>
      <c r="F886" s="37"/>
      <c r="G886" s="58"/>
      <c r="H886" s="58"/>
      <c r="I886" s="58" t="s">
        <v>572</v>
      </c>
      <c r="J886" s="57" t="s">
        <v>1330</v>
      </c>
      <c r="K886" s="59">
        <v>300</v>
      </c>
      <c r="L886" s="59">
        <v>300</v>
      </c>
      <c r="M886" s="59">
        <f t="shared" si="15"/>
        <v>0</v>
      </c>
    </row>
    <row r="887" spans="3:13" x14ac:dyDescent="0.2">
      <c r="C887" s="37"/>
      <c r="D887" s="38"/>
      <c r="E887" s="37"/>
      <c r="F887" s="37"/>
      <c r="G887" s="58"/>
      <c r="H887" s="58"/>
      <c r="I887" s="58" t="s">
        <v>574</v>
      </c>
      <c r="J887" s="57" t="s">
        <v>1331</v>
      </c>
      <c r="K887" s="59">
        <v>0</v>
      </c>
      <c r="L887" s="59">
        <v>162</v>
      </c>
      <c r="M887" s="59">
        <f t="shared" si="15"/>
        <v>162</v>
      </c>
    </row>
    <row r="888" spans="3:13" ht="14.25" x14ac:dyDescent="0.2">
      <c r="C888" s="37"/>
      <c r="D888" s="38"/>
      <c r="E888" s="37"/>
      <c r="F888" s="37"/>
      <c r="G888" s="35"/>
      <c r="H888" s="42" t="s">
        <v>453</v>
      </c>
      <c r="I888" s="42"/>
      <c r="J888" s="68"/>
      <c r="K888" s="47">
        <v>12469.916343999999</v>
      </c>
      <c r="L888" s="47">
        <v>12248.4322732</v>
      </c>
      <c r="M888" s="47">
        <f t="shared" si="15"/>
        <v>-221.48407079999924</v>
      </c>
    </row>
    <row r="889" spans="3:13" x14ac:dyDescent="0.2">
      <c r="C889" s="37"/>
      <c r="D889" s="38"/>
      <c r="E889" s="37"/>
      <c r="F889" s="37"/>
      <c r="G889" s="58"/>
      <c r="H889" s="58"/>
      <c r="I889" s="58" t="s">
        <v>474</v>
      </c>
      <c r="J889" s="57" t="s">
        <v>1332</v>
      </c>
      <c r="K889" s="59">
        <v>66</v>
      </c>
      <c r="L889" s="59">
        <v>66</v>
      </c>
      <c r="M889" s="59">
        <f t="shared" si="15"/>
        <v>0</v>
      </c>
    </row>
    <row r="890" spans="3:13" x14ac:dyDescent="0.2">
      <c r="C890" s="37"/>
      <c r="D890" s="38"/>
      <c r="E890" s="37"/>
      <c r="F890" s="37"/>
      <c r="G890" s="58"/>
      <c r="H890" s="58"/>
      <c r="I890" s="58" t="s">
        <v>1333</v>
      </c>
      <c r="J890" s="57" t="s">
        <v>1334</v>
      </c>
      <c r="K890" s="59">
        <v>180</v>
      </c>
      <c r="L890" s="59">
        <v>180</v>
      </c>
      <c r="M890" s="59">
        <f t="shared" si="15"/>
        <v>0</v>
      </c>
    </row>
    <row r="891" spans="3:13" x14ac:dyDescent="0.2">
      <c r="C891" s="37"/>
      <c r="D891" s="38"/>
      <c r="E891" s="37"/>
      <c r="F891" s="37"/>
      <c r="G891" s="58"/>
      <c r="H891" s="58"/>
      <c r="I891" s="58" t="s">
        <v>1208</v>
      </c>
      <c r="J891" s="57" t="s">
        <v>1335</v>
      </c>
      <c r="K891" s="59">
        <v>65</v>
      </c>
      <c r="L891" s="59">
        <v>5.5159292000000004</v>
      </c>
      <c r="M891" s="59">
        <f t="shared" si="15"/>
        <v>-59.484070799999998</v>
      </c>
    </row>
    <row r="892" spans="3:13" x14ac:dyDescent="0.2">
      <c r="C892" s="37"/>
      <c r="D892" s="38"/>
      <c r="E892" s="37"/>
      <c r="F892" s="37"/>
      <c r="G892" s="58"/>
      <c r="H892" s="58"/>
      <c r="I892" s="58" t="s">
        <v>764</v>
      </c>
      <c r="J892" s="57" t="s">
        <v>1336</v>
      </c>
      <c r="K892" s="59">
        <v>11796.916343999999</v>
      </c>
      <c r="L892" s="59">
        <v>11796.916343999999</v>
      </c>
      <c r="M892" s="59">
        <f t="shared" si="15"/>
        <v>0</v>
      </c>
    </row>
    <row r="893" spans="3:13" x14ac:dyDescent="0.2">
      <c r="C893" s="37"/>
      <c r="D893" s="38"/>
      <c r="E893" s="37"/>
      <c r="F893" s="37"/>
      <c r="G893" s="58"/>
      <c r="H893" s="58"/>
      <c r="I893" s="58" t="s">
        <v>867</v>
      </c>
      <c r="J893" s="57" t="s">
        <v>1337</v>
      </c>
      <c r="K893" s="59">
        <v>0</v>
      </c>
      <c r="L893" s="59">
        <v>0</v>
      </c>
      <c r="M893" s="59">
        <f t="shared" si="15"/>
        <v>0</v>
      </c>
    </row>
    <row r="894" spans="3:13" x14ac:dyDescent="0.2">
      <c r="C894" s="37"/>
      <c r="D894" s="38"/>
      <c r="E894" s="37"/>
      <c r="F894" s="37"/>
      <c r="G894" s="58"/>
      <c r="H894" s="58"/>
      <c r="I894" s="58" t="s">
        <v>1593</v>
      </c>
      <c r="J894" s="57" t="s">
        <v>1594</v>
      </c>
      <c r="K894" s="59">
        <v>200</v>
      </c>
      <c r="L894" s="59">
        <v>200</v>
      </c>
      <c r="M894" s="59">
        <f t="shared" si="15"/>
        <v>0</v>
      </c>
    </row>
    <row r="895" spans="3:13" x14ac:dyDescent="0.2">
      <c r="C895" s="37"/>
      <c r="D895" s="38"/>
      <c r="E895" s="37"/>
      <c r="F895" s="37"/>
      <c r="G895" s="58"/>
      <c r="H895" s="58"/>
      <c r="I895" s="58" t="s">
        <v>1595</v>
      </c>
      <c r="J895" s="57" t="s">
        <v>1331</v>
      </c>
      <c r="K895" s="59">
        <v>162</v>
      </c>
      <c r="L895" s="59">
        <v>0</v>
      </c>
      <c r="M895" s="59">
        <f t="shared" si="15"/>
        <v>-162</v>
      </c>
    </row>
    <row r="896" spans="3:13" ht="14.25" x14ac:dyDescent="0.2">
      <c r="C896" s="37"/>
      <c r="D896" s="38"/>
      <c r="E896" s="37"/>
      <c r="F896" s="37"/>
      <c r="G896" s="35"/>
      <c r="H896" s="42" t="s">
        <v>1338</v>
      </c>
      <c r="I896" s="42"/>
      <c r="J896" s="68"/>
      <c r="K896" s="47">
        <v>388035.758592</v>
      </c>
      <c r="L896" s="47">
        <v>392085.20037724997</v>
      </c>
      <c r="M896" s="47">
        <f t="shared" si="15"/>
        <v>4049.4417852499755</v>
      </c>
    </row>
    <row r="897" spans="3:13" x14ac:dyDescent="0.2">
      <c r="C897" s="37"/>
      <c r="D897" s="38"/>
      <c r="E897" s="37"/>
      <c r="F897" s="37"/>
      <c r="G897" s="58"/>
      <c r="H897" s="58"/>
      <c r="I897" s="58" t="s">
        <v>1339</v>
      </c>
      <c r="J897" s="57" t="s">
        <v>1340</v>
      </c>
      <c r="K897" s="59">
        <v>123338.251235</v>
      </c>
      <c r="L897" s="59">
        <v>124588.25123508</v>
      </c>
      <c r="M897" s="59">
        <f t="shared" si="15"/>
        <v>1250.0000000799919</v>
      </c>
    </row>
    <row r="898" spans="3:13" x14ac:dyDescent="0.2">
      <c r="C898" s="37"/>
      <c r="D898" s="38"/>
      <c r="E898" s="37"/>
      <c r="F898" s="37"/>
      <c r="G898" s="58"/>
      <c r="H898" s="58"/>
      <c r="I898" s="58" t="s">
        <v>1341</v>
      </c>
      <c r="J898" s="57" t="s">
        <v>1342</v>
      </c>
      <c r="K898" s="59">
        <v>143581.961526</v>
      </c>
      <c r="L898" s="59">
        <v>145879.32817616998</v>
      </c>
      <c r="M898" s="59">
        <f t="shared" si="15"/>
        <v>2297.3666501699772</v>
      </c>
    </row>
    <row r="899" spans="3:13" x14ac:dyDescent="0.2">
      <c r="C899" s="37"/>
      <c r="D899" s="38"/>
      <c r="E899" s="37"/>
      <c r="F899" s="37"/>
      <c r="G899" s="58"/>
      <c r="H899" s="58"/>
      <c r="I899" s="58" t="s">
        <v>1343</v>
      </c>
      <c r="J899" s="57" t="s">
        <v>1344</v>
      </c>
      <c r="K899" s="59">
        <v>11985</v>
      </c>
      <c r="L899" s="59">
        <v>11985</v>
      </c>
      <c r="M899" s="59">
        <f t="shared" si="15"/>
        <v>0</v>
      </c>
    </row>
    <row r="900" spans="3:13" ht="14.25" customHeight="1" x14ac:dyDescent="0.2">
      <c r="C900" s="37"/>
      <c r="D900" s="38"/>
      <c r="E900" s="37"/>
      <c r="F900" s="37"/>
      <c r="G900" s="58"/>
      <c r="H900" s="58"/>
      <c r="I900" s="58" t="s">
        <v>1345</v>
      </c>
      <c r="J900" s="57" t="s">
        <v>1346</v>
      </c>
      <c r="K900" s="59">
        <v>3058</v>
      </c>
      <c r="L900" s="59">
        <v>3058</v>
      </c>
      <c r="M900" s="59">
        <f t="shared" si="15"/>
        <v>0</v>
      </c>
    </row>
    <row r="901" spans="3:13" x14ac:dyDescent="0.2">
      <c r="C901" s="37"/>
      <c r="D901" s="38"/>
      <c r="E901" s="37"/>
      <c r="F901" s="37"/>
      <c r="G901" s="58"/>
      <c r="H901" s="58"/>
      <c r="I901" s="58" t="s">
        <v>1347</v>
      </c>
      <c r="J901" s="57" t="s">
        <v>1348</v>
      </c>
      <c r="K901" s="59">
        <v>18042</v>
      </c>
      <c r="L901" s="59">
        <v>18042</v>
      </c>
      <c r="M901" s="59">
        <f t="shared" si="15"/>
        <v>0</v>
      </c>
    </row>
    <row r="902" spans="3:13" x14ac:dyDescent="0.2">
      <c r="C902" s="37"/>
      <c r="D902" s="38"/>
      <c r="E902" s="37"/>
      <c r="F902" s="37"/>
      <c r="G902" s="58"/>
      <c r="H902" s="58"/>
      <c r="I902" s="58" t="s">
        <v>1349</v>
      </c>
      <c r="J902" s="57" t="s">
        <v>1350</v>
      </c>
      <c r="K902" s="59">
        <v>0.6</v>
      </c>
      <c r="L902" s="59">
        <v>0.6</v>
      </c>
      <c r="M902" s="59">
        <f t="shared" si="15"/>
        <v>0</v>
      </c>
    </row>
    <row r="903" spans="3:13" x14ac:dyDescent="0.2">
      <c r="C903" s="37"/>
      <c r="D903" s="38"/>
      <c r="E903" s="37"/>
      <c r="F903" s="37"/>
      <c r="G903" s="58"/>
      <c r="H903" s="58"/>
      <c r="I903" s="58" t="s">
        <v>1351</v>
      </c>
      <c r="J903" s="57" t="s">
        <v>1352</v>
      </c>
      <c r="K903" s="59">
        <v>350</v>
      </c>
      <c r="L903" s="59">
        <v>350</v>
      </c>
      <c r="M903" s="59">
        <f t="shared" si="15"/>
        <v>0</v>
      </c>
    </row>
    <row r="904" spans="3:13" x14ac:dyDescent="0.2">
      <c r="C904" s="37"/>
      <c r="D904" s="38"/>
      <c r="E904" s="37"/>
      <c r="F904" s="37"/>
      <c r="G904" s="58"/>
      <c r="H904" s="58"/>
      <c r="I904" s="58" t="s">
        <v>1353</v>
      </c>
      <c r="J904" s="57" t="s">
        <v>1354</v>
      </c>
      <c r="K904" s="59">
        <v>2522.9352170000002</v>
      </c>
      <c r="L904" s="59">
        <v>2522.9352170000002</v>
      </c>
      <c r="M904" s="59">
        <f t="shared" si="15"/>
        <v>0</v>
      </c>
    </row>
    <row r="905" spans="3:13" x14ac:dyDescent="0.2">
      <c r="C905" s="37"/>
      <c r="D905" s="38"/>
      <c r="E905" s="37"/>
      <c r="F905" s="37"/>
      <c r="G905" s="58"/>
      <c r="H905" s="58"/>
      <c r="I905" s="58" t="s">
        <v>1355</v>
      </c>
      <c r="J905" s="57" t="s">
        <v>1356</v>
      </c>
      <c r="K905" s="59">
        <v>1137</v>
      </c>
      <c r="L905" s="59">
        <v>1137</v>
      </c>
      <c r="M905" s="59">
        <f t="shared" si="15"/>
        <v>0</v>
      </c>
    </row>
    <row r="906" spans="3:13" ht="25.5" x14ac:dyDescent="0.2">
      <c r="C906" s="37"/>
      <c r="D906" s="38"/>
      <c r="E906" s="37"/>
      <c r="F906" s="37"/>
      <c r="G906" s="58"/>
      <c r="H906" s="58"/>
      <c r="I906" s="58" t="s">
        <v>1357</v>
      </c>
      <c r="J906" s="57" t="s">
        <v>1358</v>
      </c>
      <c r="K906" s="59">
        <v>12214</v>
      </c>
      <c r="L906" s="59">
        <v>12214</v>
      </c>
      <c r="M906" s="59">
        <f t="shared" ref="M906:M969" si="16">L906-K906</f>
        <v>0</v>
      </c>
    </row>
    <row r="907" spans="3:13" ht="25.5" x14ac:dyDescent="0.2">
      <c r="C907" s="37"/>
      <c r="D907" s="38"/>
      <c r="E907" s="37"/>
      <c r="F907" s="37"/>
      <c r="G907" s="58"/>
      <c r="H907" s="58"/>
      <c r="I907" s="58" t="s">
        <v>1359</v>
      </c>
      <c r="J907" s="57" t="s">
        <v>1360</v>
      </c>
      <c r="K907" s="59">
        <v>2246.3351830000001</v>
      </c>
      <c r="L907" s="59">
        <v>2246.3351830000001</v>
      </c>
      <c r="M907" s="59">
        <f t="shared" si="16"/>
        <v>0</v>
      </c>
    </row>
    <row r="908" spans="3:13" x14ac:dyDescent="0.2">
      <c r="C908" s="37"/>
      <c r="D908" s="38"/>
      <c r="E908" s="37"/>
      <c r="F908" s="37"/>
      <c r="G908" s="58"/>
      <c r="H908" s="58"/>
      <c r="I908" s="58" t="s">
        <v>1361</v>
      </c>
      <c r="J908" s="57" t="s">
        <v>1362</v>
      </c>
      <c r="K908" s="59">
        <v>52415.778528000003</v>
      </c>
      <c r="L908" s="59">
        <v>52917.853663000002</v>
      </c>
      <c r="M908" s="59">
        <f t="shared" si="16"/>
        <v>502.07513499999914</v>
      </c>
    </row>
    <row r="909" spans="3:13" x14ac:dyDescent="0.2">
      <c r="C909" s="37"/>
      <c r="D909" s="38"/>
      <c r="E909" s="37"/>
      <c r="F909" s="37"/>
      <c r="G909" s="58"/>
      <c r="H909" s="58"/>
      <c r="I909" s="58" t="s">
        <v>1363</v>
      </c>
      <c r="J909" s="57" t="s">
        <v>1364</v>
      </c>
      <c r="K909" s="59">
        <v>1775.3298299999999</v>
      </c>
      <c r="L909" s="59">
        <v>1775.3298299999999</v>
      </c>
      <c r="M909" s="59">
        <f t="shared" si="16"/>
        <v>0</v>
      </c>
    </row>
    <row r="910" spans="3:13" x14ac:dyDescent="0.2">
      <c r="C910" s="37"/>
      <c r="D910" s="38"/>
      <c r="E910" s="37"/>
      <c r="F910" s="37"/>
      <c r="G910" s="58"/>
      <c r="H910" s="58"/>
      <c r="I910" s="58" t="s">
        <v>1365</v>
      </c>
      <c r="J910" s="57" t="s">
        <v>1366</v>
      </c>
      <c r="K910" s="59">
        <v>845.35628399999996</v>
      </c>
      <c r="L910" s="59">
        <v>845.35628399999996</v>
      </c>
      <c r="M910" s="59">
        <f t="shared" si="16"/>
        <v>0</v>
      </c>
    </row>
    <row r="911" spans="3:13" x14ac:dyDescent="0.2">
      <c r="C911" s="37"/>
      <c r="D911" s="38"/>
      <c r="E911" s="37"/>
      <c r="F911" s="37"/>
      <c r="G911" s="58"/>
      <c r="H911" s="58"/>
      <c r="I911" s="58" t="s">
        <v>1367</v>
      </c>
      <c r="J911" s="57" t="s">
        <v>1368</v>
      </c>
      <c r="K911" s="59">
        <v>3440.5662550000002</v>
      </c>
      <c r="L911" s="59">
        <v>3440.5662550000002</v>
      </c>
      <c r="M911" s="59">
        <f t="shared" si="16"/>
        <v>0</v>
      </c>
    </row>
    <row r="912" spans="3:13" x14ac:dyDescent="0.2">
      <c r="C912" s="37"/>
      <c r="D912" s="38"/>
      <c r="E912" s="37"/>
      <c r="F912" s="37"/>
      <c r="G912" s="58"/>
      <c r="H912" s="58"/>
      <c r="I912" s="58" t="s">
        <v>1369</v>
      </c>
      <c r="J912" s="57" t="s">
        <v>1370</v>
      </c>
      <c r="K912" s="59">
        <v>11082.644533999999</v>
      </c>
      <c r="L912" s="59">
        <v>11082.644533999999</v>
      </c>
      <c r="M912" s="59">
        <f t="shared" si="16"/>
        <v>0</v>
      </c>
    </row>
    <row r="913" spans="3:13" ht="14.25" x14ac:dyDescent="0.2">
      <c r="C913" s="37"/>
      <c r="D913" s="38"/>
      <c r="E913" s="41">
        <v>23</v>
      </c>
      <c r="F913" s="42" t="s">
        <v>429</v>
      </c>
      <c r="G913" s="42"/>
      <c r="H913" s="42"/>
      <c r="I913" s="42"/>
      <c r="J913" s="68"/>
      <c r="K913" s="47">
        <v>109350.71326600001</v>
      </c>
      <c r="L913" s="47">
        <v>149824.42307518001</v>
      </c>
      <c r="M913" s="47">
        <f t="shared" si="16"/>
        <v>40473.70980918</v>
      </c>
    </row>
    <row r="914" spans="3:13" ht="14.25" x14ac:dyDescent="0.2">
      <c r="C914" s="37"/>
      <c r="D914" s="38"/>
      <c r="E914" s="37"/>
      <c r="F914" s="37"/>
      <c r="G914" s="39" t="s">
        <v>452</v>
      </c>
      <c r="H914" s="39"/>
      <c r="I914" s="39"/>
      <c r="J914" s="36"/>
      <c r="K914" s="30">
        <v>109350.71326600001</v>
      </c>
      <c r="L914" s="30">
        <v>149824.42307518001</v>
      </c>
      <c r="M914" s="30">
        <f t="shared" si="16"/>
        <v>40473.70980918</v>
      </c>
    </row>
    <row r="915" spans="3:13" ht="14.25" x14ac:dyDescent="0.2">
      <c r="C915" s="37"/>
      <c r="D915" s="38"/>
      <c r="E915" s="37"/>
      <c r="F915" s="37"/>
      <c r="G915" s="35"/>
      <c r="H915" s="42" t="s">
        <v>571</v>
      </c>
      <c r="I915" s="42"/>
      <c r="J915" s="68"/>
      <c r="K915" s="47">
        <v>56825.740913000001</v>
      </c>
      <c r="L915" s="47">
        <v>72372.353424050016</v>
      </c>
      <c r="M915" s="47">
        <f t="shared" si="16"/>
        <v>15546.612511050014</v>
      </c>
    </row>
    <row r="916" spans="3:13" x14ac:dyDescent="0.2">
      <c r="C916" s="37"/>
      <c r="D916" s="38"/>
      <c r="E916" s="37"/>
      <c r="F916" s="37"/>
      <c r="G916" s="58"/>
      <c r="H916" s="58"/>
      <c r="I916" s="58" t="s">
        <v>797</v>
      </c>
      <c r="J916" s="57" t="s">
        <v>1655</v>
      </c>
      <c r="K916" s="59">
        <v>6976.3980000000001</v>
      </c>
      <c r="L916" s="59">
        <v>4179.90983899</v>
      </c>
      <c r="M916" s="59">
        <f t="shared" si="16"/>
        <v>-2796.4881610100001</v>
      </c>
    </row>
    <row r="917" spans="3:13" x14ac:dyDescent="0.2">
      <c r="C917" s="37"/>
      <c r="D917" s="38"/>
      <c r="E917" s="37"/>
      <c r="F917" s="37"/>
      <c r="G917" s="58"/>
      <c r="H917" s="58"/>
      <c r="I917" s="58" t="s">
        <v>1129</v>
      </c>
      <c r="J917" s="57" t="s">
        <v>1371</v>
      </c>
      <c r="K917" s="59">
        <v>2266.714649</v>
      </c>
      <c r="L917" s="59">
        <v>980.08457832999989</v>
      </c>
      <c r="M917" s="59">
        <f t="shared" si="16"/>
        <v>-1286.6300706700001</v>
      </c>
    </row>
    <row r="918" spans="3:13" x14ac:dyDescent="0.2">
      <c r="C918" s="37"/>
      <c r="D918" s="38"/>
      <c r="E918" s="37"/>
      <c r="F918" s="37"/>
      <c r="G918" s="58"/>
      <c r="H918" s="58"/>
      <c r="I918" s="58" t="s">
        <v>1372</v>
      </c>
      <c r="J918" s="57" t="s">
        <v>1373</v>
      </c>
      <c r="K918" s="59">
        <v>200</v>
      </c>
      <c r="L918" s="59">
        <v>79.657165000000006</v>
      </c>
      <c r="M918" s="59">
        <f t="shared" si="16"/>
        <v>-120.34283499999999</v>
      </c>
    </row>
    <row r="919" spans="3:13" x14ac:dyDescent="0.2">
      <c r="C919" s="37"/>
      <c r="D919" s="38"/>
      <c r="E919" s="37"/>
      <c r="F919" s="37"/>
      <c r="G919" s="58"/>
      <c r="H919" s="58"/>
      <c r="I919" s="58" t="s">
        <v>1150</v>
      </c>
      <c r="J919" s="57" t="s">
        <v>1374</v>
      </c>
      <c r="K919" s="59">
        <v>311.92870599999998</v>
      </c>
      <c r="L919" s="59">
        <v>155.96435500000001</v>
      </c>
      <c r="M919" s="59">
        <f t="shared" si="16"/>
        <v>-155.96435099999997</v>
      </c>
    </row>
    <row r="920" spans="3:13" ht="25.5" x14ac:dyDescent="0.2">
      <c r="C920" s="37"/>
      <c r="D920" s="38"/>
      <c r="E920" s="37"/>
      <c r="F920" s="37"/>
      <c r="G920" s="58"/>
      <c r="H920" s="58"/>
      <c r="I920" s="58" t="s">
        <v>1375</v>
      </c>
      <c r="J920" s="57" t="s">
        <v>1376</v>
      </c>
      <c r="K920" s="59">
        <v>400</v>
      </c>
      <c r="L920" s="59">
        <v>0</v>
      </c>
      <c r="M920" s="59">
        <f t="shared" si="16"/>
        <v>-400</v>
      </c>
    </row>
    <row r="921" spans="3:13" x14ac:dyDescent="0.2">
      <c r="C921" s="37"/>
      <c r="D921" s="38"/>
      <c r="E921" s="37"/>
      <c r="F921" s="37"/>
      <c r="G921" s="58"/>
      <c r="H921" s="58"/>
      <c r="I921" s="58" t="s">
        <v>1377</v>
      </c>
      <c r="J921" s="57" t="s">
        <v>1656</v>
      </c>
      <c r="K921" s="59">
        <v>9989.5935730000001</v>
      </c>
      <c r="L921" s="59">
        <v>5344.4781039399995</v>
      </c>
      <c r="M921" s="59">
        <f t="shared" si="16"/>
        <v>-4645.1154690600006</v>
      </c>
    </row>
    <row r="922" spans="3:13" x14ac:dyDescent="0.2">
      <c r="C922" s="37"/>
      <c r="D922" s="38"/>
      <c r="E922" s="37"/>
      <c r="F922" s="37"/>
      <c r="G922" s="58"/>
      <c r="H922" s="58"/>
      <c r="I922" s="58" t="s">
        <v>1378</v>
      </c>
      <c r="J922" s="57" t="s">
        <v>1657</v>
      </c>
      <c r="K922" s="59">
        <v>5000</v>
      </c>
      <c r="L922" s="59">
        <v>4990.8511529999996</v>
      </c>
      <c r="M922" s="59">
        <f t="shared" si="16"/>
        <v>-9.1488470000003872</v>
      </c>
    </row>
    <row r="923" spans="3:13" x14ac:dyDescent="0.2">
      <c r="C923" s="37"/>
      <c r="D923" s="38"/>
      <c r="E923" s="37"/>
      <c r="F923" s="37"/>
      <c r="G923" s="58"/>
      <c r="H923" s="58"/>
      <c r="I923" s="58" t="s">
        <v>1379</v>
      </c>
      <c r="J923" s="57" t="s">
        <v>1658</v>
      </c>
      <c r="K923" s="59">
        <v>600</v>
      </c>
      <c r="L923" s="59">
        <v>194.18142</v>
      </c>
      <c r="M923" s="59">
        <f t="shared" si="16"/>
        <v>-405.81858</v>
      </c>
    </row>
    <row r="924" spans="3:13" x14ac:dyDescent="0.2">
      <c r="C924" s="37"/>
      <c r="D924" s="38"/>
      <c r="E924" s="37"/>
      <c r="F924" s="37"/>
      <c r="G924" s="58"/>
      <c r="H924" s="58"/>
      <c r="I924" s="58" t="s">
        <v>1380</v>
      </c>
      <c r="J924" s="57" t="s">
        <v>1381</v>
      </c>
      <c r="K924" s="59">
        <v>2535.1065669999998</v>
      </c>
      <c r="L924" s="59">
        <v>2535.1065669999998</v>
      </c>
      <c r="M924" s="59">
        <f t="shared" si="16"/>
        <v>0</v>
      </c>
    </row>
    <row r="925" spans="3:13" x14ac:dyDescent="0.2">
      <c r="C925" s="37"/>
      <c r="D925" s="38"/>
      <c r="E925" s="37"/>
      <c r="F925" s="37"/>
      <c r="G925" s="58"/>
      <c r="H925" s="58"/>
      <c r="I925" s="58" t="s">
        <v>951</v>
      </c>
      <c r="J925" s="57" t="s">
        <v>1743</v>
      </c>
      <c r="K925" s="59">
        <v>0</v>
      </c>
      <c r="L925" s="59">
        <v>505</v>
      </c>
      <c r="M925" s="59">
        <f t="shared" si="16"/>
        <v>505</v>
      </c>
    </row>
    <row r="926" spans="3:13" x14ac:dyDescent="0.2">
      <c r="C926" s="37"/>
      <c r="D926" s="38"/>
      <c r="E926" s="37"/>
      <c r="F926" s="37"/>
      <c r="G926" s="58"/>
      <c r="H926" s="58"/>
      <c r="I926" s="58" t="s">
        <v>1382</v>
      </c>
      <c r="J926" s="57" t="s">
        <v>1383</v>
      </c>
      <c r="K926" s="59">
        <v>100</v>
      </c>
      <c r="L926" s="59">
        <v>0</v>
      </c>
      <c r="M926" s="59">
        <f t="shared" si="16"/>
        <v>-100</v>
      </c>
    </row>
    <row r="927" spans="3:13" x14ac:dyDescent="0.2">
      <c r="C927" s="37"/>
      <c r="D927" s="38"/>
      <c r="E927" s="37"/>
      <c r="F927" s="37"/>
      <c r="G927" s="58"/>
      <c r="H927" s="58"/>
      <c r="I927" s="58" t="s">
        <v>1384</v>
      </c>
      <c r="J927" s="57" t="s">
        <v>1385</v>
      </c>
      <c r="K927" s="59">
        <v>3500</v>
      </c>
      <c r="L927" s="59">
        <v>2450</v>
      </c>
      <c r="M927" s="59">
        <f t="shared" si="16"/>
        <v>-1050</v>
      </c>
    </row>
    <row r="928" spans="3:13" x14ac:dyDescent="0.2">
      <c r="C928" s="37"/>
      <c r="D928" s="38"/>
      <c r="E928" s="37"/>
      <c r="F928" s="37"/>
      <c r="G928" s="58"/>
      <c r="H928" s="58"/>
      <c r="I928" s="58" t="s">
        <v>1386</v>
      </c>
      <c r="J928" s="57" t="s">
        <v>1387</v>
      </c>
      <c r="K928" s="59">
        <v>3420.8724480000001</v>
      </c>
      <c r="L928" s="59">
        <v>3229.8100532500007</v>
      </c>
      <c r="M928" s="59">
        <f t="shared" si="16"/>
        <v>-191.06239474999938</v>
      </c>
    </row>
    <row r="929" spans="3:13" x14ac:dyDescent="0.2">
      <c r="C929" s="37"/>
      <c r="D929" s="38"/>
      <c r="E929" s="37"/>
      <c r="F929" s="37"/>
      <c r="G929" s="58"/>
      <c r="H929" s="58"/>
      <c r="I929" s="58" t="s">
        <v>1388</v>
      </c>
      <c r="J929" s="57" t="s">
        <v>1389</v>
      </c>
      <c r="K929" s="59">
        <v>500</v>
      </c>
      <c r="L929" s="59">
        <v>0</v>
      </c>
      <c r="M929" s="59">
        <f t="shared" si="16"/>
        <v>-500</v>
      </c>
    </row>
    <row r="930" spans="3:13" x14ac:dyDescent="0.2">
      <c r="C930" s="37"/>
      <c r="D930" s="38"/>
      <c r="E930" s="37"/>
      <c r="F930" s="37"/>
      <c r="G930" s="58"/>
      <c r="H930" s="58"/>
      <c r="I930" s="58" t="s">
        <v>1390</v>
      </c>
      <c r="J930" s="57" t="s">
        <v>1391</v>
      </c>
      <c r="K930" s="59">
        <v>2237.164311</v>
      </c>
      <c r="L930" s="59">
        <v>2160.6081600799998</v>
      </c>
      <c r="M930" s="59">
        <f t="shared" si="16"/>
        <v>-76.556150920000164</v>
      </c>
    </row>
    <row r="931" spans="3:13" x14ac:dyDescent="0.2">
      <c r="C931" s="37"/>
      <c r="D931" s="38"/>
      <c r="E931" s="37"/>
      <c r="F931" s="37"/>
      <c r="G931" s="58"/>
      <c r="H931" s="58"/>
      <c r="I931" s="58" t="s">
        <v>1659</v>
      </c>
      <c r="J931" s="57" t="s">
        <v>1660</v>
      </c>
      <c r="K931" s="59">
        <v>1650</v>
      </c>
      <c r="L931" s="59">
        <v>2381.7054549999998</v>
      </c>
      <c r="M931" s="59">
        <f t="shared" si="16"/>
        <v>731.7054549999998</v>
      </c>
    </row>
    <row r="932" spans="3:13" x14ac:dyDescent="0.2">
      <c r="C932" s="37"/>
      <c r="D932" s="38"/>
      <c r="E932" s="37"/>
      <c r="F932" s="37"/>
      <c r="G932" s="58"/>
      <c r="H932" s="58"/>
      <c r="I932" s="58" t="s">
        <v>1661</v>
      </c>
      <c r="J932" s="57" t="s">
        <v>1662</v>
      </c>
      <c r="K932" s="59">
        <v>1125</v>
      </c>
      <c r="L932" s="59">
        <v>1500</v>
      </c>
      <c r="M932" s="59">
        <f t="shared" si="16"/>
        <v>375</v>
      </c>
    </row>
    <row r="933" spans="3:13" x14ac:dyDescent="0.2">
      <c r="C933" s="37"/>
      <c r="D933" s="38"/>
      <c r="E933" s="37"/>
      <c r="F933" s="37"/>
      <c r="G933" s="58"/>
      <c r="H933" s="58"/>
      <c r="I933" s="58" t="s">
        <v>1663</v>
      </c>
      <c r="J933" s="57" t="s">
        <v>1664</v>
      </c>
      <c r="K933" s="59">
        <v>300</v>
      </c>
      <c r="L933" s="59">
        <v>300</v>
      </c>
      <c r="M933" s="59">
        <f t="shared" si="16"/>
        <v>0</v>
      </c>
    </row>
    <row r="934" spans="3:13" x14ac:dyDescent="0.2">
      <c r="C934" s="37"/>
      <c r="D934" s="38"/>
      <c r="E934" s="37"/>
      <c r="F934" s="37"/>
      <c r="G934" s="58"/>
      <c r="H934" s="58"/>
      <c r="I934" s="58" t="s">
        <v>1665</v>
      </c>
      <c r="J934" s="57" t="s">
        <v>1404</v>
      </c>
      <c r="K934" s="59">
        <v>55.865160000000003</v>
      </c>
      <c r="L934" s="59">
        <v>55.856840159999997</v>
      </c>
      <c r="M934" s="59">
        <f t="shared" si="16"/>
        <v>-8.3198400000057404E-3</v>
      </c>
    </row>
    <row r="935" spans="3:13" x14ac:dyDescent="0.2">
      <c r="C935" s="37"/>
      <c r="D935" s="38"/>
      <c r="E935" s="37"/>
      <c r="F935" s="37"/>
      <c r="G935" s="58"/>
      <c r="H935" s="58"/>
      <c r="I935" s="58" t="s">
        <v>1666</v>
      </c>
      <c r="J935" s="57" t="s">
        <v>1405</v>
      </c>
      <c r="K935" s="59">
        <v>708.90804400000002</v>
      </c>
      <c r="L935" s="59">
        <v>39669.739662730011</v>
      </c>
      <c r="M935" s="59">
        <f t="shared" si="16"/>
        <v>38960.831618730008</v>
      </c>
    </row>
    <row r="936" spans="3:13" x14ac:dyDescent="0.2">
      <c r="C936" s="37"/>
      <c r="D936" s="38"/>
      <c r="E936" s="37"/>
      <c r="F936" s="37"/>
      <c r="G936" s="58"/>
      <c r="H936" s="58"/>
      <c r="I936" s="58" t="s">
        <v>1392</v>
      </c>
      <c r="J936" s="57" t="s">
        <v>1393</v>
      </c>
      <c r="K936" s="59">
        <v>14948.189455</v>
      </c>
      <c r="L936" s="59">
        <v>1659.4000715699999</v>
      </c>
      <c r="M936" s="59">
        <f t="shared" si="16"/>
        <v>-13288.789383429999</v>
      </c>
    </row>
    <row r="937" spans="3:13" ht="14.25" x14ac:dyDescent="0.2">
      <c r="C937" s="37"/>
      <c r="D937" s="38"/>
      <c r="E937" s="37"/>
      <c r="F937" s="37"/>
      <c r="G937" s="35"/>
      <c r="H937" s="42" t="s">
        <v>453</v>
      </c>
      <c r="I937" s="42"/>
      <c r="J937" s="68"/>
      <c r="K937" s="47">
        <v>48259.383694999997</v>
      </c>
      <c r="L937" s="47">
        <v>42762.847503129997</v>
      </c>
      <c r="M937" s="47">
        <f t="shared" si="16"/>
        <v>-5496.53619187</v>
      </c>
    </row>
    <row r="938" spans="3:13" x14ac:dyDescent="0.2">
      <c r="C938" s="37"/>
      <c r="D938" s="38"/>
      <c r="E938" s="37"/>
      <c r="F938" s="37"/>
      <c r="G938" s="58"/>
      <c r="H938" s="58"/>
      <c r="I938" s="58" t="s">
        <v>458</v>
      </c>
      <c r="J938" s="57" t="s">
        <v>1394</v>
      </c>
      <c r="K938" s="59">
        <v>6860.3661249999996</v>
      </c>
      <c r="L938" s="59">
        <v>0</v>
      </c>
      <c r="M938" s="59">
        <f t="shared" si="16"/>
        <v>-6860.3661249999996</v>
      </c>
    </row>
    <row r="939" spans="3:13" x14ac:dyDescent="0.2">
      <c r="C939" s="37"/>
      <c r="D939" s="38"/>
      <c r="E939" s="37"/>
      <c r="F939" s="37"/>
      <c r="G939" s="58"/>
      <c r="H939" s="58"/>
      <c r="I939" s="58" t="s">
        <v>466</v>
      </c>
      <c r="J939" s="57" t="s">
        <v>1395</v>
      </c>
      <c r="K939" s="59">
        <v>847.65577499999995</v>
      </c>
      <c r="L939" s="59">
        <v>0</v>
      </c>
      <c r="M939" s="59">
        <f t="shared" si="16"/>
        <v>-847.65577499999995</v>
      </c>
    </row>
    <row r="940" spans="3:13" x14ac:dyDescent="0.2">
      <c r="C940" s="37"/>
      <c r="D940" s="38"/>
      <c r="E940" s="37"/>
      <c r="F940" s="37"/>
      <c r="G940" s="58"/>
      <c r="H940" s="58"/>
      <c r="I940" s="58" t="s">
        <v>634</v>
      </c>
      <c r="J940" s="57" t="s">
        <v>1396</v>
      </c>
      <c r="K940" s="59">
        <v>0</v>
      </c>
      <c r="L940" s="59">
        <v>1728.0050397299999</v>
      </c>
      <c r="M940" s="59">
        <f t="shared" si="16"/>
        <v>1728.0050397299999</v>
      </c>
    </row>
    <row r="941" spans="3:13" x14ac:dyDescent="0.2">
      <c r="C941" s="37"/>
      <c r="D941" s="38"/>
      <c r="E941" s="37"/>
      <c r="F941" s="37"/>
      <c r="G941" s="58"/>
      <c r="H941" s="58"/>
      <c r="I941" s="58" t="s">
        <v>468</v>
      </c>
      <c r="J941" s="57" t="s">
        <v>1397</v>
      </c>
      <c r="K941" s="59">
        <v>469.19902200000001</v>
      </c>
      <c r="L941" s="59">
        <v>0</v>
      </c>
      <c r="M941" s="59">
        <f t="shared" si="16"/>
        <v>-469.19902200000001</v>
      </c>
    </row>
    <row r="942" spans="3:13" x14ac:dyDescent="0.2">
      <c r="C942" s="37"/>
      <c r="D942" s="38"/>
      <c r="E942" s="37"/>
      <c r="F942" s="37"/>
      <c r="G942" s="58"/>
      <c r="H942" s="58"/>
      <c r="I942" s="58" t="s">
        <v>729</v>
      </c>
      <c r="J942" s="57" t="s">
        <v>1398</v>
      </c>
      <c r="K942" s="59">
        <v>43.515450999999999</v>
      </c>
      <c r="L942" s="59">
        <v>0</v>
      </c>
      <c r="M942" s="59">
        <f t="shared" si="16"/>
        <v>-43.515450999999999</v>
      </c>
    </row>
    <row r="943" spans="3:13" x14ac:dyDescent="0.2">
      <c r="C943" s="37"/>
      <c r="D943" s="38"/>
      <c r="E943" s="37"/>
      <c r="F943" s="37"/>
      <c r="G943" s="58"/>
      <c r="H943" s="58"/>
      <c r="I943" s="58" t="s">
        <v>474</v>
      </c>
      <c r="J943" s="57" t="s">
        <v>1667</v>
      </c>
      <c r="K943" s="59">
        <v>4886.2</v>
      </c>
      <c r="L943" s="59">
        <v>0</v>
      </c>
      <c r="M943" s="59">
        <f t="shared" si="16"/>
        <v>-4886.2</v>
      </c>
    </row>
    <row r="944" spans="3:13" x14ac:dyDescent="0.2">
      <c r="C944" s="37"/>
      <c r="D944" s="38"/>
      <c r="E944" s="37"/>
      <c r="F944" s="37"/>
      <c r="G944" s="58"/>
      <c r="H944" s="58"/>
      <c r="I944" s="58" t="s">
        <v>476</v>
      </c>
      <c r="J944" s="57" t="s">
        <v>1668</v>
      </c>
      <c r="K944" s="59">
        <v>37.200000000000003</v>
      </c>
      <c r="L944" s="59">
        <v>0</v>
      </c>
      <c r="M944" s="59">
        <f t="shared" si="16"/>
        <v>-37.200000000000003</v>
      </c>
    </row>
    <row r="945" spans="3:13" x14ac:dyDescent="0.2">
      <c r="C945" s="37"/>
      <c r="D945" s="38"/>
      <c r="E945" s="37"/>
      <c r="F945" s="37"/>
      <c r="G945" s="58"/>
      <c r="H945" s="58"/>
      <c r="I945" s="58" t="s">
        <v>1333</v>
      </c>
      <c r="J945" s="57" t="s">
        <v>1744</v>
      </c>
      <c r="K945" s="59">
        <v>0</v>
      </c>
      <c r="L945" s="59">
        <v>63.637943770000007</v>
      </c>
      <c r="M945" s="59">
        <f t="shared" si="16"/>
        <v>63.637943770000007</v>
      </c>
    </row>
    <row r="946" spans="3:13" x14ac:dyDescent="0.2">
      <c r="C946" s="37"/>
      <c r="D946" s="38"/>
      <c r="E946" s="37"/>
      <c r="F946" s="37"/>
      <c r="G946" s="58"/>
      <c r="H946" s="58"/>
      <c r="I946" s="58" t="s">
        <v>1596</v>
      </c>
      <c r="J946" s="57" t="s">
        <v>1597</v>
      </c>
      <c r="K946" s="59">
        <v>0</v>
      </c>
      <c r="L946" s="59">
        <v>2.6810715500000004</v>
      </c>
      <c r="M946" s="59">
        <f t="shared" si="16"/>
        <v>2.6810715500000004</v>
      </c>
    </row>
    <row r="947" spans="3:13" x14ac:dyDescent="0.2">
      <c r="C947" s="37"/>
      <c r="D947" s="38"/>
      <c r="E947" s="37"/>
      <c r="F947" s="37"/>
      <c r="G947" s="58"/>
      <c r="H947" s="58"/>
      <c r="I947" s="58" t="s">
        <v>1598</v>
      </c>
      <c r="J947" s="57" t="s">
        <v>1599</v>
      </c>
      <c r="K947" s="59">
        <v>0</v>
      </c>
      <c r="L947" s="59">
        <v>0</v>
      </c>
      <c r="M947" s="59">
        <f t="shared" si="16"/>
        <v>0</v>
      </c>
    </row>
    <row r="948" spans="3:13" x14ac:dyDescent="0.2">
      <c r="C948" s="37"/>
      <c r="D948" s="38"/>
      <c r="E948" s="37"/>
      <c r="F948" s="37"/>
      <c r="G948" s="58"/>
      <c r="H948" s="58"/>
      <c r="I948" s="58" t="s">
        <v>1600</v>
      </c>
      <c r="J948" s="57" t="s">
        <v>1601</v>
      </c>
      <c r="K948" s="59">
        <v>0</v>
      </c>
      <c r="L948" s="59">
        <v>7738.8239953000002</v>
      </c>
      <c r="M948" s="59">
        <f t="shared" si="16"/>
        <v>7738.8239953000002</v>
      </c>
    </row>
    <row r="949" spans="3:13" x14ac:dyDescent="0.2">
      <c r="C949" s="37"/>
      <c r="D949" s="38"/>
      <c r="E949" s="37"/>
      <c r="F949" s="37"/>
      <c r="G949" s="58"/>
      <c r="H949" s="58"/>
      <c r="I949" s="58" t="s">
        <v>1745</v>
      </c>
      <c r="J949" s="57" t="s">
        <v>1746</v>
      </c>
      <c r="K949" s="59">
        <v>0</v>
      </c>
      <c r="L949" s="59">
        <v>188.33711815000001</v>
      </c>
      <c r="M949" s="59">
        <f t="shared" si="16"/>
        <v>188.33711815000001</v>
      </c>
    </row>
    <row r="950" spans="3:13" x14ac:dyDescent="0.2">
      <c r="C950" s="37"/>
      <c r="D950" s="38"/>
      <c r="E950" s="37"/>
      <c r="F950" s="37"/>
      <c r="G950" s="58"/>
      <c r="H950" s="58"/>
      <c r="I950" s="58" t="s">
        <v>1717</v>
      </c>
      <c r="J950" s="57" t="s">
        <v>1718</v>
      </c>
      <c r="K950" s="59">
        <v>0</v>
      </c>
      <c r="L950" s="59">
        <v>1.6260469800000001</v>
      </c>
      <c r="M950" s="59">
        <f t="shared" si="16"/>
        <v>1.6260469800000001</v>
      </c>
    </row>
    <row r="951" spans="3:13" x14ac:dyDescent="0.2">
      <c r="C951" s="37"/>
      <c r="D951" s="38"/>
      <c r="E951" s="37"/>
      <c r="F951" s="37"/>
      <c r="G951" s="58"/>
      <c r="H951" s="58"/>
      <c r="I951" s="58" t="s">
        <v>1719</v>
      </c>
      <c r="J951" s="57" t="s">
        <v>1720</v>
      </c>
      <c r="K951" s="59">
        <v>0</v>
      </c>
      <c r="L951" s="59">
        <v>60</v>
      </c>
      <c r="M951" s="59">
        <f t="shared" si="16"/>
        <v>60</v>
      </c>
    </row>
    <row r="952" spans="3:13" x14ac:dyDescent="0.2">
      <c r="C952" s="37"/>
      <c r="D952" s="38"/>
      <c r="E952" s="37"/>
      <c r="F952" s="37"/>
      <c r="G952" s="58"/>
      <c r="H952" s="58"/>
      <c r="I952" s="58" t="s">
        <v>1721</v>
      </c>
      <c r="J952" s="57" t="s">
        <v>1722</v>
      </c>
      <c r="K952" s="59">
        <v>0</v>
      </c>
      <c r="L952" s="59">
        <v>583.67996822999999</v>
      </c>
      <c r="M952" s="59">
        <f t="shared" si="16"/>
        <v>583.67996822999999</v>
      </c>
    </row>
    <row r="953" spans="3:13" x14ac:dyDescent="0.2">
      <c r="C953" s="37"/>
      <c r="D953" s="38"/>
      <c r="E953" s="37"/>
      <c r="F953" s="37"/>
      <c r="G953" s="58"/>
      <c r="H953" s="58"/>
      <c r="I953" s="58" t="s">
        <v>1723</v>
      </c>
      <c r="J953" s="57" t="s">
        <v>1724</v>
      </c>
      <c r="K953" s="59">
        <v>0</v>
      </c>
      <c r="L953" s="59">
        <v>262.68017424999999</v>
      </c>
      <c r="M953" s="59">
        <f t="shared" si="16"/>
        <v>262.68017424999999</v>
      </c>
    </row>
    <row r="954" spans="3:13" x14ac:dyDescent="0.2">
      <c r="C954" s="37"/>
      <c r="D954" s="38"/>
      <c r="E954" s="37"/>
      <c r="F954" s="37"/>
      <c r="G954" s="58"/>
      <c r="H954" s="58"/>
      <c r="I954" s="58" t="s">
        <v>1602</v>
      </c>
      <c r="J954" s="57" t="s">
        <v>1603</v>
      </c>
      <c r="K954" s="59">
        <v>0</v>
      </c>
      <c r="L954" s="59">
        <v>660.13676518999989</v>
      </c>
      <c r="M954" s="59">
        <f t="shared" si="16"/>
        <v>660.13676518999989</v>
      </c>
    </row>
    <row r="955" spans="3:13" x14ac:dyDescent="0.2">
      <c r="C955" s="37"/>
      <c r="D955" s="38"/>
      <c r="E955" s="37"/>
      <c r="F955" s="37"/>
      <c r="G955" s="58"/>
      <c r="H955" s="58"/>
      <c r="I955" s="58" t="s">
        <v>1747</v>
      </c>
      <c r="J955" s="57" t="s">
        <v>1748</v>
      </c>
      <c r="K955" s="59">
        <v>0</v>
      </c>
      <c r="L955" s="59">
        <v>24.434908</v>
      </c>
      <c r="M955" s="59">
        <f t="shared" si="16"/>
        <v>24.434908</v>
      </c>
    </row>
    <row r="956" spans="3:13" x14ac:dyDescent="0.2">
      <c r="C956" s="37"/>
      <c r="D956" s="38"/>
      <c r="E956" s="37"/>
      <c r="F956" s="37"/>
      <c r="G956" s="58"/>
      <c r="H956" s="58"/>
      <c r="I956" s="58" t="s">
        <v>1399</v>
      </c>
      <c r="J956" s="57" t="s">
        <v>1669</v>
      </c>
      <c r="K956" s="59">
        <v>585.9</v>
      </c>
      <c r="L956" s="59">
        <v>0</v>
      </c>
      <c r="M956" s="59">
        <f t="shared" si="16"/>
        <v>-585.9</v>
      </c>
    </row>
    <row r="957" spans="3:13" x14ac:dyDescent="0.2">
      <c r="C957" s="37"/>
      <c r="D957" s="38"/>
      <c r="E957" s="37"/>
      <c r="F957" s="37"/>
      <c r="G957" s="58"/>
      <c r="H957" s="58"/>
      <c r="I957" s="58" t="s">
        <v>1400</v>
      </c>
      <c r="J957" s="57" t="s">
        <v>1670</v>
      </c>
      <c r="K957" s="59">
        <v>6884.6</v>
      </c>
      <c r="L957" s="59">
        <v>0</v>
      </c>
      <c r="M957" s="59">
        <f t="shared" si="16"/>
        <v>-6884.6</v>
      </c>
    </row>
    <row r="958" spans="3:13" x14ac:dyDescent="0.2">
      <c r="C958" s="37"/>
      <c r="D958" s="38"/>
      <c r="E958" s="37"/>
      <c r="F958" s="37"/>
      <c r="G958" s="58"/>
      <c r="H958" s="58"/>
      <c r="I958" s="58" t="s">
        <v>1401</v>
      </c>
      <c r="J958" s="57" t="s">
        <v>1671</v>
      </c>
      <c r="K958" s="59">
        <v>16535.5</v>
      </c>
      <c r="L958" s="59">
        <v>0</v>
      </c>
      <c r="M958" s="59">
        <f t="shared" si="16"/>
        <v>-16535.5</v>
      </c>
    </row>
    <row r="959" spans="3:13" x14ac:dyDescent="0.2">
      <c r="C959" s="37"/>
      <c r="D959" s="38"/>
      <c r="E959" s="37"/>
      <c r="F959" s="37"/>
      <c r="G959" s="58"/>
      <c r="H959" s="58"/>
      <c r="I959" s="58" t="s">
        <v>1402</v>
      </c>
      <c r="J959" s="57" t="s">
        <v>1403</v>
      </c>
      <c r="K959" s="59">
        <v>374.5</v>
      </c>
      <c r="L959" s="59">
        <v>0</v>
      </c>
      <c r="M959" s="59">
        <f t="shared" si="16"/>
        <v>-374.5</v>
      </c>
    </row>
    <row r="960" spans="3:13" x14ac:dyDescent="0.2">
      <c r="C960" s="37"/>
      <c r="D960" s="38"/>
      <c r="E960" s="37"/>
      <c r="F960" s="37"/>
      <c r="G960" s="58"/>
      <c r="H960" s="58"/>
      <c r="I960" s="58" t="s">
        <v>1406</v>
      </c>
      <c r="J960" s="57" t="s">
        <v>429</v>
      </c>
      <c r="K960" s="59">
        <v>4293.9670640000004</v>
      </c>
      <c r="L960" s="59">
        <v>0</v>
      </c>
      <c r="M960" s="59">
        <f t="shared" si="16"/>
        <v>-4293.9670640000004</v>
      </c>
    </row>
    <row r="961" spans="3:13" x14ac:dyDescent="0.2">
      <c r="C961" s="37"/>
      <c r="D961" s="38"/>
      <c r="E961" s="37"/>
      <c r="F961" s="37"/>
      <c r="G961" s="58"/>
      <c r="H961" s="58"/>
      <c r="I961" s="58" t="s">
        <v>1749</v>
      </c>
      <c r="J961" s="57" t="s">
        <v>1750</v>
      </c>
      <c r="K961" s="59">
        <v>0</v>
      </c>
      <c r="L961" s="59">
        <v>0</v>
      </c>
      <c r="M961" s="59">
        <f t="shared" si="16"/>
        <v>0</v>
      </c>
    </row>
    <row r="962" spans="3:13" ht="25.5" x14ac:dyDescent="0.2">
      <c r="C962" s="37"/>
      <c r="D962" s="38"/>
      <c r="E962" s="37"/>
      <c r="F962" s="37"/>
      <c r="G962" s="58"/>
      <c r="H962" s="58"/>
      <c r="I962" s="58" t="s">
        <v>1672</v>
      </c>
      <c r="J962" s="57" t="s">
        <v>1673</v>
      </c>
      <c r="K962" s="59">
        <v>6440.7802579999998</v>
      </c>
      <c r="L962" s="59">
        <v>0</v>
      </c>
      <c r="M962" s="59">
        <f t="shared" si="16"/>
        <v>-6440.7802579999998</v>
      </c>
    </row>
    <row r="963" spans="3:13" x14ac:dyDescent="0.2">
      <c r="C963" s="37"/>
      <c r="D963" s="38"/>
      <c r="E963" s="37"/>
      <c r="F963" s="37"/>
      <c r="G963" s="58"/>
      <c r="H963" s="58"/>
      <c r="I963" s="58" t="s">
        <v>1674</v>
      </c>
      <c r="J963" s="57" t="s">
        <v>1675</v>
      </c>
      <c r="K963" s="59">
        <v>0</v>
      </c>
      <c r="L963" s="59">
        <v>2.2793979999999998E-2</v>
      </c>
      <c r="M963" s="59">
        <f t="shared" si="16"/>
        <v>2.2793979999999998E-2</v>
      </c>
    </row>
    <row r="964" spans="3:13" x14ac:dyDescent="0.2">
      <c r="C964" s="37"/>
      <c r="D964" s="38"/>
      <c r="E964" s="37"/>
      <c r="F964" s="37"/>
      <c r="G964" s="58"/>
      <c r="H964" s="58"/>
      <c r="I964" s="58" t="s">
        <v>1676</v>
      </c>
      <c r="J964" s="57" t="s">
        <v>1677</v>
      </c>
      <c r="K964" s="59">
        <v>0</v>
      </c>
      <c r="L964" s="59">
        <v>0</v>
      </c>
      <c r="M964" s="59">
        <f t="shared" si="16"/>
        <v>0</v>
      </c>
    </row>
    <row r="965" spans="3:13" x14ac:dyDescent="0.2">
      <c r="C965" s="37"/>
      <c r="D965" s="38"/>
      <c r="E965" s="37"/>
      <c r="F965" s="37"/>
      <c r="G965" s="58"/>
      <c r="H965" s="58"/>
      <c r="I965" s="58" t="s">
        <v>1678</v>
      </c>
      <c r="J965" s="57" t="s">
        <v>1679</v>
      </c>
      <c r="K965" s="59">
        <v>0</v>
      </c>
      <c r="L965" s="59">
        <v>0</v>
      </c>
      <c r="M965" s="59">
        <f t="shared" si="16"/>
        <v>0</v>
      </c>
    </row>
    <row r="966" spans="3:13" ht="25.5" x14ac:dyDescent="0.2">
      <c r="C966" s="37"/>
      <c r="D966" s="38"/>
      <c r="E966" s="37"/>
      <c r="F966" s="37"/>
      <c r="G966" s="58"/>
      <c r="H966" s="58"/>
      <c r="I966" s="58" t="s">
        <v>1725</v>
      </c>
      <c r="J966" s="57" t="s">
        <v>1726</v>
      </c>
      <c r="K966" s="59">
        <v>0</v>
      </c>
      <c r="L966" s="59">
        <v>31448.781677999999</v>
      </c>
      <c r="M966" s="59">
        <f t="shared" si="16"/>
        <v>31448.781677999999</v>
      </c>
    </row>
    <row r="967" spans="3:13" ht="14.25" x14ac:dyDescent="0.2">
      <c r="C967" s="37"/>
      <c r="D967" s="38"/>
      <c r="E967" s="37"/>
      <c r="F967" s="37"/>
      <c r="G967" s="35"/>
      <c r="H967" s="42" t="s">
        <v>640</v>
      </c>
      <c r="I967" s="42"/>
      <c r="J967" s="68"/>
      <c r="K967" s="47">
        <v>4265.5886579999997</v>
      </c>
      <c r="L967" s="47">
        <v>13216.002028000001</v>
      </c>
      <c r="M967" s="47">
        <f t="shared" si="16"/>
        <v>8950.413370000002</v>
      </c>
    </row>
    <row r="968" spans="3:13" x14ac:dyDescent="0.2">
      <c r="C968" s="37"/>
      <c r="D968" s="38"/>
      <c r="E968" s="37"/>
      <c r="F968" s="37"/>
      <c r="G968" s="58"/>
      <c r="H968" s="58"/>
      <c r="I968" s="58" t="s">
        <v>643</v>
      </c>
      <c r="J968" s="57" t="s">
        <v>1407</v>
      </c>
      <c r="K968" s="59">
        <v>4005.648068</v>
      </c>
      <c r="L968" s="59">
        <v>13008.472100000001</v>
      </c>
      <c r="M968" s="59">
        <f t="shared" si="16"/>
        <v>9002.8240320000004</v>
      </c>
    </row>
    <row r="969" spans="3:13" x14ac:dyDescent="0.2">
      <c r="C969" s="37"/>
      <c r="D969" s="38"/>
      <c r="E969" s="37"/>
      <c r="F969" s="37"/>
      <c r="G969" s="58"/>
      <c r="H969" s="58"/>
      <c r="I969" s="58" t="s">
        <v>1408</v>
      </c>
      <c r="J969" s="57" t="s">
        <v>1409</v>
      </c>
      <c r="K969" s="59">
        <v>259.94058999999999</v>
      </c>
      <c r="L969" s="59">
        <v>207.52992800000001</v>
      </c>
      <c r="M969" s="59">
        <f t="shared" si="16"/>
        <v>-52.410661999999974</v>
      </c>
    </row>
    <row r="970" spans="3:13" ht="14.25" x14ac:dyDescent="0.2">
      <c r="C970" s="37"/>
      <c r="D970" s="38"/>
      <c r="E970" s="37"/>
      <c r="F970" s="37"/>
      <c r="G970" s="35"/>
      <c r="H970" s="42" t="s">
        <v>1338</v>
      </c>
      <c r="I970" s="42"/>
      <c r="J970" s="68"/>
      <c r="K970" s="47">
        <v>0</v>
      </c>
      <c r="L970" s="47">
        <v>21473.220120000002</v>
      </c>
      <c r="M970" s="47">
        <f t="shared" ref="M970:M1033" si="17">L970-K970</f>
        <v>21473.220120000002</v>
      </c>
    </row>
    <row r="971" spans="3:13" x14ac:dyDescent="0.2">
      <c r="C971" s="37"/>
      <c r="D971" s="38"/>
      <c r="E971" s="37"/>
      <c r="F971" s="37"/>
      <c r="G971" s="58"/>
      <c r="H971" s="58"/>
      <c r="I971" s="58" t="s">
        <v>1410</v>
      </c>
      <c r="J971" s="57" t="s">
        <v>1680</v>
      </c>
      <c r="K971" s="59">
        <v>0</v>
      </c>
      <c r="L971" s="59">
        <v>16634.184600000001</v>
      </c>
      <c r="M971" s="59">
        <f t="shared" si="17"/>
        <v>16634.184600000001</v>
      </c>
    </row>
    <row r="972" spans="3:13" x14ac:dyDescent="0.2">
      <c r="C972" s="37"/>
      <c r="D972" s="38"/>
      <c r="E972" s="37"/>
      <c r="F972" s="37"/>
      <c r="G972" s="58"/>
      <c r="H972" s="58"/>
      <c r="I972" s="58" t="s">
        <v>1411</v>
      </c>
      <c r="J972" s="57" t="s">
        <v>1681</v>
      </c>
      <c r="K972" s="59">
        <v>0</v>
      </c>
      <c r="L972" s="59">
        <v>4839.0355200000004</v>
      </c>
      <c r="M972" s="59">
        <f t="shared" si="17"/>
        <v>4839.0355200000004</v>
      </c>
    </row>
    <row r="973" spans="3:13" ht="14.25" x14ac:dyDescent="0.2">
      <c r="C973" s="37"/>
      <c r="D973" s="38"/>
      <c r="E973" s="41">
        <v>25</v>
      </c>
      <c r="F973" s="42" t="s">
        <v>430</v>
      </c>
      <c r="G973" s="42"/>
      <c r="H973" s="42"/>
      <c r="I973" s="42"/>
      <c r="J973" s="68"/>
      <c r="K973" s="47">
        <v>30871.163123999999</v>
      </c>
      <c r="L973" s="47">
        <v>31651.536882229997</v>
      </c>
      <c r="M973" s="47">
        <f t="shared" si="17"/>
        <v>780.3737582299982</v>
      </c>
    </row>
    <row r="974" spans="3:13" ht="14.25" x14ac:dyDescent="0.2">
      <c r="C974" s="37"/>
      <c r="D974" s="38"/>
      <c r="E974" s="37"/>
      <c r="F974" s="37"/>
      <c r="G974" s="39" t="s">
        <v>452</v>
      </c>
      <c r="H974" s="39"/>
      <c r="I974" s="39"/>
      <c r="J974" s="36"/>
      <c r="K974" s="30">
        <v>26778.044618</v>
      </c>
      <c r="L974" s="30">
        <v>27561.435004939995</v>
      </c>
      <c r="M974" s="30">
        <f t="shared" si="17"/>
        <v>783.39038693999464</v>
      </c>
    </row>
    <row r="975" spans="3:13" ht="14.25" x14ac:dyDescent="0.2">
      <c r="C975" s="37"/>
      <c r="D975" s="38"/>
      <c r="E975" s="37"/>
      <c r="F975" s="37"/>
      <c r="G975" s="35"/>
      <c r="H975" s="42" t="s">
        <v>571</v>
      </c>
      <c r="I975" s="42"/>
      <c r="J975" s="68"/>
      <c r="K975" s="47">
        <v>94.973673000000005</v>
      </c>
      <c r="L975" s="47">
        <v>129.97541179999999</v>
      </c>
      <c r="M975" s="47">
        <f t="shared" si="17"/>
        <v>35.001738799999984</v>
      </c>
    </row>
    <row r="976" spans="3:13" x14ac:dyDescent="0.2">
      <c r="C976" s="37"/>
      <c r="D976" s="38"/>
      <c r="E976" s="37"/>
      <c r="F976" s="37"/>
      <c r="G976" s="58"/>
      <c r="H976" s="58"/>
      <c r="I976" s="58" t="s">
        <v>922</v>
      </c>
      <c r="J976" s="57" t="s">
        <v>923</v>
      </c>
      <c r="K976" s="59">
        <v>0</v>
      </c>
      <c r="L976" s="59">
        <v>18.3964718</v>
      </c>
      <c r="M976" s="59">
        <f t="shared" si="17"/>
        <v>18.3964718</v>
      </c>
    </row>
    <row r="977" spans="3:13" x14ac:dyDescent="0.2">
      <c r="C977" s="37"/>
      <c r="D977" s="38"/>
      <c r="E977" s="37"/>
      <c r="F977" s="37"/>
      <c r="G977" s="58"/>
      <c r="H977" s="58"/>
      <c r="I977" s="58" t="s">
        <v>572</v>
      </c>
      <c r="J977" s="57" t="s">
        <v>1412</v>
      </c>
      <c r="K977" s="59">
        <v>94.973673000000005</v>
      </c>
      <c r="L977" s="59">
        <v>111.57894</v>
      </c>
      <c r="M977" s="59">
        <f t="shared" si="17"/>
        <v>16.605266999999998</v>
      </c>
    </row>
    <row r="978" spans="3:13" ht="14.25" x14ac:dyDescent="0.2">
      <c r="C978" s="37"/>
      <c r="D978" s="38"/>
      <c r="E978" s="37"/>
      <c r="F978" s="37"/>
      <c r="G978" s="35"/>
      <c r="H978" s="42" t="s">
        <v>453</v>
      </c>
      <c r="I978" s="42"/>
      <c r="J978" s="68"/>
      <c r="K978" s="47">
        <v>25247.694224999999</v>
      </c>
      <c r="L978" s="47">
        <v>26120.927472319996</v>
      </c>
      <c r="M978" s="47">
        <f t="shared" si="17"/>
        <v>873.23324731999674</v>
      </c>
    </row>
    <row r="979" spans="3:13" x14ac:dyDescent="0.2">
      <c r="C979" s="37"/>
      <c r="D979" s="38"/>
      <c r="E979" s="37"/>
      <c r="F979" s="37"/>
      <c r="G979" s="58"/>
      <c r="H979" s="58"/>
      <c r="I979" s="58" t="s">
        <v>489</v>
      </c>
      <c r="J979" s="57" t="s">
        <v>1413</v>
      </c>
      <c r="K979" s="59">
        <v>24539.339324</v>
      </c>
      <c r="L979" s="59">
        <v>24793.973268439997</v>
      </c>
      <c r="M979" s="59">
        <f t="shared" si="17"/>
        <v>254.63394443999641</v>
      </c>
    </row>
    <row r="980" spans="3:13" x14ac:dyDescent="0.2">
      <c r="C980" s="37"/>
      <c r="D980" s="38"/>
      <c r="E980" s="37"/>
      <c r="F980" s="37"/>
      <c r="G980" s="58"/>
      <c r="H980" s="58"/>
      <c r="I980" s="58" t="s">
        <v>491</v>
      </c>
      <c r="J980" s="57" t="s">
        <v>1414</v>
      </c>
      <c r="K980" s="59">
        <v>708.35490100000004</v>
      </c>
      <c r="L980" s="59">
        <v>1033.9139913900001</v>
      </c>
      <c r="M980" s="59">
        <f t="shared" si="17"/>
        <v>325.55909039000005</v>
      </c>
    </row>
    <row r="981" spans="3:13" x14ac:dyDescent="0.2">
      <c r="C981" s="37"/>
      <c r="D981" s="38"/>
      <c r="E981" s="37"/>
      <c r="F981" s="37"/>
      <c r="G981" s="58"/>
      <c r="H981" s="58"/>
      <c r="I981" s="58" t="s">
        <v>532</v>
      </c>
      <c r="J981" s="57" t="s">
        <v>1727</v>
      </c>
      <c r="K981" s="59">
        <v>0</v>
      </c>
      <c r="L981" s="59">
        <v>15.967622</v>
      </c>
      <c r="M981" s="59">
        <f t="shared" si="17"/>
        <v>15.967622</v>
      </c>
    </row>
    <row r="982" spans="3:13" x14ac:dyDescent="0.2">
      <c r="C982" s="37"/>
      <c r="D982" s="38"/>
      <c r="E982" s="37"/>
      <c r="F982" s="37"/>
      <c r="G982" s="58"/>
      <c r="H982" s="58"/>
      <c r="I982" s="58" t="s">
        <v>1728</v>
      </c>
      <c r="J982" s="57" t="s">
        <v>919</v>
      </c>
      <c r="K982" s="59">
        <v>0</v>
      </c>
      <c r="L982" s="59">
        <v>248.61792165</v>
      </c>
      <c r="M982" s="59">
        <f t="shared" si="17"/>
        <v>248.61792165</v>
      </c>
    </row>
    <row r="983" spans="3:13" x14ac:dyDescent="0.2">
      <c r="C983" s="37"/>
      <c r="D983" s="38"/>
      <c r="E983" s="37"/>
      <c r="F983" s="37"/>
      <c r="G983" s="58"/>
      <c r="H983" s="58"/>
      <c r="I983" s="58" t="s">
        <v>1729</v>
      </c>
      <c r="J983" s="57" t="s">
        <v>921</v>
      </c>
      <c r="K983" s="59">
        <v>0</v>
      </c>
      <c r="L983" s="59">
        <v>10.273589509999999</v>
      </c>
      <c r="M983" s="59">
        <f t="shared" si="17"/>
        <v>10.273589509999999</v>
      </c>
    </row>
    <row r="984" spans="3:13" x14ac:dyDescent="0.2">
      <c r="C984" s="37"/>
      <c r="D984" s="38"/>
      <c r="E984" s="37"/>
      <c r="F984" s="37"/>
      <c r="G984" s="58"/>
      <c r="H984" s="58"/>
      <c r="I984" s="58" t="s">
        <v>1730</v>
      </c>
      <c r="J984" s="57" t="s">
        <v>925</v>
      </c>
      <c r="K984" s="59">
        <v>0</v>
      </c>
      <c r="L984" s="59">
        <v>0.73693852999999998</v>
      </c>
      <c r="M984" s="59">
        <f t="shared" si="17"/>
        <v>0.73693852999999998</v>
      </c>
    </row>
    <row r="985" spans="3:13" x14ac:dyDescent="0.2">
      <c r="C985" s="37"/>
      <c r="D985" s="38"/>
      <c r="E985" s="37"/>
      <c r="F985" s="37"/>
      <c r="G985" s="58"/>
      <c r="H985" s="58"/>
      <c r="I985" s="58" t="s">
        <v>1731</v>
      </c>
      <c r="J985" s="57" t="s">
        <v>929</v>
      </c>
      <c r="K985" s="59">
        <v>0</v>
      </c>
      <c r="L985" s="59">
        <v>17.4441408</v>
      </c>
      <c r="M985" s="59">
        <f t="shared" si="17"/>
        <v>17.4441408</v>
      </c>
    </row>
    <row r="986" spans="3:13" ht="14.25" x14ac:dyDescent="0.2">
      <c r="C986" s="37"/>
      <c r="D986" s="38"/>
      <c r="E986" s="37"/>
      <c r="F986" s="37"/>
      <c r="G986" s="35"/>
      <c r="H986" s="42" t="s">
        <v>478</v>
      </c>
      <c r="I986" s="42"/>
      <c r="J986" s="68"/>
      <c r="K986" s="47">
        <v>1435.37672</v>
      </c>
      <c r="L986" s="47">
        <v>1310.5321208199996</v>
      </c>
      <c r="M986" s="47">
        <f t="shared" si="17"/>
        <v>-124.84459918000039</v>
      </c>
    </row>
    <row r="987" spans="3:13" x14ac:dyDescent="0.2">
      <c r="C987" s="37"/>
      <c r="D987" s="38"/>
      <c r="E987" s="37"/>
      <c r="F987" s="37"/>
      <c r="G987" s="58"/>
      <c r="H987" s="58"/>
      <c r="I987" s="58" t="s">
        <v>479</v>
      </c>
      <c r="J987" s="57" t="s">
        <v>542</v>
      </c>
      <c r="K987" s="59">
        <v>1399.5613289999999</v>
      </c>
      <c r="L987" s="59">
        <v>1275.0556983499996</v>
      </c>
      <c r="M987" s="59">
        <f t="shared" si="17"/>
        <v>-124.50563065000028</v>
      </c>
    </row>
    <row r="988" spans="3:13" x14ac:dyDescent="0.2">
      <c r="C988" s="37"/>
      <c r="D988" s="38"/>
      <c r="E988" s="37"/>
      <c r="F988" s="37"/>
      <c r="G988" s="58"/>
      <c r="H988" s="58"/>
      <c r="I988" s="58" t="s">
        <v>483</v>
      </c>
      <c r="J988" s="57" t="s">
        <v>546</v>
      </c>
      <c r="K988" s="59">
        <v>35.815390999999998</v>
      </c>
      <c r="L988" s="59">
        <v>35.476422469999996</v>
      </c>
      <c r="M988" s="59">
        <f t="shared" si="17"/>
        <v>-0.33896853000000249</v>
      </c>
    </row>
    <row r="989" spans="3:13" ht="14.25" x14ac:dyDescent="0.2">
      <c r="C989" s="37"/>
      <c r="D989" s="38"/>
      <c r="E989" s="37"/>
      <c r="F989" s="37"/>
      <c r="G989" s="39" t="s">
        <v>1415</v>
      </c>
      <c r="H989" s="39"/>
      <c r="I989" s="39"/>
      <c r="J989" s="36"/>
      <c r="K989" s="30">
        <v>4093.1185059999998</v>
      </c>
      <c r="L989" s="30">
        <v>4090.1018772900002</v>
      </c>
      <c r="M989" s="30">
        <f t="shared" si="17"/>
        <v>-3.0166287099996225</v>
      </c>
    </row>
    <row r="990" spans="3:13" ht="14.25" x14ac:dyDescent="0.2">
      <c r="C990" s="37"/>
      <c r="D990" s="38"/>
      <c r="E990" s="37"/>
      <c r="F990" s="37"/>
      <c r="G990" s="35"/>
      <c r="H990" s="42" t="s">
        <v>1416</v>
      </c>
      <c r="I990" s="42"/>
      <c r="J990" s="68"/>
      <c r="K990" s="47">
        <v>4093.1185059999998</v>
      </c>
      <c r="L990" s="47">
        <v>4090.1018772900002</v>
      </c>
      <c r="M990" s="47">
        <f t="shared" si="17"/>
        <v>-3.0166287099996225</v>
      </c>
    </row>
    <row r="991" spans="3:13" ht="25.5" x14ac:dyDescent="0.2">
      <c r="C991" s="37"/>
      <c r="D991" s="38"/>
      <c r="E991" s="37"/>
      <c r="F991" s="37"/>
      <c r="G991" s="58"/>
      <c r="H991" s="58"/>
      <c r="I991" s="58" t="s">
        <v>1417</v>
      </c>
      <c r="J991" s="57" t="s">
        <v>1682</v>
      </c>
      <c r="K991" s="59">
        <v>4053.8223560000001</v>
      </c>
      <c r="L991" s="59">
        <v>4053.8223560000001</v>
      </c>
      <c r="M991" s="59">
        <f t="shared" si="17"/>
        <v>0</v>
      </c>
    </row>
    <row r="992" spans="3:13" ht="25.5" x14ac:dyDescent="0.2">
      <c r="C992" s="37"/>
      <c r="D992" s="38"/>
      <c r="E992" s="37"/>
      <c r="F992" s="37"/>
      <c r="G992" s="58"/>
      <c r="H992" s="58"/>
      <c r="I992" s="58" t="s">
        <v>1418</v>
      </c>
      <c r="J992" s="57" t="s">
        <v>1604</v>
      </c>
      <c r="K992" s="59">
        <v>39.296149999999997</v>
      </c>
      <c r="L992" s="59">
        <v>36.279521289999998</v>
      </c>
      <c r="M992" s="59">
        <f t="shared" si="17"/>
        <v>-3.0166287099999991</v>
      </c>
    </row>
    <row r="993" spans="3:13" ht="14.25" x14ac:dyDescent="0.2">
      <c r="C993" s="37"/>
      <c r="D993" s="38"/>
      <c r="E993" s="41">
        <v>33</v>
      </c>
      <c r="F993" s="42" t="s">
        <v>432</v>
      </c>
      <c r="G993" s="42"/>
      <c r="H993" s="42"/>
      <c r="I993" s="42"/>
      <c r="J993" s="68"/>
      <c r="K993" s="47">
        <v>435822.81132799998</v>
      </c>
      <c r="L993" s="47">
        <v>450503.98188193003</v>
      </c>
      <c r="M993" s="47">
        <f t="shared" si="17"/>
        <v>14681.170553930046</v>
      </c>
    </row>
    <row r="994" spans="3:13" ht="14.25" x14ac:dyDescent="0.2">
      <c r="C994" s="37"/>
      <c r="D994" s="38"/>
      <c r="E994" s="37"/>
      <c r="F994" s="37"/>
      <c r="G994" s="39" t="s">
        <v>1415</v>
      </c>
      <c r="H994" s="39"/>
      <c r="I994" s="39"/>
      <c r="J994" s="36"/>
      <c r="K994" s="30">
        <v>435822.81132799998</v>
      </c>
      <c r="L994" s="30">
        <v>450503.98188193003</v>
      </c>
      <c r="M994" s="30">
        <f t="shared" si="17"/>
        <v>14681.170553930046</v>
      </c>
    </row>
    <row r="995" spans="3:13" ht="14.25" x14ac:dyDescent="0.2">
      <c r="C995" s="37"/>
      <c r="D995" s="38"/>
      <c r="E995" s="37"/>
      <c r="F995" s="37"/>
      <c r="G995" s="35"/>
      <c r="H995" s="42" t="s">
        <v>1416</v>
      </c>
      <c r="I995" s="42"/>
      <c r="J995" s="68"/>
      <c r="K995" s="47">
        <v>435822.81132799998</v>
      </c>
      <c r="L995" s="47">
        <v>450503.98188193003</v>
      </c>
      <c r="M995" s="47">
        <f t="shared" si="17"/>
        <v>14681.170553930046</v>
      </c>
    </row>
    <row r="996" spans="3:13" x14ac:dyDescent="0.2">
      <c r="C996" s="37"/>
      <c r="D996" s="38"/>
      <c r="E996" s="37"/>
      <c r="F996" s="37"/>
      <c r="G996" s="58"/>
      <c r="H996" s="58"/>
      <c r="I996" s="58" t="s">
        <v>1417</v>
      </c>
      <c r="J996" s="57" t="s">
        <v>1419</v>
      </c>
      <c r="K996" s="59">
        <v>55873.948232000002</v>
      </c>
      <c r="L996" s="59">
        <v>57101.097565170014</v>
      </c>
      <c r="M996" s="59">
        <f t="shared" si="17"/>
        <v>1227.1493331700112</v>
      </c>
    </row>
    <row r="997" spans="3:13" x14ac:dyDescent="0.2">
      <c r="C997" s="37"/>
      <c r="D997" s="38"/>
      <c r="E997" s="37"/>
      <c r="F997" s="37"/>
      <c r="G997" s="58"/>
      <c r="H997" s="58"/>
      <c r="I997" s="58" t="s">
        <v>1418</v>
      </c>
      <c r="J997" s="57" t="s">
        <v>1420</v>
      </c>
      <c r="K997" s="59">
        <v>6382.2664889999996</v>
      </c>
      <c r="L997" s="59">
        <v>6382.2664889999996</v>
      </c>
      <c r="M997" s="59">
        <f t="shared" si="17"/>
        <v>0</v>
      </c>
    </row>
    <row r="998" spans="3:13" x14ac:dyDescent="0.2">
      <c r="C998" s="37"/>
      <c r="D998" s="38"/>
      <c r="E998" s="37"/>
      <c r="F998" s="37"/>
      <c r="G998" s="58"/>
      <c r="H998" s="58"/>
      <c r="I998" s="58" t="s">
        <v>1421</v>
      </c>
      <c r="J998" s="57" t="s">
        <v>1422</v>
      </c>
      <c r="K998" s="59">
        <v>46270.391184</v>
      </c>
      <c r="L998" s="59">
        <v>46270.391184</v>
      </c>
      <c r="M998" s="59">
        <f t="shared" si="17"/>
        <v>0</v>
      </c>
    </row>
    <row r="999" spans="3:13" x14ac:dyDescent="0.2">
      <c r="C999" s="37"/>
      <c r="D999" s="38"/>
      <c r="E999" s="37"/>
      <c r="F999" s="37"/>
      <c r="G999" s="58"/>
      <c r="H999" s="58"/>
      <c r="I999" s="58" t="s">
        <v>1423</v>
      </c>
      <c r="J999" s="57" t="s">
        <v>1424</v>
      </c>
      <c r="K999" s="59">
        <v>44447.927319000002</v>
      </c>
      <c r="L999" s="59">
        <v>44447.927319000002</v>
      </c>
      <c r="M999" s="59">
        <f t="shared" si="17"/>
        <v>0</v>
      </c>
    </row>
    <row r="1000" spans="3:13" x14ac:dyDescent="0.2">
      <c r="C1000" s="37"/>
      <c r="D1000" s="38"/>
      <c r="E1000" s="37"/>
      <c r="F1000" s="37"/>
      <c r="G1000" s="58"/>
      <c r="H1000" s="58"/>
      <c r="I1000" s="58" t="s">
        <v>1425</v>
      </c>
      <c r="J1000" s="57" t="s">
        <v>1426</v>
      </c>
      <c r="K1000" s="59">
        <v>6495.3681889999998</v>
      </c>
      <c r="L1000" s="59">
        <v>6495.3681889999998</v>
      </c>
      <c r="M1000" s="59">
        <f t="shared" si="17"/>
        <v>0</v>
      </c>
    </row>
    <row r="1001" spans="3:13" x14ac:dyDescent="0.2">
      <c r="C1001" s="37"/>
      <c r="D1001" s="38"/>
      <c r="E1001" s="37"/>
      <c r="F1001" s="37"/>
      <c r="G1001" s="58"/>
      <c r="H1001" s="58"/>
      <c r="I1001" s="58" t="s">
        <v>1427</v>
      </c>
      <c r="J1001" s="57" t="s">
        <v>1428</v>
      </c>
      <c r="K1001" s="59">
        <v>6506.6644740000002</v>
      </c>
      <c r="L1001" s="59">
        <v>6506.6644740000002</v>
      </c>
      <c r="M1001" s="59">
        <f t="shared" si="17"/>
        <v>0</v>
      </c>
    </row>
    <row r="1002" spans="3:13" x14ac:dyDescent="0.2">
      <c r="C1002" s="37"/>
      <c r="D1002" s="38"/>
      <c r="E1002" s="37"/>
      <c r="F1002" s="37"/>
      <c r="G1002" s="58"/>
      <c r="H1002" s="58"/>
      <c r="I1002" s="58" t="s">
        <v>1429</v>
      </c>
      <c r="J1002" s="57" t="s">
        <v>1430</v>
      </c>
      <c r="K1002" s="59">
        <v>3659.9987660000002</v>
      </c>
      <c r="L1002" s="59">
        <v>3659.9987660000002</v>
      </c>
      <c r="M1002" s="59">
        <f t="shared" si="17"/>
        <v>0</v>
      </c>
    </row>
    <row r="1003" spans="3:13" x14ac:dyDescent="0.2">
      <c r="C1003" s="37"/>
      <c r="D1003" s="38"/>
      <c r="E1003" s="37"/>
      <c r="F1003" s="37"/>
      <c r="G1003" s="58"/>
      <c r="H1003" s="58"/>
      <c r="I1003" s="58" t="s">
        <v>1431</v>
      </c>
      <c r="J1003" s="57" t="s">
        <v>1432</v>
      </c>
      <c r="K1003" s="59">
        <v>2783.3217650000001</v>
      </c>
      <c r="L1003" s="59">
        <v>2786.3383937099998</v>
      </c>
      <c r="M1003" s="59">
        <f t="shared" si="17"/>
        <v>3.0166287099996225</v>
      </c>
    </row>
    <row r="1004" spans="3:13" x14ac:dyDescent="0.2">
      <c r="C1004" s="37"/>
      <c r="D1004" s="38"/>
      <c r="E1004" s="37"/>
      <c r="F1004" s="37"/>
      <c r="G1004" s="58"/>
      <c r="H1004" s="58"/>
      <c r="I1004" s="58" t="s">
        <v>1433</v>
      </c>
      <c r="J1004" s="57" t="s">
        <v>1434</v>
      </c>
      <c r="K1004" s="59">
        <v>1633.5949270000001</v>
      </c>
      <c r="L1004" s="59">
        <v>1380.5159120000001</v>
      </c>
      <c r="M1004" s="59">
        <f t="shared" si="17"/>
        <v>-253.07901500000003</v>
      </c>
    </row>
    <row r="1005" spans="3:13" x14ac:dyDescent="0.2">
      <c r="C1005" s="37"/>
      <c r="D1005" s="38"/>
      <c r="E1005" s="37"/>
      <c r="F1005" s="37"/>
      <c r="G1005" s="58"/>
      <c r="H1005" s="58"/>
      <c r="I1005" s="58" t="s">
        <v>1435</v>
      </c>
      <c r="J1005" s="57" t="s">
        <v>1436</v>
      </c>
      <c r="K1005" s="59">
        <v>7371.8679959999999</v>
      </c>
      <c r="L1005" s="59">
        <v>7371.8679959999999</v>
      </c>
      <c r="M1005" s="59">
        <f t="shared" si="17"/>
        <v>0</v>
      </c>
    </row>
    <row r="1006" spans="3:13" x14ac:dyDescent="0.2">
      <c r="C1006" s="37"/>
      <c r="D1006" s="38"/>
      <c r="E1006" s="37"/>
      <c r="F1006" s="37"/>
      <c r="G1006" s="58"/>
      <c r="H1006" s="58"/>
      <c r="I1006" s="58" t="s">
        <v>1437</v>
      </c>
      <c r="J1006" s="57" t="s">
        <v>1438</v>
      </c>
      <c r="K1006" s="59">
        <v>24285.641084999999</v>
      </c>
      <c r="L1006" s="59">
        <v>24285.641084999999</v>
      </c>
      <c r="M1006" s="59">
        <f t="shared" si="17"/>
        <v>0</v>
      </c>
    </row>
    <row r="1007" spans="3:13" x14ac:dyDescent="0.2">
      <c r="C1007" s="37"/>
      <c r="D1007" s="38"/>
      <c r="E1007" s="37"/>
      <c r="F1007" s="37"/>
      <c r="G1007" s="58"/>
      <c r="H1007" s="58"/>
      <c r="I1007" s="58" t="s">
        <v>1683</v>
      </c>
      <c r="J1007" s="57" t="s">
        <v>1684</v>
      </c>
      <c r="K1007" s="59">
        <v>207858.29183999999</v>
      </c>
      <c r="L1007" s="59">
        <v>221207.64558305009</v>
      </c>
      <c r="M1007" s="59">
        <f t="shared" si="17"/>
        <v>13349.353743050102</v>
      </c>
    </row>
    <row r="1008" spans="3:13" x14ac:dyDescent="0.2">
      <c r="C1008" s="37"/>
      <c r="D1008" s="38"/>
      <c r="E1008" s="37"/>
      <c r="F1008" s="37"/>
      <c r="G1008" s="58"/>
      <c r="H1008" s="58"/>
      <c r="I1008" s="58" t="s">
        <v>1685</v>
      </c>
      <c r="J1008" s="57" t="s">
        <v>1686</v>
      </c>
      <c r="K1008" s="59">
        <v>7502.3111019999997</v>
      </c>
      <c r="L1008" s="59">
        <v>7502.3111019999997</v>
      </c>
      <c r="M1008" s="59">
        <f t="shared" si="17"/>
        <v>0</v>
      </c>
    </row>
    <row r="1009" spans="3:13" x14ac:dyDescent="0.2">
      <c r="C1009" s="37"/>
      <c r="D1009" s="38"/>
      <c r="E1009" s="37"/>
      <c r="F1009" s="37"/>
      <c r="G1009" s="58"/>
      <c r="H1009" s="58"/>
      <c r="I1009" s="58" t="s">
        <v>1687</v>
      </c>
      <c r="J1009" s="57" t="s">
        <v>1688</v>
      </c>
      <c r="K1009" s="59">
        <v>8755.2727140000006</v>
      </c>
      <c r="L1009" s="59">
        <v>9110.0025779999996</v>
      </c>
      <c r="M1009" s="59">
        <f t="shared" si="17"/>
        <v>354.729863999999</v>
      </c>
    </row>
    <row r="1010" spans="3:13" x14ac:dyDescent="0.2">
      <c r="C1010" s="37"/>
      <c r="D1010" s="38"/>
      <c r="E1010" s="37"/>
      <c r="F1010" s="37"/>
      <c r="G1010" s="58"/>
      <c r="H1010" s="58"/>
      <c r="I1010" s="58" t="s">
        <v>1689</v>
      </c>
      <c r="J1010" s="57" t="s">
        <v>1690</v>
      </c>
      <c r="K1010" s="59">
        <v>5995.9452460000002</v>
      </c>
      <c r="L1010" s="59">
        <v>5995.9452460000002</v>
      </c>
      <c r="M1010" s="59">
        <f t="shared" si="17"/>
        <v>0</v>
      </c>
    </row>
    <row r="1011" spans="3:13" ht="14.25" x14ac:dyDescent="0.2">
      <c r="C1011" s="37"/>
      <c r="D1011" s="44" t="s">
        <v>433</v>
      </c>
      <c r="E1011" s="45"/>
      <c r="F1011" s="44"/>
      <c r="G1011" s="44"/>
      <c r="H1011" s="44"/>
      <c r="I1011" s="44"/>
      <c r="J1011" s="48"/>
      <c r="K1011" s="49">
        <v>529869.00887100003</v>
      </c>
      <c r="L1011" s="49">
        <v>535235.77806078002</v>
      </c>
      <c r="M1011" s="49">
        <f t="shared" si="17"/>
        <v>5366.7691897799959</v>
      </c>
    </row>
    <row r="1012" spans="3:13" ht="14.25" x14ac:dyDescent="0.2">
      <c r="C1012" s="37"/>
      <c r="D1012" s="38"/>
      <c r="E1012" s="41" t="s">
        <v>425</v>
      </c>
      <c r="F1012" s="42" t="s">
        <v>426</v>
      </c>
      <c r="G1012" s="42"/>
      <c r="H1012" s="42"/>
      <c r="I1012" s="42"/>
      <c r="J1012" s="68"/>
      <c r="K1012" s="47">
        <v>366090.40071900003</v>
      </c>
      <c r="L1012" s="47">
        <v>368763.19990178006</v>
      </c>
      <c r="M1012" s="47">
        <f t="shared" si="17"/>
        <v>2672.7991827800288</v>
      </c>
    </row>
    <row r="1013" spans="3:13" ht="14.25" x14ac:dyDescent="0.2">
      <c r="C1013" s="37"/>
      <c r="D1013" s="38"/>
      <c r="E1013" s="37"/>
      <c r="F1013" s="37"/>
      <c r="G1013" s="39" t="s">
        <v>452</v>
      </c>
      <c r="H1013" s="39"/>
      <c r="I1013" s="39"/>
      <c r="J1013" s="36"/>
      <c r="K1013" s="30">
        <v>366090.40071900003</v>
      </c>
      <c r="L1013" s="30">
        <v>368763.19990178006</v>
      </c>
      <c r="M1013" s="30">
        <f t="shared" si="17"/>
        <v>2672.7991827800288</v>
      </c>
    </row>
    <row r="1014" spans="3:13" ht="14.25" x14ac:dyDescent="0.2">
      <c r="C1014" s="37"/>
      <c r="D1014" s="38"/>
      <c r="E1014" s="37"/>
      <c r="F1014" s="37"/>
      <c r="G1014" s="35"/>
      <c r="H1014" s="42" t="s">
        <v>453</v>
      </c>
      <c r="I1014" s="42"/>
      <c r="J1014" s="68"/>
      <c r="K1014" s="47">
        <v>138392.328029</v>
      </c>
      <c r="L1014" s="47">
        <v>139938.51779187986</v>
      </c>
      <c r="M1014" s="47">
        <f t="shared" si="17"/>
        <v>1546.1897628798615</v>
      </c>
    </row>
    <row r="1015" spans="3:13" x14ac:dyDescent="0.2">
      <c r="C1015" s="37"/>
      <c r="D1015" s="38"/>
      <c r="E1015" s="37"/>
      <c r="F1015" s="37"/>
      <c r="G1015" s="58"/>
      <c r="H1015" s="58"/>
      <c r="I1015" s="58" t="s">
        <v>485</v>
      </c>
      <c r="J1015" s="57" t="s">
        <v>1487</v>
      </c>
      <c r="K1015" s="59">
        <v>1832.987627</v>
      </c>
      <c r="L1015" s="59">
        <v>2369.2143590999981</v>
      </c>
      <c r="M1015" s="59">
        <f t="shared" si="17"/>
        <v>536.22673209999812</v>
      </c>
    </row>
    <row r="1016" spans="3:13" x14ac:dyDescent="0.2">
      <c r="C1016" s="37"/>
      <c r="D1016" s="38"/>
      <c r="E1016" s="37"/>
      <c r="F1016" s="37"/>
      <c r="G1016" s="58"/>
      <c r="H1016" s="58"/>
      <c r="I1016" s="58" t="s">
        <v>487</v>
      </c>
      <c r="J1016" s="57" t="s">
        <v>1488</v>
      </c>
      <c r="K1016" s="59">
        <v>115587.004781</v>
      </c>
      <c r="L1016" s="59">
        <v>116393.92599936988</v>
      </c>
      <c r="M1016" s="59">
        <f t="shared" si="17"/>
        <v>806.92121836988372</v>
      </c>
    </row>
    <row r="1017" spans="3:13" x14ac:dyDescent="0.2">
      <c r="C1017" s="37"/>
      <c r="D1017" s="38"/>
      <c r="E1017" s="37"/>
      <c r="F1017" s="37"/>
      <c r="G1017" s="58"/>
      <c r="H1017" s="58"/>
      <c r="I1017" s="58" t="s">
        <v>489</v>
      </c>
      <c r="J1017" s="57" t="s">
        <v>1489</v>
      </c>
      <c r="K1017" s="59">
        <v>586.52011400000004</v>
      </c>
      <c r="L1017" s="59">
        <v>600.96819226000059</v>
      </c>
      <c r="M1017" s="59">
        <f t="shared" si="17"/>
        <v>14.448078260000557</v>
      </c>
    </row>
    <row r="1018" spans="3:13" x14ac:dyDescent="0.2">
      <c r="C1018" s="37"/>
      <c r="D1018" s="38"/>
      <c r="E1018" s="37"/>
      <c r="F1018" s="37"/>
      <c r="G1018" s="58"/>
      <c r="H1018" s="58"/>
      <c r="I1018" s="58" t="s">
        <v>491</v>
      </c>
      <c r="J1018" s="57" t="s">
        <v>1691</v>
      </c>
      <c r="K1018" s="59">
        <v>392.13002799999998</v>
      </c>
      <c r="L1018" s="59">
        <v>396.08498487999975</v>
      </c>
      <c r="M1018" s="59">
        <f t="shared" si="17"/>
        <v>3.9549568799997701</v>
      </c>
    </row>
    <row r="1019" spans="3:13" x14ac:dyDescent="0.2">
      <c r="C1019" s="37"/>
      <c r="D1019" s="38"/>
      <c r="E1019" s="37"/>
      <c r="F1019" s="37"/>
      <c r="G1019" s="58"/>
      <c r="H1019" s="58"/>
      <c r="I1019" s="58" t="s">
        <v>495</v>
      </c>
      <c r="J1019" s="57" t="s">
        <v>1490</v>
      </c>
      <c r="K1019" s="59">
        <v>4073.6011450000001</v>
      </c>
      <c r="L1019" s="59">
        <v>4012.7182486999986</v>
      </c>
      <c r="M1019" s="59">
        <f t="shared" si="17"/>
        <v>-60.882896300001448</v>
      </c>
    </row>
    <row r="1020" spans="3:13" x14ac:dyDescent="0.2">
      <c r="C1020" s="37"/>
      <c r="D1020" s="38"/>
      <c r="E1020" s="37"/>
      <c r="F1020" s="37"/>
      <c r="G1020" s="58"/>
      <c r="H1020" s="58"/>
      <c r="I1020" s="58" t="s">
        <v>497</v>
      </c>
      <c r="J1020" s="57" t="s">
        <v>1491</v>
      </c>
      <c r="K1020" s="59">
        <v>6908.0309079999997</v>
      </c>
      <c r="L1020" s="59">
        <v>7029.7074151599963</v>
      </c>
      <c r="M1020" s="59">
        <f t="shared" si="17"/>
        <v>121.67650715999662</v>
      </c>
    </row>
    <row r="1021" spans="3:13" x14ac:dyDescent="0.2">
      <c r="C1021" s="37"/>
      <c r="D1021" s="38"/>
      <c r="E1021" s="37"/>
      <c r="F1021" s="37"/>
      <c r="G1021" s="58"/>
      <c r="H1021" s="58"/>
      <c r="I1021" s="58" t="s">
        <v>499</v>
      </c>
      <c r="J1021" s="57" t="s">
        <v>1492</v>
      </c>
      <c r="K1021" s="59">
        <v>4210.2122429999999</v>
      </c>
      <c r="L1021" s="59">
        <v>4393.0543795600015</v>
      </c>
      <c r="M1021" s="59">
        <f t="shared" si="17"/>
        <v>182.84213656000156</v>
      </c>
    </row>
    <row r="1022" spans="3:13" x14ac:dyDescent="0.2">
      <c r="C1022" s="37"/>
      <c r="D1022" s="38"/>
      <c r="E1022" s="37"/>
      <c r="F1022" s="37"/>
      <c r="G1022" s="58"/>
      <c r="H1022" s="58"/>
      <c r="I1022" s="58" t="s">
        <v>501</v>
      </c>
      <c r="J1022" s="57" t="s">
        <v>1493</v>
      </c>
      <c r="K1022" s="59">
        <v>356.15952499999997</v>
      </c>
      <c r="L1022" s="59">
        <v>425.20794334999988</v>
      </c>
      <c r="M1022" s="59">
        <f t="shared" si="17"/>
        <v>69.048418349999906</v>
      </c>
    </row>
    <row r="1023" spans="3:13" x14ac:dyDescent="0.2">
      <c r="C1023" s="37"/>
      <c r="D1023" s="38"/>
      <c r="E1023" s="37"/>
      <c r="F1023" s="37"/>
      <c r="G1023" s="58"/>
      <c r="H1023" s="58"/>
      <c r="I1023" s="58" t="s">
        <v>503</v>
      </c>
      <c r="J1023" s="57" t="s">
        <v>1494</v>
      </c>
      <c r="K1023" s="59">
        <v>696.92752900000005</v>
      </c>
      <c r="L1023" s="59">
        <v>668.52440922000039</v>
      </c>
      <c r="M1023" s="59">
        <f t="shared" si="17"/>
        <v>-28.403119779999656</v>
      </c>
    </row>
    <row r="1024" spans="3:13" x14ac:dyDescent="0.2">
      <c r="C1024" s="37"/>
      <c r="D1024" s="38"/>
      <c r="E1024" s="37"/>
      <c r="F1024" s="37"/>
      <c r="G1024" s="58"/>
      <c r="H1024" s="58"/>
      <c r="I1024" s="58" t="s">
        <v>1048</v>
      </c>
      <c r="J1024" s="57" t="s">
        <v>1049</v>
      </c>
      <c r="K1024" s="59">
        <v>3224.1015520000001</v>
      </c>
      <c r="L1024" s="59">
        <v>2649.7182027400004</v>
      </c>
      <c r="M1024" s="59">
        <f t="shared" si="17"/>
        <v>-574.3833492599997</v>
      </c>
    </row>
    <row r="1025" spans="3:13" x14ac:dyDescent="0.2">
      <c r="C1025" s="37"/>
      <c r="D1025" s="38"/>
      <c r="E1025" s="37"/>
      <c r="F1025" s="37"/>
      <c r="G1025" s="58"/>
      <c r="H1025" s="58"/>
      <c r="I1025" s="58" t="s">
        <v>456</v>
      </c>
      <c r="J1025" s="57" t="s">
        <v>457</v>
      </c>
      <c r="K1025" s="59">
        <v>0</v>
      </c>
      <c r="L1025" s="59">
        <v>22.477969719999994</v>
      </c>
      <c r="M1025" s="59">
        <f t="shared" si="17"/>
        <v>22.477969719999994</v>
      </c>
    </row>
    <row r="1026" spans="3:13" x14ac:dyDescent="0.2">
      <c r="C1026" s="37"/>
      <c r="D1026" s="38"/>
      <c r="E1026" s="37"/>
      <c r="F1026" s="37"/>
      <c r="G1026" s="58"/>
      <c r="H1026" s="58"/>
      <c r="I1026" s="58" t="s">
        <v>1447</v>
      </c>
      <c r="J1026" s="57" t="s">
        <v>1448</v>
      </c>
      <c r="K1026" s="59">
        <v>524.65257699999995</v>
      </c>
      <c r="L1026" s="59">
        <v>976.9156878199999</v>
      </c>
      <c r="M1026" s="59">
        <f t="shared" si="17"/>
        <v>452.26311081999995</v>
      </c>
    </row>
    <row r="1027" spans="3:13" ht="14.25" x14ac:dyDescent="0.2">
      <c r="C1027" s="37"/>
      <c r="D1027" s="38"/>
      <c r="E1027" s="37"/>
      <c r="F1027" s="37"/>
      <c r="G1027" s="35"/>
      <c r="H1027" s="42" t="s">
        <v>478</v>
      </c>
      <c r="I1027" s="42"/>
      <c r="J1027" s="68"/>
      <c r="K1027" s="47">
        <v>34134.416708999997</v>
      </c>
      <c r="L1027" s="47">
        <v>34173.826719900149</v>
      </c>
      <c r="M1027" s="47">
        <f t="shared" si="17"/>
        <v>39.410010900151974</v>
      </c>
    </row>
    <row r="1028" spans="3:13" x14ac:dyDescent="0.2">
      <c r="C1028" s="37"/>
      <c r="D1028" s="38"/>
      <c r="E1028" s="37"/>
      <c r="F1028" s="37"/>
      <c r="G1028" s="58"/>
      <c r="H1028" s="58"/>
      <c r="I1028" s="58" t="s">
        <v>479</v>
      </c>
      <c r="J1028" s="57" t="s">
        <v>542</v>
      </c>
      <c r="K1028" s="59">
        <v>39305.297846000001</v>
      </c>
      <c r="L1028" s="59">
        <v>39328.849566870151</v>
      </c>
      <c r="M1028" s="59">
        <f t="shared" si="17"/>
        <v>23.551720870149438</v>
      </c>
    </row>
    <row r="1029" spans="3:13" x14ac:dyDescent="0.2">
      <c r="C1029" s="37"/>
      <c r="D1029" s="38"/>
      <c r="E1029" s="37"/>
      <c r="F1029" s="37"/>
      <c r="G1029" s="58"/>
      <c r="H1029" s="58"/>
      <c r="I1029" s="58" t="s">
        <v>483</v>
      </c>
      <c r="J1029" s="57" t="s">
        <v>546</v>
      </c>
      <c r="K1029" s="59">
        <v>201.57391799999999</v>
      </c>
      <c r="L1029" s="59">
        <v>217.43220802999986</v>
      </c>
      <c r="M1029" s="59">
        <f t="shared" si="17"/>
        <v>15.858290029999864</v>
      </c>
    </row>
    <row r="1030" spans="3:13" x14ac:dyDescent="0.2">
      <c r="C1030" s="37"/>
      <c r="D1030" s="38"/>
      <c r="E1030" s="37"/>
      <c r="F1030" s="37"/>
      <c r="G1030" s="58"/>
      <c r="H1030" s="58"/>
      <c r="I1030" s="58" t="s">
        <v>1449</v>
      </c>
      <c r="J1030" s="57" t="s">
        <v>1450</v>
      </c>
      <c r="K1030" s="59">
        <v>-5372.4550550000004</v>
      </c>
      <c r="L1030" s="59">
        <v>-5372.4550550000004</v>
      </c>
      <c r="M1030" s="59">
        <f t="shared" si="17"/>
        <v>0</v>
      </c>
    </row>
    <row r="1031" spans="3:13" ht="14.25" x14ac:dyDescent="0.2">
      <c r="C1031" s="37"/>
      <c r="D1031" s="38"/>
      <c r="E1031" s="37"/>
      <c r="F1031" s="37"/>
      <c r="G1031" s="35"/>
      <c r="H1031" s="42" t="s">
        <v>1338</v>
      </c>
      <c r="I1031" s="42"/>
      <c r="J1031" s="68"/>
      <c r="K1031" s="47">
        <v>193563.65598099999</v>
      </c>
      <c r="L1031" s="47">
        <v>194650.85539000001</v>
      </c>
      <c r="M1031" s="47">
        <f t="shared" si="17"/>
        <v>1087.1994090000226</v>
      </c>
    </row>
    <row r="1032" spans="3:13" x14ac:dyDescent="0.2">
      <c r="C1032" s="37"/>
      <c r="D1032" s="38"/>
      <c r="E1032" s="37"/>
      <c r="F1032" s="37"/>
      <c r="G1032" s="58"/>
      <c r="H1032" s="58"/>
      <c r="I1032" s="58" t="s">
        <v>1485</v>
      </c>
      <c r="J1032" s="57" t="s">
        <v>1495</v>
      </c>
      <c r="K1032" s="59">
        <v>128621.382818</v>
      </c>
      <c r="L1032" s="59">
        <v>128621.382818</v>
      </c>
      <c r="M1032" s="59">
        <f t="shared" si="17"/>
        <v>0</v>
      </c>
    </row>
    <row r="1033" spans="3:13" x14ac:dyDescent="0.2">
      <c r="C1033" s="37"/>
      <c r="D1033" s="38"/>
      <c r="E1033" s="37"/>
      <c r="F1033" s="37"/>
      <c r="G1033" s="58"/>
      <c r="H1033" s="58"/>
      <c r="I1033" s="58" t="s">
        <v>1451</v>
      </c>
      <c r="J1033" s="57" t="s">
        <v>1496</v>
      </c>
      <c r="K1033" s="59">
        <v>10581.278876</v>
      </c>
      <c r="L1033" s="59">
        <v>11262.456609000003</v>
      </c>
      <c r="M1033" s="59">
        <f t="shared" si="17"/>
        <v>681.17773300000226</v>
      </c>
    </row>
    <row r="1034" spans="3:13" x14ac:dyDescent="0.2">
      <c r="C1034" s="37"/>
      <c r="D1034" s="38"/>
      <c r="E1034" s="37"/>
      <c r="F1034" s="37"/>
      <c r="G1034" s="58"/>
      <c r="H1034" s="58"/>
      <c r="I1034" s="58" t="s">
        <v>1497</v>
      </c>
      <c r="J1034" s="57" t="s">
        <v>1498</v>
      </c>
      <c r="K1034" s="59">
        <v>44141.588221999998</v>
      </c>
      <c r="L1034" s="59">
        <v>44100.855278999996</v>
      </c>
      <c r="M1034" s="59">
        <f t="shared" ref="M1034:M1097" si="18">L1034-K1034</f>
        <v>-40.732943000002706</v>
      </c>
    </row>
    <row r="1035" spans="3:13" x14ac:dyDescent="0.2">
      <c r="C1035" s="37"/>
      <c r="D1035" s="38"/>
      <c r="E1035" s="37"/>
      <c r="F1035" s="37"/>
      <c r="G1035" s="58"/>
      <c r="H1035" s="58"/>
      <c r="I1035" s="58" t="s">
        <v>1499</v>
      </c>
      <c r="J1035" s="57" t="s">
        <v>1500</v>
      </c>
      <c r="K1035" s="59">
        <v>10219.406064999999</v>
      </c>
      <c r="L1035" s="59">
        <v>10666.160684000004</v>
      </c>
      <c r="M1035" s="59">
        <f t="shared" si="18"/>
        <v>446.75461900000482</v>
      </c>
    </row>
    <row r="1036" spans="3:13" ht="14.25" x14ac:dyDescent="0.2">
      <c r="C1036" s="37"/>
      <c r="D1036" s="38"/>
      <c r="E1036" s="41" t="s">
        <v>423</v>
      </c>
      <c r="F1036" s="42" t="s">
        <v>424</v>
      </c>
      <c r="G1036" s="42"/>
      <c r="H1036" s="42"/>
      <c r="I1036" s="42"/>
      <c r="J1036" s="68"/>
      <c r="K1036" s="47">
        <v>163778.608152</v>
      </c>
      <c r="L1036" s="47">
        <v>166472.578159</v>
      </c>
      <c r="M1036" s="47">
        <f t="shared" si="18"/>
        <v>2693.9700069999963</v>
      </c>
    </row>
    <row r="1037" spans="3:13" ht="14.25" x14ac:dyDescent="0.2">
      <c r="C1037" s="37"/>
      <c r="D1037" s="38"/>
      <c r="E1037" s="37"/>
      <c r="F1037" s="37"/>
      <c r="G1037" s="39" t="s">
        <v>452</v>
      </c>
      <c r="H1037" s="39"/>
      <c r="I1037" s="39"/>
      <c r="J1037" s="36"/>
      <c r="K1037" s="30">
        <v>163778.608152</v>
      </c>
      <c r="L1037" s="30">
        <v>166472.578159</v>
      </c>
      <c r="M1037" s="30">
        <f t="shared" si="18"/>
        <v>2693.9700069999963</v>
      </c>
    </row>
    <row r="1038" spans="3:13" ht="14.25" x14ac:dyDescent="0.2">
      <c r="C1038" s="37"/>
      <c r="D1038" s="38"/>
      <c r="E1038" s="37"/>
      <c r="F1038" s="37"/>
      <c r="G1038" s="35"/>
      <c r="H1038" s="42" t="s">
        <v>453</v>
      </c>
      <c r="I1038" s="42"/>
      <c r="J1038" s="68"/>
      <c r="K1038" s="47">
        <v>35691.902302000002</v>
      </c>
      <c r="L1038" s="47">
        <v>36132.154108000002</v>
      </c>
      <c r="M1038" s="47">
        <f t="shared" si="18"/>
        <v>440.25180600000022</v>
      </c>
    </row>
    <row r="1039" spans="3:13" x14ac:dyDescent="0.2">
      <c r="C1039" s="37"/>
      <c r="D1039" s="38"/>
      <c r="E1039" s="37"/>
      <c r="F1039" s="37"/>
      <c r="G1039" s="58"/>
      <c r="H1039" s="58"/>
      <c r="I1039" s="58" t="s">
        <v>485</v>
      </c>
      <c r="J1039" s="57" t="s">
        <v>1501</v>
      </c>
      <c r="K1039" s="59">
        <v>319.42072200000001</v>
      </c>
      <c r="L1039" s="59">
        <v>327.55960299999998</v>
      </c>
      <c r="M1039" s="59">
        <f t="shared" si="18"/>
        <v>8.1388809999999694</v>
      </c>
    </row>
    <row r="1040" spans="3:13" x14ac:dyDescent="0.2">
      <c r="C1040" s="37"/>
      <c r="D1040" s="38"/>
      <c r="E1040" s="37"/>
      <c r="F1040" s="37"/>
      <c r="G1040" s="58"/>
      <c r="H1040" s="58"/>
      <c r="I1040" s="58" t="s">
        <v>487</v>
      </c>
      <c r="J1040" s="57" t="s">
        <v>1502</v>
      </c>
      <c r="K1040" s="59">
        <v>131.10574099999999</v>
      </c>
      <c r="L1040" s="59">
        <v>112.775666</v>
      </c>
      <c r="M1040" s="59">
        <f t="shared" si="18"/>
        <v>-18.330074999999994</v>
      </c>
    </row>
    <row r="1041" spans="3:13" x14ac:dyDescent="0.2">
      <c r="C1041" s="37"/>
      <c r="D1041" s="38"/>
      <c r="E1041" s="37"/>
      <c r="F1041" s="37"/>
      <c r="G1041" s="58"/>
      <c r="H1041" s="58"/>
      <c r="I1041" s="58" t="s">
        <v>489</v>
      </c>
      <c r="J1041" s="57" t="s">
        <v>1503</v>
      </c>
      <c r="K1041" s="59">
        <v>147.10108</v>
      </c>
      <c r="L1041" s="59">
        <v>305.53710000000001</v>
      </c>
      <c r="M1041" s="59">
        <f t="shared" si="18"/>
        <v>158.43602000000001</v>
      </c>
    </row>
    <row r="1042" spans="3:13" x14ac:dyDescent="0.2">
      <c r="C1042" s="37"/>
      <c r="D1042" s="38"/>
      <c r="E1042" s="37"/>
      <c r="F1042" s="37"/>
      <c r="G1042" s="58"/>
      <c r="H1042" s="58"/>
      <c r="I1042" s="58" t="s">
        <v>491</v>
      </c>
      <c r="J1042" s="57" t="s">
        <v>1504</v>
      </c>
      <c r="K1042" s="59">
        <v>70.596996000000004</v>
      </c>
      <c r="L1042" s="59">
        <v>61.302819</v>
      </c>
      <c r="M1042" s="59">
        <f t="shared" si="18"/>
        <v>-9.2941770000000048</v>
      </c>
    </row>
    <row r="1043" spans="3:13" x14ac:dyDescent="0.2">
      <c r="C1043" s="37"/>
      <c r="D1043" s="38"/>
      <c r="E1043" s="37"/>
      <c r="F1043" s="37"/>
      <c r="G1043" s="58"/>
      <c r="H1043" s="58"/>
      <c r="I1043" s="58" t="s">
        <v>493</v>
      </c>
      <c r="J1043" s="57" t="s">
        <v>1505</v>
      </c>
      <c r="K1043" s="59">
        <v>150.17314300000001</v>
      </c>
      <c r="L1043" s="59">
        <v>132.803189</v>
      </c>
      <c r="M1043" s="59">
        <f t="shared" si="18"/>
        <v>-17.369954000000007</v>
      </c>
    </row>
    <row r="1044" spans="3:13" x14ac:dyDescent="0.2">
      <c r="C1044" s="37"/>
      <c r="D1044" s="38"/>
      <c r="E1044" s="37"/>
      <c r="F1044" s="37"/>
      <c r="G1044" s="58"/>
      <c r="H1044" s="58"/>
      <c r="I1044" s="58" t="s">
        <v>495</v>
      </c>
      <c r="J1044" s="57" t="s">
        <v>1506</v>
      </c>
      <c r="K1044" s="59">
        <v>94.873873000000003</v>
      </c>
      <c r="L1044" s="59">
        <v>86.205912999999995</v>
      </c>
      <c r="M1044" s="59">
        <f t="shared" si="18"/>
        <v>-8.6679600000000079</v>
      </c>
    </row>
    <row r="1045" spans="3:13" x14ac:dyDescent="0.2">
      <c r="C1045" s="37"/>
      <c r="D1045" s="38"/>
      <c r="E1045" s="37"/>
      <c r="F1045" s="37"/>
      <c r="G1045" s="58"/>
      <c r="H1045" s="58"/>
      <c r="I1045" s="58" t="s">
        <v>497</v>
      </c>
      <c r="J1045" s="57" t="s">
        <v>1507</v>
      </c>
      <c r="K1045" s="59">
        <v>563.64057400000002</v>
      </c>
      <c r="L1045" s="59">
        <v>476.28179399999999</v>
      </c>
      <c r="M1045" s="59">
        <f t="shared" si="18"/>
        <v>-87.358780000000024</v>
      </c>
    </row>
    <row r="1046" spans="3:13" x14ac:dyDescent="0.2">
      <c r="C1046" s="37"/>
      <c r="D1046" s="38"/>
      <c r="E1046" s="37"/>
      <c r="F1046" s="37"/>
      <c r="G1046" s="58"/>
      <c r="H1046" s="58"/>
      <c r="I1046" s="58" t="s">
        <v>501</v>
      </c>
      <c r="J1046" s="57" t="s">
        <v>1508</v>
      </c>
      <c r="K1046" s="59">
        <v>3697.5957189999999</v>
      </c>
      <c r="L1046" s="59">
        <v>3716.3993759999998</v>
      </c>
      <c r="M1046" s="59">
        <f t="shared" si="18"/>
        <v>18.80365699999993</v>
      </c>
    </row>
    <row r="1047" spans="3:13" x14ac:dyDescent="0.2">
      <c r="C1047" s="37"/>
      <c r="D1047" s="38"/>
      <c r="E1047" s="37"/>
      <c r="F1047" s="37"/>
      <c r="G1047" s="58"/>
      <c r="H1047" s="58"/>
      <c r="I1047" s="58" t="s">
        <v>503</v>
      </c>
      <c r="J1047" s="57" t="s">
        <v>1509</v>
      </c>
      <c r="K1047" s="59">
        <v>4138.0538919999999</v>
      </c>
      <c r="L1047" s="59">
        <v>4853.5921930000004</v>
      </c>
      <c r="M1047" s="59">
        <f t="shared" si="18"/>
        <v>715.5383010000005</v>
      </c>
    </row>
    <row r="1048" spans="3:13" x14ac:dyDescent="0.2">
      <c r="C1048" s="37"/>
      <c r="D1048" s="38"/>
      <c r="E1048" s="37"/>
      <c r="F1048" s="37"/>
      <c r="G1048" s="58"/>
      <c r="H1048" s="58"/>
      <c r="I1048" s="58" t="s">
        <v>505</v>
      </c>
      <c r="J1048" s="57" t="s">
        <v>1510</v>
      </c>
      <c r="K1048" s="59">
        <v>3745.98774</v>
      </c>
      <c r="L1048" s="59">
        <v>3676.9621050000001</v>
      </c>
      <c r="M1048" s="59">
        <f t="shared" si="18"/>
        <v>-69.025634999999966</v>
      </c>
    </row>
    <row r="1049" spans="3:13" x14ac:dyDescent="0.2">
      <c r="C1049" s="37"/>
      <c r="D1049" s="38"/>
      <c r="E1049" s="37"/>
      <c r="F1049" s="37"/>
      <c r="G1049" s="58"/>
      <c r="H1049" s="58"/>
      <c r="I1049" s="58" t="s">
        <v>507</v>
      </c>
      <c r="J1049" s="57" t="s">
        <v>1511</v>
      </c>
      <c r="K1049" s="59">
        <v>4995.8980860000001</v>
      </c>
      <c r="L1049" s="59">
        <v>5394.0946100000001</v>
      </c>
      <c r="M1049" s="59">
        <f t="shared" si="18"/>
        <v>398.19652399999995</v>
      </c>
    </row>
    <row r="1050" spans="3:13" x14ac:dyDescent="0.2">
      <c r="C1050" s="37"/>
      <c r="D1050" s="38"/>
      <c r="E1050" s="37"/>
      <c r="F1050" s="37"/>
      <c r="G1050" s="58"/>
      <c r="H1050" s="58"/>
      <c r="I1050" s="58" t="s">
        <v>508</v>
      </c>
      <c r="J1050" s="57" t="s">
        <v>1512</v>
      </c>
      <c r="K1050" s="59">
        <v>1139.3209179999999</v>
      </c>
      <c r="L1050" s="59">
        <v>1050.396009</v>
      </c>
      <c r="M1050" s="59">
        <f t="shared" si="18"/>
        <v>-88.924908999999843</v>
      </c>
    </row>
    <row r="1051" spans="3:13" x14ac:dyDescent="0.2">
      <c r="C1051" s="37"/>
      <c r="D1051" s="38"/>
      <c r="E1051" s="37"/>
      <c r="F1051" s="37"/>
      <c r="G1051" s="58"/>
      <c r="H1051" s="58"/>
      <c r="I1051" s="58" t="s">
        <v>510</v>
      </c>
      <c r="J1051" s="57" t="s">
        <v>1513</v>
      </c>
      <c r="K1051" s="59">
        <v>77.808702999999994</v>
      </c>
      <c r="L1051" s="59">
        <v>69.347120000000004</v>
      </c>
      <c r="M1051" s="59">
        <f t="shared" si="18"/>
        <v>-8.4615829999999903</v>
      </c>
    </row>
    <row r="1052" spans="3:13" x14ac:dyDescent="0.2">
      <c r="C1052" s="37"/>
      <c r="D1052" s="38"/>
      <c r="E1052" s="37"/>
      <c r="F1052" s="37"/>
      <c r="G1052" s="58"/>
      <c r="H1052" s="58"/>
      <c r="I1052" s="58" t="s">
        <v>512</v>
      </c>
      <c r="J1052" s="57" t="s">
        <v>1159</v>
      </c>
      <c r="K1052" s="59">
        <v>55.109527999999997</v>
      </c>
      <c r="L1052" s="59">
        <v>51.510750000000002</v>
      </c>
      <c r="M1052" s="59">
        <f t="shared" si="18"/>
        <v>-3.5987779999999958</v>
      </c>
    </row>
    <row r="1053" spans="3:13" x14ac:dyDescent="0.2">
      <c r="C1053" s="37"/>
      <c r="D1053" s="38"/>
      <c r="E1053" s="37"/>
      <c r="F1053" s="37"/>
      <c r="G1053" s="58"/>
      <c r="H1053" s="58"/>
      <c r="I1053" s="58" t="s">
        <v>514</v>
      </c>
      <c r="J1053" s="57" t="s">
        <v>1514</v>
      </c>
      <c r="K1053" s="59">
        <v>185.93813399999999</v>
      </c>
      <c r="L1053" s="59">
        <v>165.85596000000001</v>
      </c>
      <c r="M1053" s="59">
        <f t="shared" si="18"/>
        <v>-20.082173999999981</v>
      </c>
    </row>
    <row r="1054" spans="3:13" x14ac:dyDescent="0.2">
      <c r="C1054" s="37"/>
      <c r="D1054" s="38"/>
      <c r="E1054" s="37"/>
      <c r="F1054" s="37"/>
      <c r="G1054" s="58"/>
      <c r="H1054" s="58"/>
      <c r="I1054" s="58" t="s">
        <v>516</v>
      </c>
      <c r="J1054" s="57" t="s">
        <v>1515</v>
      </c>
      <c r="K1054" s="59">
        <v>475.70593200000002</v>
      </c>
      <c r="L1054" s="59">
        <v>818.23560899999995</v>
      </c>
      <c r="M1054" s="59">
        <f t="shared" si="18"/>
        <v>342.52967699999994</v>
      </c>
    </row>
    <row r="1055" spans="3:13" x14ac:dyDescent="0.2">
      <c r="C1055" s="37"/>
      <c r="D1055" s="38"/>
      <c r="E1055" s="37"/>
      <c r="F1055" s="37"/>
      <c r="G1055" s="58"/>
      <c r="H1055" s="58"/>
      <c r="I1055" s="58" t="s">
        <v>518</v>
      </c>
      <c r="J1055" s="57" t="s">
        <v>1516</v>
      </c>
      <c r="K1055" s="59">
        <v>11855.480363000001</v>
      </c>
      <c r="L1055" s="59">
        <v>10604.095896999999</v>
      </c>
      <c r="M1055" s="59">
        <f t="shared" si="18"/>
        <v>-1251.3844660000013</v>
      </c>
    </row>
    <row r="1056" spans="3:13" x14ac:dyDescent="0.2">
      <c r="C1056" s="37"/>
      <c r="D1056" s="38"/>
      <c r="E1056" s="37"/>
      <c r="F1056" s="37"/>
      <c r="G1056" s="58"/>
      <c r="H1056" s="58"/>
      <c r="I1056" s="58" t="s">
        <v>828</v>
      </c>
      <c r="J1056" s="57" t="s">
        <v>1517</v>
      </c>
      <c r="K1056" s="59">
        <v>47.529175000000002</v>
      </c>
      <c r="L1056" s="59">
        <v>46.161465999999997</v>
      </c>
      <c r="M1056" s="59">
        <f t="shared" si="18"/>
        <v>-1.3677090000000049</v>
      </c>
    </row>
    <row r="1057" spans="3:13" x14ac:dyDescent="0.2">
      <c r="C1057" s="37"/>
      <c r="D1057" s="38"/>
      <c r="E1057" s="37"/>
      <c r="F1057" s="37"/>
      <c r="G1057" s="58"/>
      <c r="H1057" s="58"/>
      <c r="I1057" s="58" t="s">
        <v>1518</v>
      </c>
      <c r="J1057" s="57" t="s">
        <v>1519</v>
      </c>
      <c r="K1057" s="59">
        <v>96.178102999999993</v>
      </c>
      <c r="L1057" s="59">
        <v>103.912677</v>
      </c>
      <c r="M1057" s="59">
        <f t="shared" si="18"/>
        <v>7.7345740000000092</v>
      </c>
    </row>
    <row r="1058" spans="3:13" x14ac:dyDescent="0.2">
      <c r="C1058" s="37"/>
      <c r="D1058" s="38"/>
      <c r="E1058" s="37"/>
      <c r="F1058" s="37"/>
      <c r="G1058" s="58"/>
      <c r="H1058" s="58"/>
      <c r="I1058" s="58" t="s">
        <v>686</v>
      </c>
      <c r="J1058" s="57" t="s">
        <v>1520</v>
      </c>
      <c r="K1058" s="59">
        <v>8.5414490000000001</v>
      </c>
      <c r="L1058" s="59">
        <v>12.098409999999999</v>
      </c>
      <c r="M1058" s="59">
        <f t="shared" si="18"/>
        <v>3.5569609999999994</v>
      </c>
    </row>
    <row r="1059" spans="3:13" x14ac:dyDescent="0.2">
      <c r="C1059" s="37"/>
      <c r="D1059" s="38"/>
      <c r="E1059" s="37"/>
      <c r="F1059" s="37"/>
      <c r="G1059" s="58"/>
      <c r="H1059" s="58"/>
      <c r="I1059" s="58" t="s">
        <v>688</v>
      </c>
      <c r="J1059" s="57" t="s">
        <v>1521</v>
      </c>
      <c r="K1059" s="59">
        <v>21.630683999999999</v>
      </c>
      <c r="L1059" s="59">
        <v>22.531981999999999</v>
      </c>
      <c r="M1059" s="59">
        <f t="shared" si="18"/>
        <v>0.9012980000000006</v>
      </c>
    </row>
    <row r="1060" spans="3:13" x14ac:dyDescent="0.2">
      <c r="C1060" s="37"/>
      <c r="D1060" s="38"/>
      <c r="E1060" s="37"/>
      <c r="F1060" s="37"/>
      <c r="G1060" s="58"/>
      <c r="H1060" s="58"/>
      <c r="I1060" s="58" t="s">
        <v>689</v>
      </c>
      <c r="J1060" s="57" t="s">
        <v>1522</v>
      </c>
      <c r="K1060" s="59">
        <v>42.312919000000001</v>
      </c>
      <c r="L1060" s="59">
        <v>42.524197000000001</v>
      </c>
      <c r="M1060" s="59">
        <f t="shared" si="18"/>
        <v>0.21127800000000008</v>
      </c>
    </row>
    <row r="1061" spans="3:13" x14ac:dyDescent="0.2">
      <c r="C1061" s="37"/>
      <c r="D1061" s="38"/>
      <c r="E1061" s="37"/>
      <c r="F1061" s="37"/>
      <c r="G1061" s="58"/>
      <c r="H1061" s="58"/>
      <c r="I1061" s="58" t="s">
        <v>550</v>
      </c>
      <c r="J1061" s="57" t="s">
        <v>1523</v>
      </c>
      <c r="K1061" s="59">
        <v>48.913499000000002</v>
      </c>
      <c r="L1061" s="59">
        <v>56.389685999999998</v>
      </c>
      <c r="M1061" s="59">
        <f t="shared" si="18"/>
        <v>7.4761869999999959</v>
      </c>
    </row>
    <row r="1062" spans="3:13" x14ac:dyDescent="0.2">
      <c r="C1062" s="37"/>
      <c r="D1062" s="38"/>
      <c r="E1062" s="37"/>
      <c r="F1062" s="37"/>
      <c r="G1062" s="58"/>
      <c r="H1062" s="58"/>
      <c r="I1062" s="58" t="s">
        <v>1026</v>
      </c>
      <c r="J1062" s="57" t="s">
        <v>1524</v>
      </c>
      <c r="K1062" s="59">
        <v>18.055478000000001</v>
      </c>
      <c r="L1062" s="59">
        <v>16.580819999999999</v>
      </c>
      <c r="M1062" s="59">
        <f t="shared" si="18"/>
        <v>-1.4746580000000016</v>
      </c>
    </row>
    <row r="1063" spans="3:13" x14ac:dyDescent="0.2">
      <c r="C1063" s="37"/>
      <c r="D1063" s="38"/>
      <c r="E1063" s="37"/>
      <c r="F1063" s="37"/>
      <c r="G1063" s="58"/>
      <c r="H1063" s="58"/>
      <c r="I1063" s="58" t="s">
        <v>1525</v>
      </c>
      <c r="J1063" s="57" t="s">
        <v>1526</v>
      </c>
      <c r="K1063" s="59">
        <v>110.216461</v>
      </c>
      <c r="L1063" s="59">
        <v>98.943548000000007</v>
      </c>
      <c r="M1063" s="59">
        <f t="shared" si="18"/>
        <v>-11.272912999999988</v>
      </c>
    </row>
    <row r="1064" spans="3:13" x14ac:dyDescent="0.2">
      <c r="C1064" s="37"/>
      <c r="D1064" s="38"/>
      <c r="E1064" s="37"/>
      <c r="F1064" s="37"/>
      <c r="G1064" s="58"/>
      <c r="H1064" s="58"/>
      <c r="I1064" s="58" t="s">
        <v>1527</v>
      </c>
      <c r="J1064" s="57" t="s">
        <v>1528</v>
      </c>
      <c r="K1064" s="59">
        <v>1288.6471529999999</v>
      </c>
      <c r="L1064" s="59">
        <v>1201.9149540000001</v>
      </c>
      <c r="M1064" s="59">
        <f t="shared" si="18"/>
        <v>-86.73219899999981</v>
      </c>
    </row>
    <row r="1065" spans="3:13" ht="25.5" x14ac:dyDescent="0.2">
      <c r="C1065" s="37"/>
      <c r="D1065" s="38"/>
      <c r="E1065" s="37"/>
      <c r="F1065" s="37"/>
      <c r="G1065" s="58"/>
      <c r="H1065" s="58"/>
      <c r="I1065" s="58" t="s">
        <v>968</v>
      </c>
      <c r="J1065" s="57" t="s">
        <v>1529</v>
      </c>
      <c r="K1065" s="59">
        <v>688.80052799999999</v>
      </c>
      <c r="L1065" s="59">
        <v>710.46695</v>
      </c>
      <c r="M1065" s="59">
        <f t="shared" si="18"/>
        <v>21.666422000000011</v>
      </c>
    </row>
    <row r="1066" spans="3:13" ht="25.5" x14ac:dyDescent="0.2">
      <c r="C1066" s="37"/>
      <c r="D1066" s="38"/>
      <c r="E1066" s="37"/>
      <c r="F1066" s="37"/>
      <c r="G1066" s="58"/>
      <c r="H1066" s="58"/>
      <c r="I1066" s="58" t="s">
        <v>1028</v>
      </c>
      <c r="J1066" s="57" t="s">
        <v>1530</v>
      </c>
      <c r="K1066" s="59">
        <v>135.01197099999999</v>
      </c>
      <c r="L1066" s="59">
        <v>112.93982699999999</v>
      </c>
      <c r="M1066" s="59">
        <f t="shared" si="18"/>
        <v>-22.072143999999994</v>
      </c>
    </row>
    <row r="1067" spans="3:13" x14ac:dyDescent="0.2">
      <c r="C1067" s="37"/>
      <c r="D1067" s="38"/>
      <c r="E1067" s="37"/>
      <c r="F1067" s="37"/>
      <c r="G1067" s="58"/>
      <c r="H1067" s="58"/>
      <c r="I1067" s="58" t="s">
        <v>970</v>
      </c>
      <c r="J1067" s="57" t="s">
        <v>1531</v>
      </c>
      <c r="K1067" s="59">
        <v>40.528328999999999</v>
      </c>
      <c r="L1067" s="59">
        <v>35.430872000000001</v>
      </c>
      <c r="M1067" s="59">
        <f t="shared" si="18"/>
        <v>-5.0974569999999986</v>
      </c>
    </row>
    <row r="1068" spans="3:13" x14ac:dyDescent="0.2">
      <c r="C1068" s="37"/>
      <c r="D1068" s="38"/>
      <c r="E1068" s="37"/>
      <c r="F1068" s="37"/>
      <c r="G1068" s="58"/>
      <c r="H1068" s="58"/>
      <c r="I1068" s="58" t="s">
        <v>972</v>
      </c>
      <c r="J1068" s="57" t="s">
        <v>1532</v>
      </c>
      <c r="K1068" s="59">
        <v>17.122409000000001</v>
      </c>
      <c r="L1068" s="59">
        <v>15.320449999999999</v>
      </c>
      <c r="M1068" s="59">
        <f t="shared" si="18"/>
        <v>-1.8019590000000019</v>
      </c>
    </row>
    <row r="1069" spans="3:13" x14ac:dyDescent="0.2">
      <c r="C1069" s="37"/>
      <c r="D1069" s="38"/>
      <c r="E1069" s="37"/>
      <c r="F1069" s="37"/>
      <c r="G1069" s="58"/>
      <c r="H1069" s="58"/>
      <c r="I1069" s="58" t="s">
        <v>1031</v>
      </c>
      <c r="J1069" s="57" t="s">
        <v>1533</v>
      </c>
      <c r="K1069" s="59">
        <v>1284.6030000000001</v>
      </c>
      <c r="L1069" s="59">
        <v>1753.9825559999999</v>
      </c>
      <c r="M1069" s="59">
        <f t="shared" si="18"/>
        <v>469.37955599999987</v>
      </c>
    </row>
    <row r="1070" spans="3:13" ht="14.25" x14ac:dyDescent="0.2">
      <c r="C1070" s="37"/>
      <c r="D1070" s="38"/>
      <c r="E1070" s="37"/>
      <c r="F1070" s="37"/>
      <c r="G1070" s="35"/>
      <c r="H1070" s="42" t="s">
        <v>478</v>
      </c>
      <c r="I1070" s="42"/>
      <c r="J1070" s="68"/>
      <c r="K1070" s="47">
        <v>16502.003874000002</v>
      </c>
      <c r="L1070" s="47">
        <v>17479.968357000002</v>
      </c>
      <c r="M1070" s="47">
        <f t="shared" si="18"/>
        <v>977.96448299999975</v>
      </c>
    </row>
    <row r="1071" spans="3:13" x14ac:dyDescent="0.2">
      <c r="C1071" s="37"/>
      <c r="D1071" s="38"/>
      <c r="E1071" s="37"/>
      <c r="F1071" s="37"/>
      <c r="G1071" s="58"/>
      <c r="H1071" s="58"/>
      <c r="I1071" s="58" t="s">
        <v>479</v>
      </c>
      <c r="J1071" s="57" t="s">
        <v>542</v>
      </c>
      <c r="K1071" s="59">
        <v>633.91062199999999</v>
      </c>
      <c r="L1071" s="59">
        <v>583.45914200000004</v>
      </c>
      <c r="M1071" s="59">
        <f t="shared" si="18"/>
        <v>-50.451479999999947</v>
      </c>
    </row>
    <row r="1072" spans="3:13" x14ac:dyDescent="0.2">
      <c r="C1072" s="37"/>
      <c r="D1072" s="38"/>
      <c r="E1072" s="37"/>
      <c r="F1072" s="37"/>
      <c r="G1072" s="58"/>
      <c r="H1072" s="58"/>
      <c r="I1072" s="58" t="s">
        <v>481</v>
      </c>
      <c r="J1072" s="57" t="s">
        <v>1534</v>
      </c>
      <c r="K1072" s="59">
        <v>9357.6695299999992</v>
      </c>
      <c r="L1072" s="59">
        <v>9300.3160079999998</v>
      </c>
      <c r="M1072" s="59">
        <f t="shared" si="18"/>
        <v>-57.35352199999943</v>
      </c>
    </row>
    <row r="1073" spans="3:13" x14ac:dyDescent="0.2">
      <c r="C1073" s="37"/>
      <c r="D1073" s="38"/>
      <c r="E1073" s="37"/>
      <c r="F1073" s="37"/>
      <c r="G1073" s="58"/>
      <c r="H1073" s="58"/>
      <c r="I1073" s="58" t="s">
        <v>1535</v>
      </c>
      <c r="J1073" s="57" t="s">
        <v>1536</v>
      </c>
      <c r="K1073" s="59">
        <v>6353.4224919999997</v>
      </c>
      <c r="L1073" s="59">
        <v>7435.7419920000002</v>
      </c>
      <c r="M1073" s="59">
        <f t="shared" si="18"/>
        <v>1082.3195000000005</v>
      </c>
    </row>
    <row r="1074" spans="3:13" x14ac:dyDescent="0.2">
      <c r="C1074" s="37"/>
      <c r="D1074" s="38"/>
      <c r="E1074" s="37"/>
      <c r="F1074" s="37"/>
      <c r="G1074" s="58"/>
      <c r="H1074" s="58"/>
      <c r="I1074" s="58" t="s">
        <v>483</v>
      </c>
      <c r="J1074" s="57" t="s">
        <v>546</v>
      </c>
      <c r="K1074" s="59">
        <v>157.00122999999999</v>
      </c>
      <c r="L1074" s="59">
        <v>160.45121499999999</v>
      </c>
      <c r="M1074" s="59">
        <f t="shared" si="18"/>
        <v>3.4499849999999981</v>
      </c>
    </row>
    <row r="1075" spans="3:13" x14ac:dyDescent="0.2">
      <c r="C1075" s="37"/>
      <c r="D1075" s="38"/>
      <c r="E1075" s="37"/>
      <c r="F1075" s="37"/>
      <c r="G1075" s="58"/>
      <c r="H1075" s="58"/>
      <c r="I1075" s="58" t="s">
        <v>1449</v>
      </c>
      <c r="J1075" s="57" t="s">
        <v>1450</v>
      </c>
      <c r="K1075" s="59">
        <v>0</v>
      </c>
      <c r="L1075" s="59">
        <v>0</v>
      </c>
      <c r="M1075" s="59">
        <f t="shared" si="18"/>
        <v>0</v>
      </c>
    </row>
    <row r="1076" spans="3:13" ht="14.25" x14ac:dyDescent="0.2">
      <c r="C1076" s="37"/>
      <c r="D1076" s="38"/>
      <c r="E1076" s="37"/>
      <c r="F1076" s="37"/>
      <c r="G1076" s="35"/>
      <c r="H1076" s="42" t="s">
        <v>1338</v>
      </c>
      <c r="I1076" s="42"/>
      <c r="J1076" s="68"/>
      <c r="K1076" s="47">
        <v>111584.701976</v>
      </c>
      <c r="L1076" s="47">
        <v>112860.455694</v>
      </c>
      <c r="M1076" s="47">
        <f t="shared" si="18"/>
        <v>1275.7537180000072</v>
      </c>
    </row>
    <row r="1077" spans="3:13" x14ac:dyDescent="0.2">
      <c r="C1077" s="37"/>
      <c r="D1077" s="38"/>
      <c r="E1077" s="37"/>
      <c r="F1077" s="37"/>
      <c r="G1077" s="58"/>
      <c r="H1077" s="58"/>
      <c r="I1077" s="58" t="s">
        <v>1537</v>
      </c>
      <c r="J1077" s="57" t="s">
        <v>1538</v>
      </c>
      <c r="K1077" s="59">
        <v>1611.7191969999999</v>
      </c>
      <c r="L1077" s="59">
        <v>1739.5137070000001</v>
      </c>
      <c r="M1077" s="59">
        <f t="shared" si="18"/>
        <v>127.79451000000017</v>
      </c>
    </row>
    <row r="1078" spans="3:13" x14ac:dyDescent="0.2">
      <c r="C1078" s="37"/>
      <c r="D1078" s="38"/>
      <c r="E1078" s="37"/>
      <c r="F1078" s="37"/>
      <c r="G1078" s="58"/>
      <c r="H1078" s="58"/>
      <c r="I1078" s="58" t="s">
        <v>1539</v>
      </c>
      <c r="J1078" s="57" t="s">
        <v>1540</v>
      </c>
      <c r="K1078" s="59">
        <v>32.085214999999998</v>
      </c>
      <c r="L1078" s="59">
        <v>29.760065999999998</v>
      </c>
      <c r="M1078" s="59">
        <f t="shared" si="18"/>
        <v>-2.3251489999999997</v>
      </c>
    </row>
    <row r="1079" spans="3:13" x14ac:dyDescent="0.2">
      <c r="C1079" s="37"/>
      <c r="D1079" s="38"/>
      <c r="E1079" s="37"/>
      <c r="F1079" s="37"/>
      <c r="G1079" s="58"/>
      <c r="H1079" s="58"/>
      <c r="I1079" s="58" t="s">
        <v>1353</v>
      </c>
      <c r="J1079" s="57" t="s">
        <v>1541</v>
      </c>
      <c r="K1079" s="59">
        <v>15.971360000000001</v>
      </c>
      <c r="L1079" s="59">
        <v>105.146737</v>
      </c>
      <c r="M1079" s="59">
        <f t="shared" si="18"/>
        <v>89.175376999999997</v>
      </c>
    </row>
    <row r="1080" spans="3:13" x14ac:dyDescent="0.2">
      <c r="C1080" s="37"/>
      <c r="D1080" s="38"/>
      <c r="E1080" s="37"/>
      <c r="F1080" s="37"/>
      <c r="G1080" s="58"/>
      <c r="H1080" s="58"/>
      <c r="I1080" s="58" t="s">
        <v>1355</v>
      </c>
      <c r="J1080" s="57" t="s">
        <v>1542</v>
      </c>
      <c r="K1080" s="59">
        <v>16.057459000000001</v>
      </c>
      <c r="L1080" s="59">
        <v>776.67737199999999</v>
      </c>
      <c r="M1080" s="59">
        <f t="shared" si="18"/>
        <v>760.619913</v>
      </c>
    </row>
    <row r="1081" spans="3:13" x14ac:dyDescent="0.2">
      <c r="C1081" s="37"/>
      <c r="D1081" s="38"/>
      <c r="E1081" s="37"/>
      <c r="F1081" s="37"/>
      <c r="G1081" s="58"/>
      <c r="H1081" s="58"/>
      <c r="I1081" s="58" t="s">
        <v>1543</v>
      </c>
      <c r="J1081" s="57" t="s">
        <v>1544</v>
      </c>
      <c r="K1081" s="59">
        <v>137.54068599999999</v>
      </c>
      <c r="L1081" s="59">
        <v>236.418035</v>
      </c>
      <c r="M1081" s="59">
        <f t="shared" si="18"/>
        <v>98.877349000000009</v>
      </c>
    </row>
    <row r="1082" spans="3:13" x14ac:dyDescent="0.2">
      <c r="C1082" s="37"/>
      <c r="D1082" s="38"/>
      <c r="E1082" s="37"/>
      <c r="F1082" s="37"/>
      <c r="G1082" s="58"/>
      <c r="H1082" s="58"/>
      <c r="I1082" s="58" t="s">
        <v>1357</v>
      </c>
      <c r="J1082" s="57" t="s">
        <v>1545</v>
      </c>
      <c r="K1082" s="59">
        <v>3675.2638820000002</v>
      </c>
      <c r="L1082" s="59">
        <v>7705.869361</v>
      </c>
      <c r="M1082" s="59">
        <f t="shared" si="18"/>
        <v>4030.6054789999998</v>
      </c>
    </row>
    <row r="1083" spans="3:13" x14ac:dyDescent="0.2">
      <c r="C1083" s="37"/>
      <c r="D1083" s="38"/>
      <c r="E1083" s="37"/>
      <c r="F1083" s="37"/>
      <c r="G1083" s="58"/>
      <c r="H1083" s="58"/>
      <c r="I1083" s="58" t="s">
        <v>1359</v>
      </c>
      <c r="J1083" s="57" t="s">
        <v>1546</v>
      </c>
      <c r="K1083" s="59">
        <v>105593.23472399999</v>
      </c>
      <c r="L1083" s="59">
        <v>101758.029262</v>
      </c>
      <c r="M1083" s="59">
        <f t="shared" si="18"/>
        <v>-3835.2054619999981</v>
      </c>
    </row>
    <row r="1084" spans="3:13" x14ac:dyDescent="0.2">
      <c r="C1084" s="37"/>
      <c r="D1084" s="38"/>
      <c r="E1084" s="37"/>
      <c r="F1084" s="37"/>
      <c r="G1084" s="58"/>
      <c r="H1084" s="58"/>
      <c r="I1084" s="58" t="s">
        <v>1547</v>
      </c>
      <c r="J1084" s="57" t="s">
        <v>1548</v>
      </c>
      <c r="K1084" s="59">
        <v>65.288400999999993</v>
      </c>
      <c r="L1084" s="59">
        <v>52.999088999999998</v>
      </c>
      <c r="M1084" s="59">
        <f t="shared" si="18"/>
        <v>-12.289311999999995</v>
      </c>
    </row>
    <row r="1085" spans="3:13" x14ac:dyDescent="0.2">
      <c r="C1085" s="37"/>
      <c r="D1085" s="38"/>
      <c r="E1085" s="37"/>
      <c r="F1085" s="37"/>
      <c r="G1085" s="58"/>
      <c r="H1085" s="58"/>
      <c r="I1085" s="58" t="s">
        <v>1549</v>
      </c>
      <c r="J1085" s="57" t="s">
        <v>1550</v>
      </c>
      <c r="K1085" s="59">
        <v>437.54105199999998</v>
      </c>
      <c r="L1085" s="59">
        <v>456.04206499999998</v>
      </c>
      <c r="M1085" s="59">
        <f t="shared" si="18"/>
        <v>18.501013</v>
      </c>
    </row>
    <row r="1086" spans="3:13" ht="14.25" x14ac:dyDescent="0.2">
      <c r="C1086" s="37"/>
      <c r="D1086" s="44" t="s">
        <v>1692</v>
      </c>
      <c r="E1086" s="45"/>
      <c r="F1086" s="44"/>
      <c r="G1086" s="44"/>
      <c r="H1086" s="44"/>
      <c r="I1086" s="44"/>
      <c r="J1086" s="48"/>
      <c r="K1086" s="49">
        <v>610385.20461100002</v>
      </c>
      <c r="L1086" s="49">
        <v>633212.67905100004</v>
      </c>
      <c r="M1086" s="49">
        <f t="shared" si="18"/>
        <v>22827.47444000002</v>
      </c>
    </row>
    <row r="1087" spans="3:13" ht="14.25" x14ac:dyDescent="0.2">
      <c r="C1087" s="37"/>
      <c r="D1087" s="38"/>
      <c r="E1087" s="41" t="s">
        <v>1614</v>
      </c>
      <c r="F1087" s="42" t="s">
        <v>339</v>
      </c>
      <c r="G1087" s="42"/>
      <c r="H1087" s="42"/>
      <c r="I1087" s="42"/>
      <c r="J1087" s="68"/>
      <c r="K1087" s="47">
        <v>380930.68557500001</v>
      </c>
      <c r="L1087" s="47">
        <v>404984.60002299998</v>
      </c>
      <c r="M1087" s="47">
        <f t="shared" si="18"/>
        <v>24053.914447999967</v>
      </c>
    </row>
    <row r="1088" spans="3:13" ht="14.25" x14ac:dyDescent="0.2">
      <c r="C1088" s="37"/>
      <c r="D1088" s="38"/>
      <c r="E1088" s="37"/>
      <c r="F1088" s="37"/>
      <c r="G1088" s="39" t="s">
        <v>452</v>
      </c>
      <c r="H1088" s="39"/>
      <c r="I1088" s="39"/>
      <c r="J1088" s="36"/>
      <c r="K1088" s="30">
        <v>380930.68557500001</v>
      </c>
      <c r="L1088" s="30">
        <v>404984.60002299998</v>
      </c>
      <c r="M1088" s="30">
        <f t="shared" si="18"/>
        <v>24053.914447999967</v>
      </c>
    </row>
    <row r="1089" spans="3:13" ht="14.25" x14ac:dyDescent="0.2">
      <c r="C1089" s="37"/>
      <c r="D1089" s="38"/>
      <c r="E1089" s="37"/>
      <c r="F1089" s="37"/>
      <c r="G1089" s="35"/>
      <c r="H1089" s="42" t="s">
        <v>453</v>
      </c>
      <c r="I1089" s="42"/>
      <c r="J1089" s="68"/>
      <c r="K1089" s="47">
        <v>342251.61363500002</v>
      </c>
      <c r="L1089" s="47">
        <v>364166.388905</v>
      </c>
      <c r="M1089" s="47">
        <f t="shared" si="18"/>
        <v>21914.775269999984</v>
      </c>
    </row>
    <row r="1090" spans="3:13" x14ac:dyDescent="0.2">
      <c r="C1090" s="37"/>
      <c r="D1090" s="38"/>
      <c r="E1090" s="37"/>
      <c r="F1090" s="37"/>
      <c r="G1090" s="58"/>
      <c r="H1090" s="58"/>
      <c r="I1090" s="58" t="s">
        <v>676</v>
      </c>
      <c r="J1090" s="57" t="s">
        <v>1222</v>
      </c>
      <c r="K1090" s="59">
        <v>52189.719712999999</v>
      </c>
      <c r="L1090" s="59">
        <v>55631.274063999997</v>
      </c>
      <c r="M1090" s="59">
        <f t="shared" si="18"/>
        <v>3441.5543509999989</v>
      </c>
    </row>
    <row r="1091" spans="3:13" x14ac:dyDescent="0.2">
      <c r="C1091" s="37"/>
      <c r="D1091" s="38"/>
      <c r="E1091" s="37"/>
      <c r="F1091" s="37"/>
      <c r="G1091" s="58"/>
      <c r="H1091" s="58"/>
      <c r="I1091" s="58" t="s">
        <v>503</v>
      </c>
      <c r="J1091" s="57" t="s">
        <v>1439</v>
      </c>
      <c r="K1091" s="59">
        <v>20352.312150000002</v>
      </c>
      <c r="L1091" s="59">
        <v>21642.666011000001</v>
      </c>
      <c r="M1091" s="59">
        <f t="shared" si="18"/>
        <v>1290.3538609999996</v>
      </c>
    </row>
    <row r="1092" spans="3:13" x14ac:dyDescent="0.2">
      <c r="C1092" s="37"/>
      <c r="D1092" s="38"/>
      <c r="E1092" s="37"/>
      <c r="F1092" s="37"/>
      <c r="G1092" s="58"/>
      <c r="H1092" s="58"/>
      <c r="I1092" s="58" t="s">
        <v>505</v>
      </c>
      <c r="J1092" s="57" t="s">
        <v>1440</v>
      </c>
      <c r="K1092" s="59">
        <v>3961.1378220000001</v>
      </c>
      <c r="L1092" s="59">
        <v>3241.5595619999999</v>
      </c>
      <c r="M1092" s="59">
        <f t="shared" si="18"/>
        <v>-719.57826000000023</v>
      </c>
    </row>
    <row r="1093" spans="3:13" ht="25.5" x14ac:dyDescent="0.2">
      <c r="C1093" s="37"/>
      <c r="D1093" s="38"/>
      <c r="E1093" s="37"/>
      <c r="F1093" s="37"/>
      <c r="G1093" s="58"/>
      <c r="H1093" s="58"/>
      <c r="I1093" s="58" t="s">
        <v>507</v>
      </c>
      <c r="J1093" s="57" t="s">
        <v>1441</v>
      </c>
      <c r="K1093" s="59">
        <v>3019.190595</v>
      </c>
      <c r="L1093" s="59">
        <v>2303.2255919999998</v>
      </c>
      <c r="M1093" s="59">
        <f t="shared" si="18"/>
        <v>-715.96500300000025</v>
      </c>
    </row>
    <row r="1094" spans="3:13" x14ac:dyDescent="0.2">
      <c r="C1094" s="37"/>
      <c r="D1094" s="38"/>
      <c r="E1094" s="37"/>
      <c r="F1094" s="37"/>
      <c r="G1094" s="58"/>
      <c r="H1094" s="58"/>
      <c r="I1094" s="58" t="s">
        <v>508</v>
      </c>
      <c r="J1094" s="57" t="s">
        <v>1442</v>
      </c>
      <c r="K1094" s="59">
        <v>8455.3039200000003</v>
      </c>
      <c r="L1094" s="59">
        <v>9520.875935</v>
      </c>
      <c r="M1094" s="59">
        <f t="shared" si="18"/>
        <v>1065.5720149999997</v>
      </c>
    </row>
    <row r="1095" spans="3:13" x14ac:dyDescent="0.2">
      <c r="C1095" s="37"/>
      <c r="D1095" s="38"/>
      <c r="E1095" s="37"/>
      <c r="F1095" s="37"/>
      <c r="G1095" s="58"/>
      <c r="H1095" s="58"/>
      <c r="I1095" s="58" t="s">
        <v>510</v>
      </c>
      <c r="J1095" s="57" t="s">
        <v>1443</v>
      </c>
      <c r="K1095" s="59">
        <v>789.75688300000002</v>
      </c>
      <c r="L1095" s="59">
        <v>889.69265399999995</v>
      </c>
      <c r="M1095" s="59">
        <f t="shared" si="18"/>
        <v>99.935770999999932</v>
      </c>
    </row>
    <row r="1096" spans="3:13" ht="25.5" x14ac:dyDescent="0.2">
      <c r="C1096" s="37"/>
      <c r="D1096" s="38"/>
      <c r="E1096" s="37"/>
      <c r="F1096" s="37"/>
      <c r="G1096" s="58"/>
      <c r="H1096" s="58"/>
      <c r="I1096" s="58" t="s">
        <v>512</v>
      </c>
      <c r="J1096" s="57" t="s">
        <v>1444</v>
      </c>
      <c r="K1096" s="59">
        <v>5922.5710909999998</v>
      </c>
      <c r="L1096" s="59">
        <v>5925.5706920000002</v>
      </c>
      <c r="M1096" s="59">
        <f t="shared" si="18"/>
        <v>2.9996010000004389</v>
      </c>
    </row>
    <row r="1097" spans="3:13" x14ac:dyDescent="0.2">
      <c r="C1097" s="37"/>
      <c r="D1097" s="38"/>
      <c r="E1097" s="37"/>
      <c r="F1097" s="37"/>
      <c r="G1097" s="58"/>
      <c r="H1097" s="58"/>
      <c r="I1097" s="58" t="s">
        <v>1445</v>
      </c>
      <c r="J1097" s="57" t="s">
        <v>1446</v>
      </c>
      <c r="K1097" s="59">
        <v>220516.317626</v>
      </c>
      <c r="L1097" s="59">
        <v>242210.70073899999</v>
      </c>
      <c r="M1097" s="59">
        <f t="shared" si="18"/>
        <v>21694.383112999989</v>
      </c>
    </row>
    <row r="1098" spans="3:13" x14ac:dyDescent="0.2">
      <c r="C1098" s="37"/>
      <c r="D1098" s="38"/>
      <c r="E1098" s="37"/>
      <c r="F1098" s="37"/>
      <c r="G1098" s="58"/>
      <c r="H1098" s="58"/>
      <c r="I1098" s="58" t="s">
        <v>1031</v>
      </c>
      <c r="J1098" s="57" t="s">
        <v>1032</v>
      </c>
      <c r="K1098" s="59">
        <v>169.644464</v>
      </c>
      <c r="L1098" s="59">
        <v>59.462775999999998</v>
      </c>
      <c r="M1098" s="59">
        <f t="shared" ref="M1098:M1159" si="19">L1098-K1098</f>
        <v>-110.18168800000001</v>
      </c>
    </row>
    <row r="1099" spans="3:13" x14ac:dyDescent="0.2">
      <c r="C1099" s="37"/>
      <c r="D1099" s="38"/>
      <c r="E1099" s="37"/>
      <c r="F1099" s="37"/>
      <c r="G1099" s="58"/>
      <c r="H1099" s="58"/>
      <c r="I1099" s="58" t="s">
        <v>1048</v>
      </c>
      <c r="J1099" s="57" t="s">
        <v>1049</v>
      </c>
      <c r="K1099" s="59">
        <v>75.386960000000002</v>
      </c>
      <c r="L1099" s="59">
        <v>3.345955</v>
      </c>
      <c r="M1099" s="59">
        <f t="shared" si="19"/>
        <v>-72.041004999999998</v>
      </c>
    </row>
    <row r="1100" spans="3:13" x14ac:dyDescent="0.2">
      <c r="C1100" s="37"/>
      <c r="D1100" s="38"/>
      <c r="E1100" s="37"/>
      <c r="F1100" s="37"/>
      <c r="G1100" s="58"/>
      <c r="H1100" s="58"/>
      <c r="I1100" s="58" t="s">
        <v>717</v>
      </c>
      <c r="J1100" s="57" t="s">
        <v>718</v>
      </c>
      <c r="K1100" s="59">
        <v>17.166311</v>
      </c>
      <c r="L1100" s="59">
        <v>7.8312670000000004</v>
      </c>
      <c r="M1100" s="59">
        <f t="shared" si="19"/>
        <v>-9.3350439999999999</v>
      </c>
    </row>
    <row r="1101" spans="3:13" x14ac:dyDescent="0.2">
      <c r="C1101" s="37"/>
      <c r="D1101" s="38"/>
      <c r="E1101" s="37"/>
      <c r="F1101" s="37"/>
      <c r="G1101" s="58"/>
      <c r="H1101" s="58"/>
      <c r="I1101" s="58" t="s">
        <v>811</v>
      </c>
      <c r="J1101" s="57" t="s">
        <v>812</v>
      </c>
      <c r="K1101" s="59">
        <v>0</v>
      </c>
      <c r="L1101" s="59">
        <v>50.841518999999998</v>
      </c>
      <c r="M1101" s="59">
        <f t="shared" si="19"/>
        <v>50.841518999999998</v>
      </c>
    </row>
    <row r="1102" spans="3:13" x14ac:dyDescent="0.2">
      <c r="C1102" s="37"/>
      <c r="D1102" s="38"/>
      <c r="E1102" s="37"/>
      <c r="F1102" s="37"/>
      <c r="G1102" s="58"/>
      <c r="H1102" s="58"/>
      <c r="I1102" s="58" t="s">
        <v>557</v>
      </c>
      <c r="J1102" s="57" t="s">
        <v>558</v>
      </c>
      <c r="K1102" s="59">
        <v>118.423142</v>
      </c>
      <c r="L1102" s="59">
        <v>33.491242</v>
      </c>
      <c r="M1102" s="59">
        <f t="shared" si="19"/>
        <v>-84.931899999999999</v>
      </c>
    </row>
    <row r="1103" spans="3:13" x14ac:dyDescent="0.2">
      <c r="C1103" s="37"/>
      <c r="D1103" s="38"/>
      <c r="E1103" s="37"/>
      <c r="F1103" s="37"/>
      <c r="G1103" s="58"/>
      <c r="H1103" s="58"/>
      <c r="I1103" s="58" t="s">
        <v>454</v>
      </c>
      <c r="J1103" s="57" t="s">
        <v>455</v>
      </c>
      <c r="K1103" s="59">
        <v>4074.7337619999998</v>
      </c>
      <c r="L1103" s="59">
        <v>3035.6768910000001</v>
      </c>
      <c r="M1103" s="59">
        <f t="shared" si="19"/>
        <v>-1039.0568709999998</v>
      </c>
    </row>
    <row r="1104" spans="3:13" x14ac:dyDescent="0.2">
      <c r="C1104" s="37"/>
      <c r="D1104" s="38"/>
      <c r="E1104" s="37"/>
      <c r="F1104" s="37"/>
      <c r="G1104" s="58"/>
      <c r="H1104" s="58"/>
      <c r="I1104" s="58" t="s">
        <v>456</v>
      </c>
      <c r="J1104" s="57" t="s">
        <v>457</v>
      </c>
      <c r="K1104" s="59">
        <v>14723.530091000001</v>
      </c>
      <c r="L1104" s="59">
        <v>14862.132349</v>
      </c>
      <c r="M1104" s="59">
        <f t="shared" si="19"/>
        <v>138.60225799999898</v>
      </c>
    </row>
    <row r="1105" spans="3:13" x14ac:dyDescent="0.2">
      <c r="C1105" s="37"/>
      <c r="D1105" s="38"/>
      <c r="E1105" s="37"/>
      <c r="F1105" s="37"/>
      <c r="G1105" s="58"/>
      <c r="H1105" s="58"/>
      <c r="I1105" s="58" t="s">
        <v>604</v>
      </c>
      <c r="J1105" s="57" t="s">
        <v>1630</v>
      </c>
      <c r="K1105" s="59">
        <v>1888.9433690000001</v>
      </c>
      <c r="L1105" s="59">
        <v>846.38663799999995</v>
      </c>
      <c r="M1105" s="59">
        <f t="shared" si="19"/>
        <v>-1042.5567310000001</v>
      </c>
    </row>
    <row r="1106" spans="3:13" x14ac:dyDescent="0.2">
      <c r="C1106" s="37"/>
      <c r="D1106" s="38"/>
      <c r="E1106" s="37"/>
      <c r="F1106" s="37"/>
      <c r="G1106" s="58"/>
      <c r="H1106" s="58"/>
      <c r="I1106" s="58" t="s">
        <v>1447</v>
      </c>
      <c r="J1106" s="57" t="s">
        <v>1448</v>
      </c>
      <c r="K1106" s="59">
        <v>2497.690298</v>
      </c>
      <c r="L1106" s="59">
        <v>1649.766515</v>
      </c>
      <c r="M1106" s="59">
        <f t="shared" si="19"/>
        <v>-847.92378299999996</v>
      </c>
    </row>
    <row r="1107" spans="3:13" x14ac:dyDescent="0.2">
      <c r="C1107" s="37"/>
      <c r="D1107" s="38"/>
      <c r="E1107" s="37"/>
      <c r="F1107" s="37"/>
      <c r="G1107" s="58"/>
      <c r="H1107" s="58"/>
      <c r="I1107" s="58" t="s">
        <v>852</v>
      </c>
      <c r="J1107" s="57" t="s">
        <v>853</v>
      </c>
      <c r="K1107" s="59">
        <v>645.906612</v>
      </c>
      <c r="L1107" s="59">
        <v>817.49461199999996</v>
      </c>
      <c r="M1107" s="59">
        <f t="shared" si="19"/>
        <v>171.58799999999997</v>
      </c>
    </row>
    <row r="1108" spans="3:13" x14ac:dyDescent="0.2">
      <c r="C1108" s="37"/>
      <c r="D1108" s="38"/>
      <c r="E1108" s="37"/>
      <c r="F1108" s="37"/>
      <c r="G1108" s="58"/>
      <c r="H1108" s="58"/>
      <c r="I1108" s="58" t="s">
        <v>719</v>
      </c>
      <c r="J1108" s="57" t="s">
        <v>1591</v>
      </c>
      <c r="K1108" s="59">
        <v>2833.8788260000001</v>
      </c>
      <c r="L1108" s="59">
        <v>1434.3938920000001</v>
      </c>
      <c r="M1108" s="59">
        <f t="shared" si="19"/>
        <v>-1399.4849340000001</v>
      </c>
    </row>
    <row r="1109" spans="3:13" x14ac:dyDescent="0.2">
      <c r="C1109" s="37"/>
      <c r="D1109" s="38"/>
      <c r="E1109" s="37"/>
      <c r="F1109" s="37"/>
      <c r="G1109" s="58"/>
      <c r="H1109" s="58"/>
      <c r="I1109" s="58" t="s">
        <v>468</v>
      </c>
      <c r="J1109" s="57" t="s">
        <v>1732</v>
      </c>
      <c r="K1109" s="59">
        <v>0</v>
      </c>
      <c r="L1109" s="59">
        <v>0</v>
      </c>
      <c r="M1109" s="59">
        <f t="shared" si="19"/>
        <v>0</v>
      </c>
    </row>
    <row r="1110" spans="3:13" ht="14.25" x14ac:dyDescent="0.2">
      <c r="C1110" s="37"/>
      <c r="D1110" s="38"/>
      <c r="E1110" s="37"/>
      <c r="F1110" s="37"/>
      <c r="G1110" s="35"/>
      <c r="H1110" s="42" t="s">
        <v>478</v>
      </c>
      <c r="I1110" s="42"/>
      <c r="J1110" s="68"/>
      <c r="K1110" s="47">
        <v>6253.3953439999996</v>
      </c>
      <c r="L1110" s="47">
        <v>6348.420975</v>
      </c>
      <c r="M1110" s="47">
        <f t="shared" si="19"/>
        <v>95.025631000000431</v>
      </c>
    </row>
    <row r="1111" spans="3:13" x14ac:dyDescent="0.2">
      <c r="C1111" s="37"/>
      <c r="D1111" s="38"/>
      <c r="E1111" s="37"/>
      <c r="F1111" s="37"/>
      <c r="G1111" s="58"/>
      <c r="H1111" s="58"/>
      <c r="I1111" s="58" t="s">
        <v>479</v>
      </c>
      <c r="J1111" s="57" t="s">
        <v>542</v>
      </c>
      <c r="K1111" s="59">
        <v>5585.9851650000001</v>
      </c>
      <c r="L1111" s="59">
        <v>6068.6939080000002</v>
      </c>
      <c r="M1111" s="59">
        <f t="shared" si="19"/>
        <v>482.70874300000014</v>
      </c>
    </row>
    <row r="1112" spans="3:13" x14ac:dyDescent="0.2">
      <c r="C1112" s="37"/>
      <c r="D1112" s="38"/>
      <c r="E1112" s="37"/>
      <c r="F1112" s="37"/>
      <c r="G1112" s="58"/>
      <c r="H1112" s="58"/>
      <c r="I1112" s="58" t="s">
        <v>483</v>
      </c>
      <c r="J1112" s="57" t="s">
        <v>546</v>
      </c>
      <c r="K1112" s="59">
        <v>667.41017899999997</v>
      </c>
      <c r="L1112" s="59">
        <v>606.54220199999997</v>
      </c>
      <c r="M1112" s="59">
        <f t="shared" si="19"/>
        <v>-60.867976999999996</v>
      </c>
    </row>
    <row r="1113" spans="3:13" x14ac:dyDescent="0.2">
      <c r="C1113" s="37"/>
      <c r="D1113" s="38"/>
      <c r="E1113" s="37"/>
      <c r="F1113" s="37"/>
      <c r="G1113" s="58"/>
      <c r="H1113" s="58"/>
      <c r="I1113" s="58" t="s">
        <v>1449</v>
      </c>
      <c r="J1113" s="57" t="s">
        <v>1450</v>
      </c>
      <c r="K1113" s="59">
        <v>0</v>
      </c>
      <c r="L1113" s="59">
        <v>-326.815135</v>
      </c>
      <c r="M1113" s="59">
        <f t="shared" si="19"/>
        <v>-326.815135</v>
      </c>
    </row>
    <row r="1114" spans="3:13" ht="14.25" x14ac:dyDescent="0.2">
      <c r="C1114" s="37"/>
      <c r="D1114" s="38"/>
      <c r="E1114" s="37"/>
      <c r="F1114" s="37"/>
      <c r="G1114" s="35"/>
      <c r="H1114" s="42" t="s">
        <v>1338</v>
      </c>
      <c r="I1114" s="42"/>
      <c r="J1114" s="68"/>
      <c r="K1114" s="47">
        <v>32425.676596000001</v>
      </c>
      <c r="L1114" s="47">
        <v>34469.790142999998</v>
      </c>
      <c r="M1114" s="47">
        <f t="shared" si="19"/>
        <v>2044.1135469999972</v>
      </c>
    </row>
    <row r="1115" spans="3:13" x14ac:dyDescent="0.2">
      <c r="C1115" s="37"/>
      <c r="D1115" s="38"/>
      <c r="E1115" s="37"/>
      <c r="F1115" s="37"/>
      <c r="G1115" s="58"/>
      <c r="H1115" s="58"/>
      <c r="I1115" s="58" t="s">
        <v>1451</v>
      </c>
      <c r="J1115" s="57" t="s">
        <v>1452</v>
      </c>
      <c r="K1115" s="59">
        <v>32425.676596000001</v>
      </c>
      <c r="L1115" s="59">
        <v>34469.790142999998</v>
      </c>
      <c r="M1115" s="59">
        <f t="shared" si="19"/>
        <v>2044.1135469999972</v>
      </c>
    </row>
    <row r="1116" spans="3:13" ht="14.25" x14ac:dyDescent="0.2">
      <c r="C1116" s="37"/>
      <c r="D1116" s="38"/>
      <c r="E1116" s="41" t="s">
        <v>1615</v>
      </c>
      <c r="F1116" s="42" t="s">
        <v>434</v>
      </c>
      <c r="G1116" s="42"/>
      <c r="H1116" s="42"/>
      <c r="I1116" s="42"/>
      <c r="J1116" s="68"/>
      <c r="K1116" s="47">
        <v>229454.51903600001</v>
      </c>
      <c r="L1116" s="47">
        <v>228228.07902800001</v>
      </c>
      <c r="M1116" s="47">
        <f t="shared" si="19"/>
        <v>-1226.440008000005</v>
      </c>
    </row>
    <row r="1117" spans="3:13" ht="14.25" x14ac:dyDescent="0.2">
      <c r="C1117" s="37"/>
      <c r="D1117" s="38"/>
      <c r="E1117" s="37"/>
      <c r="F1117" s="37"/>
      <c r="G1117" s="39" t="s">
        <v>452</v>
      </c>
      <c r="H1117" s="39"/>
      <c r="I1117" s="39"/>
      <c r="J1117" s="36"/>
      <c r="K1117" s="30">
        <v>229454.51903600001</v>
      </c>
      <c r="L1117" s="30">
        <v>228228.07902800001</v>
      </c>
      <c r="M1117" s="30">
        <f t="shared" si="19"/>
        <v>-1226.440008000005</v>
      </c>
    </row>
    <row r="1118" spans="3:13" ht="14.25" x14ac:dyDescent="0.2">
      <c r="C1118" s="37"/>
      <c r="D1118" s="38"/>
      <c r="E1118" s="37"/>
      <c r="F1118" s="37"/>
      <c r="G1118" s="35"/>
      <c r="H1118" s="42" t="s">
        <v>453</v>
      </c>
      <c r="I1118" s="42"/>
      <c r="J1118" s="68"/>
      <c r="K1118" s="47">
        <v>193029.99997</v>
      </c>
      <c r="L1118" s="47">
        <v>189549.479689</v>
      </c>
      <c r="M1118" s="47">
        <f t="shared" si="19"/>
        <v>-3480.5202810000046</v>
      </c>
    </row>
    <row r="1119" spans="3:13" ht="27" customHeight="1" x14ac:dyDescent="0.2">
      <c r="C1119" s="37"/>
      <c r="D1119" s="38"/>
      <c r="E1119" s="37"/>
      <c r="F1119" s="37"/>
      <c r="G1119" s="58"/>
      <c r="H1119" s="58"/>
      <c r="I1119" s="58" t="s">
        <v>1453</v>
      </c>
      <c r="J1119" s="57" t="s">
        <v>1454</v>
      </c>
      <c r="K1119" s="59">
        <v>835.36187399999994</v>
      </c>
      <c r="L1119" s="59">
        <v>537.49129200000004</v>
      </c>
      <c r="M1119" s="59">
        <f t="shared" si="19"/>
        <v>-297.8705819999999</v>
      </c>
    </row>
    <row r="1120" spans="3:13" x14ac:dyDescent="0.2">
      <c r="C1120" s="37"/>
      <c r="D1120" s="38"/>
      <c r="E1120" s="37"/>
      <c r="F1120" s="37"/>
      <c r="G1120" s="58"/>
      <c r="H1120" s="58"/>
      <c r="I1120" s="58" t="s">
        <v>1455</v>
      </c>
      <c r="J1120" s="57" t="s">
        <v>1456</v>
      </c>
      <c r="K1120" s="59">
        <v>69512.681691999998</v>
      </c>
      <c r="L1120" s="59">
        <v>68368.188710000002</v>
      </c>
      <c r="M1120" s="59">
        <f t="shared" si="19"/>
        <v>-1144.4929819999961</v>
      </c>
    </row>
    <row r="1121" spans="3:13" ht="25.5" x14ac:dyDescent="0.2">
      <c r="C1121" s="37"/>
      <c r="D1121" s="38"/>
      <c r="E1121" s="37"/>
      <c r="F1121" s="37"/>
      <c r="G1121" s="58"/>
      <c r="H1121" s="58"/>
      <c r="I1121" s="58" t="s">
        <v>1457</v>
      </c>
      <c r="J1121" s="57" t="s">
        <v>1458</v>
      </c>
      <c r="K1121" s="59">
        <v>3873.8686720000001</v>
      </c>
      <c r="L1121" s="59">
        <v>2620.174082</v>
      </c>
      <c r="M1121" s="59">
        <f t="shared" si="19"/>
        <v>-1253.6945900000001</v>
      </c>
    </row>
    <row r="1122" spans="3:13" x14ac:dyDescent="0.2">
      <c r="C1122" s="37"/>
      <c r="D1122" s="38"/>
      <c r="E1122" s="37"/>
      <c r="F1122" s="37"/>
      <c r="G1122" s="58"/>
      <c r="H1122" s="58"/>
      <c r="I1122" s="58" t="s">
        <v>1459</v>
      </c>
      <c r="J1122" s="57" t="s">
        <v>1460</v>
      </c>
      <c r="K1122" s="59">
        <v>10917.023529</v>
      </c>
      <c r="L1122" s="59">
        <v>13045.119814</v>
      </c>
      <c r="M1122" s="59">
        <f t="shared" si="19"/>
        <v>2128.0962849999996</v>
      </c>
    </row>
    <row r="1123" spans="3:13" ht="38.25" x14ac:dyDescent="0.2">
      <c r="C1123" s="37"/>
      <c r="D1123" s="38"/>
      <c r="E1123" s="37"/>
      <c r="F1123" s="37"/>
      <c r="G1123" s="58"/>
      <c r="H1123" s="58"/>
      <c r="I1123" s="58" t="s">
        <v>1461</v>
      </c>
      <c r="J1123" s="57" t="s">
        <v>1462</v>
      </c>
      <c r="K1123" s="59">
        <v>4962.8952099999997</v>
      </c>
      <c r="L1123" s="59">
        <v>4997.8451569999997</v>
      </c>
      <c r="M1123" s="59">
        <f t="shared" si="19"/>
        <v>34.949947000000066</v>
      </c>
    </row>
    <row r="1124" spans="3:13" x14ac:dyDescent="0.2">
      <c r="C1124" s="37"/>
      <c r="D1124" s="38"/>
      <c r="E1124" s="37"/>
      <c r="F1124" s="37"/>
      <c r="G1124" s="58"/>
      <c r="H1124" s="58"/>
      <c r="I1124" s="58" t="s">
        <v>1463</v>
      </c>
      <c r="J1124" s="57" t="s">
        <v>1464</v>
      </c>
      <c r="K1124" s="59">
        <v>3645.504214</v>
      </c>
      <c r="L1124" s="59">
        <v>658.46107199999994</v>
      </c>
      <c r="M1124" s="59">
        <f t="shared" si="19"/>
        <v>-2987.043142</v>
      </c>
    </row>
    <row r="1125" spans="3:13" ht="25.5" x14ac:dyDescent="0.2">
      <c r="C1125" s="37"/>
      <c r="D1125" s="38"/>
      <c r="E1125" s="37"/>
      <c r="F1125" s="37"/>
      <c r="G1125" s="58"/>
      <c r="H1125" s="58"/>
      <c r="I1125" s="58" t="s">
        <v>1465</v>
      </c>
      <c r="J1125" s="57" t="s">
        <v>1466</v>
      </c>
      <c r="K1125" s="59">
        <v>28791.063037</v>
      </c>
      <c r="L1125" s="59">
        <v>29878.282088</v>
      </c>
      <c r="M1125" s="59">
        <f t="shared" si="19"/>
        <v>1087.219051</v>
      </c>
    </row>
    <row r="1126" spans="3:13" ht="25.5" x14ac:dyDescent="0.2">
      <c r="C1126" s="37"/>
      <c r="D1126" s="38"/>
      <c r="E1126" s="37"/>
      <c r="F1126" s="37"/>
      <c r="G1126" s="58"/>
      <c r="H1126" s="58"/>
      <c r="I1126" s="58" t="s">
        <v>1467</v>
      </c>
      <c r="J1126" s="57" t="s">
        <v>1468</v>
      </c>
      <c r="K1126" s="59">
        <v>150.77253200000001</v>
      </c>
      <c r="L1126" s="59">
        <v>129.823669</v>
      </c>
      <c r="M1126" s="59">
        <f t="shared" si="19"/>
        <v>-20.948863000000017</v>
      </c>
    </row>
    <row r="1127" spans="3:13" x14ac:dyDescent="0.2">
      <c r="C1127" s="37"/>
      <c r="D1127" s="38"/>
      <c r="E1127" s="37"/>
      <c r="F1127" s="37"/>
      <c r="G1127" s="58"/>
      <c r="H1127" s="58"/>
      <c r="I1127" s="58" t="s">
        <v>1469</v>
      </c>
      <c r="J1127" s="57" t="s">
        <v>1470</v>
      </c>
      <c r="K1127" s="59">
        <v>31.611754999999999</v>
      </c>
      <c r="L1127" s="59">
        <v>21.165271000000001</v>
      </c>
      <c r="M1127" s="59">
        <f t="shared" si="19"/>
        <v>-10.446483999999998</v>
      </c>
    </row>
    <row r="1128" spans="3:13" x14ac:dyDescent="0.2">
      <c r="C1128" s="37"/>
      <c r="D1128" s="38"/>
      <c r="E1128" s="37"/>
      <c r="F1128" s="37"/>
      <c r="G1128" s="58"/>
      <c r="H1128" s="58"/>
      <c r="I1128" s="58" t="s">
        <v>1471</v>
      </c>
      <c r="J1128" s="57" t="s">
        <v>1472</v>
      </c>
      <c r="K1128" s="59">
        <v>4604.0824620000003</v>
      </c>
      <c r="L1128" s="59">
        <v>4759.9849400000003</v>
      </c>
      <c r="M1128" s="59">
        <f t="shared" si="19"/>
        <v>155.90247799999997</v>
      </c>
    </row>
    <row r="1129" spans="3:13" x14ac:dyDescent="0.2">
      <c r="C1129" s="37"/>
      <c r="D1129" s="38"/>
      <c r="E1129" s="37"/>
      <c r="F1129" s="37"/>
      <c r="G1129" s="58"/>
      <c r="H1129" s="58"/>
      <c r="I1129" s="58" t="s">
        <v>717</v>
      </c>
      <c r="J1129" s="57" t="s">
        <v>718</v>
      </c>
      <c r="K1129" s="59">
        <v>21.979993</v>
      </c>
      <c r="L1129" s="59">
        <v>130.08363</v>
      </c>
      <c r="M1129" s="59">
        <f t="shared" si="19"/>
        <v>108.10363699999999</v>
      </c>
    </row>
    <row r="1130" spans="3:13" x14ac:dyDescent="0.2">
      <c r="C1130" s="37"/>
      <c r="D1130" s="38"/>
      <c r="E1130" s="37"/>
      <c r="F1130" s="37"/>
      <c r="G1130" s="58"/>
      <c r="H1130" s="58"/>
      <c r="I1130" s="58" t="s">
        <v>811</v>
      </c>
      <c r="J1130" s="57" t="s">
        <v>812</v>
      </c>
      <c r="K1130" s="59">
        <v>275</v>
      </c>
      <c r="L1130" s="59">
        <v>252.12100000000001</v>
      </c>
      <c r="M1130" s="59">
        <f t="shared" si="19"/>
        <v>-22.878999999999991</v>
      </c>
    </row>
    <row r="1131" spans="3:13" x14ac:dyDescent="0.2">
      <c r="C1131" s="37"/>
      <c r="D1131" s="38"/>
      <c r="E1131" s="37"/>
      <c r="F1131" s="37"/>
      <c r="G1131" s="58"/>
      <c r="H1131" s="58"/>
      <c r="I1131" s="58" t="s">
        <v>557</v>
      </c>
      <c r="J1131" s="57" t="s">
        <v>558</v>
      </c>
      <c r="K1131" s="59">
        <v>180.27550400000001</v>
      </c>
      <c r="L1131" s="59">
        <v>245.584709</v>
      </c>
      <c r="M1131" s="59">
        <f t="shared" si="19"/>
        <v>65.309204999999992</v>
      </c>
    </row>
    <row r="1132" spans="3:13" x14ac:dyDescent="0.2">
      <c r="C1132" s="37"/>
      <c r="D1132" s="38"/>
      <c r="E1132" s="37"/>
      <c r="F1132" s="37"/>
      <c r="G1132" s="58"/>
      <c r="H1132" s="58"/>
      <c r="I1132" s="58" t="s">
        <v>454</v>
      </c>
      <c r="J1132" s="57" t="s">
        <v>455</v>
      </c>
      <c r="K1132" s="59">
        <v>0</v>
      </c>
      <c r="L1132" s="59">
        <v>0</v>
      </c>
      <c r="M1132" s="59">
        <f t="shared" si="19"/>
        <v>0</v>
      </c>
    </row>
    <row r="1133" spans="3:13" x14ac:dyDescent="0.2">
      <c r="C1133" s="37"/>
      <c r="D1133" s="38"/>
      <c r="E1133" s="37"/>
      <c r="F1133" s="37"/>
      <c r="G1133" s="58"/>
      <c r="H1133" s="58"/>
      <c r="I1133" s="58" t="s">
        <v>456</v>
      </c>
      <c r="J1133" s="57" t="s">
        <v>457</v>
      </c>
      <c r="K1133" s="59">
        <v>5286.841864</v>
      </c>
      <c r="L1133" s="59">
        <v>6560.4037710000002</v>
      </c>
      <c r="M1133" s="59">
        <f t="shared" si="19"/>
        <v>1273.5619070000002</v>
      </c>
    </row>
    <row r="1134" spans="3:13" x14ac:dyDescent="0.2">
      <c r="C1134" s="37"/>
      <c r="D1134" s="38"/>
      <c r="E1134" s="37"/>
      <c r="F1134" s="37"/>
      <c r="G1134" s="58"/>
      <c r="H1134" s="58"/>
      <c r="I1134" s="58" t="s">
        <v>604</v>
      </c>
      <c r="J1134" s="57" t="s">
        <v>1630</v>
      </c>
      <c r="K1134" s="59">
        <v>171.53993199999999</v>
      </c>
      <c r="L1134" s="59">
        <v>135.04459700000001</v>
      </c>
      <c r="M1134" s="59">
        <f t="shared" si="19"/>
        <v>-36.495334999999983</v>
      </c>
    </row>
    <row r="1135" spans="3:13" x14ac:dyDescent="0.2">
      <c r="C1135" s="37"/>
      <c r="D1135" s="38"/>
      <c r="E1135" s="37"/>
      <c r="F1135" s="37"/>
      <c r="G1135" s="58"/>
      <c r="H1135" s="58"/>
      <c r="I1135" s="58" t="s">
        <v>1447</v>
      </c>
      <c r="J1135" s="57" t="s">
        <v>1448</v>
      </c>
      <c r="K1135" s="59">
        <v>1358.9145149999999</v>
      </c>
      <c r="L1135" s="59">
        <v>1275.181075</v>
      </c>
      <c r="M1135" s="59">
        <f t="shared" si="19"/>
        <v>-83.733439999999973</v>
      </c>
    </row>
    <row r="1136" spans="3:13" x14ac:dyDescent="0.2">
      <c r="C1136" s="37"/>
      <c r="D1136" s="38"/>
      <c r="E1136" s="37"/>
      <c r="F1136" s="37"/>
      <c r="G1136" s="58"/>
      <c r="H1136" s="58"/>
      <c r="I1136" s="58" t="s">
        <v>1473</v>
      </c>
      <c r="J1136" s="57" t="s">
        <v>1474</v>
      </c>
      <c r="K1136" s="59">
        <v>10381.971992000001</v>
      </c>
      <c r="L1136" s="59">
        <v>10268.435880999999</v>
      </c>
      <c r="M1136" s="59">
        <f t="shared" si="19"/>
        <v>-113.53611100000126</v>
      </c>
    </row>
    <row r="1137" spans="2:13" ht="38.25" x14ac:dyDescent="0.2">
      <c r="C1137" s="37"/>
      <c r="D1137" s="38"/>
      <c r="E1137" s="37"/>
      <c r="F1137" s="37"/>
      <c r="G1137" s="58"/>
      <c r="H1137" s="58"/>
      <c r="I1137" s="58" t="s">
        <v>1475</v>
      </c>
      <c r="J1137" s="57" t="s">
        <v>1476</v>
      </c>
      <c r="K1137" s="59">
        <v>2234.1286190000001</v>
      </c>
      <c r="L1137" s="59">
        <v>1966.7853620000001</v>
      </c>
      <c r="M1137" s="59">
        <f t="shared" si="19"/>
        <v>-267.34325699999999</v>
      </c>
    </row>
    <row r="1138" spans="2:13" x14ac:dyDescent="0.2">
      <c r="C1138" s="37"/>
      <c r="D1138" s="38"/>
      <c r="E1138" s="37"/>
      <c r="F1138" s="37"/>
      <c r="G1138" s="58"/>
      <c r="H1138" s="58"/>
      <c r="I1138" s="58" t="s">
        <v>1477</v>
      </c>
      <c r="J1138" s="57" t="s">
        <v>1478</v>
      </c>
      <c r="K1138" s="59">
        <v>172.49289999999999</v>
      </c>
      <c r="L1138" s="59">
        <v>136.079722</v>
      </c>
      <c r="M1138" s="59">
        <f t="shared" si="19"/>
        <v>-36.413177999999988</v>
      </c>
    </row>
    <row r="1139" spans="2:13" x14ac:dyDescent="0.2">
      <c r="C1139" s="37"/>
      <c r="D1139" s="38"/>
      <c r="E1139" s="37"/>
      <c r="F1139" s="37"/>
      <c r="G1139" s="58"/>
      <c r="H1139" s="58"/>
      <c r="I1139" s="58" t="s">
        <v>1479</v>
      </c>
      <c r="J1139" s="57" t="s">
        <v>1480</v>
      </c>
      <c r="K1139" s="59">
        <v>1294.439443</v>
      </c>
      <c r="L1139" s="59">
        <v>1047.5658269999999</v>
      </c>
      <c r="M1139" s="59">
        <f t="shared" si="19"/>
        <v>-246.87361600000008</v>
      </c>
    </row>
    <row r="1140" spans="2:13" x14ac:dyDescent="0.2">
      <c r="C1140" s="37"/>
      <c r="D1140" s="38"/>
      <c r="E1140" s="37"/>
      <c r="F1140" s="37"/>
      <c r="G1140" s="58"/>
      <c r="H1140" s="58"/>
      <c r="I1140" s="58" t="s">
        <v>1481</v>
      </c>
      <c r="J1140" s="57" t="s">
        <v>1482</v>
      </c>
      <c r="K1140" s="59">
        <v>43946.081427999998</v>
      </c>
      <c r="L1140" s="59">
        <v>42218.854237</v>
      </c>
      <c r="M1140" s="59">
        <f t="shared" si="19"/>
        <v>-1727.2271909999981</v>
      </c>
    </row>
    <row r="1141" spans="2:13" x14ac:dyDescent="0.2">
      <c r="C1141" s="37"/>
      <c r="D1141" s="38"/>
      <c r="E1141" s="37"/>
      <c r="F1141" s="37"/>
      <c r="G1141" s="58"/>
      <c r="H1141" s="58"/>
      <c r="I1141" s="58" t="s">
        <v>1483</v>
      </c>
      <c r="J1141" s="57" t="s">
        <v>1484</v>
      </c>
      <c r="K1141" s="59">
        <v>381.46880299999998</v>
      </c>
      <c r="L1141" s="59">
        <v>296.80378300000001</v>
      </c>
      <c r="M1141" s="59">
        <f t="shared" si="19"/>
        <v>-84.66501999999997</v>
      </c>
    </row>
    <row r="1142" spans="2:13" ht="14.25" x14ac:dyDescent="0.2">
      <c r="C1142" s="37"/>
      <c r="D1142" s="38"/>
      <c r="E1142" s="37"/>
      <c r="F1142" s="37"/>
      <c r="G1142" s="35"/>
      <c r="H1142" s="42" t="s">
        <v>478</v>
      </c>
      <c r="I1142" s="42"/>
      <c r="J1142" s="68"/>
      <c r="K1142" s="47">
        <v>13781.052772999999</v>
      </c>
      <c r="L1142" s="47">
        <v>15754.234533000001</v>
      </c>
      <c r="M1142" s="47">
        <f t="shared" si="19"/>
        <v>1973.1817600000013</v>
      </c>
    </row>
    <row r="1143" spans="2:13" x14ac:dyDescent="0.2">
      <c r="C1143" s="37"/>
      <c r="D1143" s="38"/>
      <c r="E1143" s="37"/>
      <c r="F1143" s="37"/>
      <c r="G1143" s="58"/>
      <c r="H1143" s="58"/>
      <c r="I1143" s="58" t="s">
        <v>479</v>
      </c>
      <c r="J1143" s="57" t="s">
        <v>542</v>
      </c>
      <c r="K1143" s="59">
        <v>13142.758159999999</v>
      </c>
      <c r="L1143" s="59">
        <v>14962.205567000001</v>
      </c>
      <c r="M1143" s="59">
        <f t="shared" si="19"/>
        <v>1819.4474070000015</v>
      </c>
    </row>
    <row r="1144" spans="2:13" x14ac:dyDescent="0.2">
      <c r="C1144" s="37"/>
      <c r="D1144" s="38"/>
      <c r="E1144" s="37"/>
      <c r="F1144" s="37"/>
      <c r="G1144" s="58"/>
      <c r="H1144" s="58"/>
      <c r="I1144" s="58" t="s">
        <v>483</v>
      </c>
      <c r="J1144" s="57" t="s">
        <v>546</v>
      </c>
      <c r="K1144" s="59">
        <v>240.79461900000001</v>
      </c>
      <c r="L1144" s="59">
        <v>214.45190400000001</v>
      </c>
      <c r="M1144" s="59">
        <f t="shared" si="19"/>
        <v>-26.342714999999998</v>
      </c>
    </row>
    <row r="1145" spans="2:13" x14ac:dyDescent="0.2">
      <c r="C1145" s="37"/>
      <c r="D1145" s="38"/>
      <c r="E1145" s="37"/>
      <c r="F1145" s="37"/>
      <c r="G1145" s="58"/>
      <c r="H1145" s="58"/>
      <c r="I1145" s="58" t="s">
        <v>1449</v>
      </c>
      <c r="J1145" s="57" t="s">
        <v>1450</v>
      </c>
      <c r="K1145" s="59">
        <v>397.49999400000002</v>
      </c>
      <c r="L1145" s="59">
        <v>577.57706199999996</v>
      </c>
      <c r="M1145" s="59">
        <f t="shared" si="19"/>
        <v>180.07706799999994</v>
      </c>
    </row>
    <row r="1146" spans="2:13" ht="14.25" x14ac:dyDescent="0.2">
      <c r="C1146" s="37"/>
      <c r="D1146" s="38"/>
      <c r="E1146" s="37"/>
      <c r="F1146" s="37"/>
      <c r="G1146" s="35"/>
      <c r="H1146" s="42" t="s">
        <v>1338</v>
      </c>
      <c r="I1146" s="42"/>
      <c r="J1146" s="68"/>
      <c r="K1146" s="47">
        <v>22643.466293000001</v>
      </c>
      <c r="L1146" s="47">
        <v>22924.364806000001</v>
      </c>
      <c r="M1146" s="47">
        <f t="shared" si="19"/>
        <v>280.89851300000009</v>
      </c>
    </row>
    <row r="1147" spans="2:13" x14ac:dyDescent="0.2">
      <c r="C1147" s="37"/>
      <c r="D1147" s="38"/>
      <c r="E1147" s="37"/>
      <c r="F1147" s="37"/>
      <c r="G1147" s="58"/>
      <c r="H1147" s="58"/>
      <c r="I1147" s="58" t="s">
        <v>1485</v>
      </c>
      <c r="J1147" s="57" t="s">
        <v>1486</v>
      </c>
      <c r="K1147" s="59">
        <v>22643.466293000001</v>
      </c>
      <c r="L1147" s="59">
        <v>22924.364806000001</v>
      </c>
      <c r="M1147" s="59">
        <f t="shared" si="19"/>
        <v>280.89851300000009</v>
      </c>
    </row>
    <row r="1148" spans="2:13" ht="13.5" x14ac:dyDescent="0.2">
      <c r="B1148" s="16" t="s">
        <v>1551</v>
      </c>
      <c r="C1148" s="16"/>
      <c r="D1148" s="16"/>
      <c r="E1148" s="16"/>
      <c r="F1148" s="16"/>
      <c r="G1148" s="16"/>
      <c r="H1148" s="16"/>
      <c r="I1148" s="17"/>
      <c r="J1148" s="71"/>
      <c r="K1148" s="17">
        <v>722566.52316500002</v>
      </c>
      <c r="L1148" s="17">
        <v>767352.19816200004</v>
      </c>
      <c r="M1148" s="17">
        <f t="shared" si="19"/>
        <v>44785.674997000024</v>
      </c>
    </row>
    <row r="1149" spans="2:13" ht="14.25" x14ac:dyDescent="0.2">
      <c r="C1149" s="37"/>
      <c r="D1149" s="44" t="s">
        <v>1605</v>
      </c>
      <c r="E1149" s="45"/>
      <c r="F1149" s="44"/>
      <c r="G1149" s="44"/>
      <c r="H1149" s="44"/>
      <c r="I1149" s="44"/>
      <c r="J1149" s="48"/>
      <c r="K1149" s="49">
        <v>671720.27699799999</v>
      </c>
      <c r="L1149" s="49">
        <v>697715.30689699994</v>
      </c>
      <c r="M1149" s="49">
        <f t="shared" si="19"/>
        <v>25995.029898999957</v>
      </c>
    </row>
    <row r="1150" spans="2:13" ht="14.25" x14ac:dyDescent="0.2">
      <c r="C1150" s="37"/>
      <c r="D1150" s="38"/>
      <c r="E1150" s="41">
        <v>24</v>
      </c>
      <c r="F1150" s="42" t="s">
        <v>435</v>
      </c>
      <c r="G1150" s="42"/>
      <c r="H1150" s="42"/>
      <c r="I1150" s="42"/>
      <c r="J1150" s="68"/>
      <c r="K1150" s="47">
        <v>187924.895322</v>
      </c>
      <c r="L1150" s="47">
        <v>187924.895322</v>
      </c>
      <c r="M1150" s="47">
        <f t="shared" si="19"/>
        <v>0</v>
      </c>
    </row>
    <row r="1151" spans="2:13" ht="14.25" x14ac:dyDescent="0.2">
      <c r="C1151" s="37"/>
      <c r="D1151" s="38"/>
      <c r="E1151" s="37"/>
      <c r="F1151" s="37"/>
      <c r="G1151" s="39" t="s">
        <v>1551</v>
      </c>
      <c r="H1151" s="39"/>
      <c r="I1151" s="39"/>
      <c r="J1151" s="36"/>
      <c r="K1151" s="30">
        <v>187924.895322</v>
      </c>
      <c r="L1151" s="30">
        <v>187924.895322</v>
      </c>
      <c r="M1151" s="30">
        <f t="shared" si="19"/>
        <v>0</v>
      </c>
    </row>
    <row r="1152" spans="2:13" x14ac:dyDescent="0.2">
      <c r="C1152" s="37"/>
      <c r="D1152" s="38"/>
      <c r="E1152" s="37"/>
      <c r="F1152" s="37"/>
      <c r="G1152" s="58"/>
      <c r="H1152" s="58"/>
      <c r="I1152" s="58" t="s">
        <v>1552</v>
      </c>
      <c r="J1152" s="57" t="s">
        <v>1553</v>
      </c>
      <c r="K1152" s="59">
        <v>136737.17478599999</v>
      </c>
      <c r="L1152" s="59">
        <v>133837.17478599999</v>
      </c>
      <c r="M1152" s="59">
        <f t="shared" si="19"/>
        <v>-2900</v>
      </c>
    </row>
    <row r="1153" spans="3:13" x14ac:dyDescent="0.2">
      <c r="C1153" s="37"/>
      <c r="D1153" s="38"/>
      <c r="E1153" s="37"/>
      <c r="F1153" s="37"/>
      <c r="G1153" s="58"/>
      <c r="H1153" s="58"/>
      <c r="I1153" s="58" t="s">
        <v>1554</v>
      </c>
      <c r="J1153" s="57" t="s">
        <v>1555</v>
      </c>
      <c r="K1153" s="59">
        <v>1840.4255129999999</v>
      </c>
      <c r="L1153" s="59">
        <v>1865.4255129999999</v>
      </c>
      <c r="M1153" s="59">
        <f t="shared" si="19"/>
        <v>25</v>
      </c>
    </row>
    <row r="1154" spans="3:13" x14ac:dyDescent="0.2">
      <c r="C1154" s="37"/>
      <c r="D1154" s="38"/>
      <c r="E1154" s="37"/>
      <c r="F1154" s="37"/>
      <c r="G1154" s="58"/>
      <c r="H1154" s="58"/>
      <c r="I1154" s="58" t="s">
        <v>1556</v>
      </c>
      <c r="J1154" s="57" t="s">
        <v>1557</v>
      </c>
      <c r="K1154" s="59">
        <v>35.387884</v>
      </c>
      <c r="L1154" s="59">
        <v>35.387884</v>
      </c>
      <c r="M1154" s="59">
        <f t="shared" si="19"/>
        <v>0</v>
      </c>
    </row>
    <row r="1155" spans="3:13" x14ac:dyDescent="0.2">
      <c r="C1155" s="37"/>
      <c r="D1155" s="38"/>
      <c r="E1155" s="37"/>
      <c r="F1155" s="37"/>
      <c r="G1155" s="58"/>
      <c r="H1155" s="58"/>
      <c r="I1155" s="58" t="s">
        <v>1558</v>
      </c>
      <c r="J1155" s="57" t="s">
        <v>1559</v>
      </c>
      <c r="K1155" s="59">
        <v>1925.6021189999999</v>
      </c>
      <c r="L1155" s="59">
        <v>1940.6021189999999</v>
      </c>
      <c r="M1155" s="59">
        <f t="shared" si="19"/>
        <v>15</v>
      </c>
    </row>
    <row r="1156" spans="3:13" x14ac:dyDescent="0.2">
      <c r="C1156" s="37"/>
      <c r="D1156" s="38"/>
      <c r="E1156" s="37"/>
      <c r="F1156" s="37"/>
      <c r="G1156" s="58"/>
      <c r="H1156" s="58"/>
      <c r="I1156" s="58" t="s">
        <v>1560</v>
      </c>
      <c r="J1156" s="57" t="s">
        <v>1561</v>
      </c>
      <c r="K1156" s="59">
        <v>37180.200465000002</v>
      </c>
      <c r="L1156" s="59">
        <v>40059.700465000002</v>
      </c>
      <c r="M1156" s="59">
        <f t="shared" si="19"/>
        <v>2879.5</v>
      </c>
    </row>
    <row r="1157" spans="3:13" x14ac:dyDescent="0.2">
      <c r="C1157" s="37"/>
      <c r="D1157" s="38"/>
      <c r="E1157" s="37"/>
      <c r="F1157" s="37"/>
      <c r="G1157" s="58"/>
      <c r="H1157" s="58"/>
      <c r="I1157" s="58" t="s">
        <v>1606</v>
      </c>
      <c r="J1157" s="57" t="s">
        <v>1607</v>
      </c>
      <c r="K1157" s="59">
        <v>0</v>
      </c>
      <c r="L1157" s="59">
        <v>0</v>
      </c>
      <c r="M1157" s="59">
        <f t="shared" si="19"/>
        <v>0</v>
      </c>
    </row>
    <row r="1158" spans="3:13" x14ac:dyDescent="0.2">
      <c r="C1158" s="37"/>
      <c r="D1158" s="38"/>
      <c r="E1158" s="37"/>
      <c r="F1158" s="37"/>
      <c r="G1158" s="58"/>
      <c r="H1158" s="58"/>
      <c r="I1158" s="58" t="s">
        <v>1562</v>
      </c>
      <c r="J1158" s="57" t="s">
        <v>1563</v>
      </c>
      <c r="K1158" s="59">
        <v>58.5</v>
      </c>
      <c r="L1158" s="59">
        <v>39</v>
      </c>
      <c r="M1158" s="59">
        <f t="shared" si="19"/>
        <v>-19.5</v>
      </c>
    </row>
    <row r="1159" spans="3:13" x14ac:dyDescent="0.2">
      <c r="C1159" s="37"/>
      <c r="D1159" s="38"/>
      <c r="E1159" s="37"/>
      <c r="F1159" s="37"/>
      <c r="G1159" s="58"/>
      <c r="H1159" s="58"/>
      <c r="I1159" s="58" t="s">
        <v>1564</v>
      </c>
      <c r="J1159" s="57" t="s">
        <v>1565</v>
      </c>
      <c r="K1159" s="59">
        <v>882.20169099999998</v>
      </c>
      <c r="L1159" s="59">
        <v>882.20169099999998</v>
      </c>
      <c r="M1159" s="59">
        <f t="shared" si="19"/>
        <v>0</v>
      </c>
    </row>
    <row r="1160" spans="3:13" x14ac:dyDescent="0.2">
      <c r="C1160" s="37"/>
      <c r="D1160" s="38"/>
      <c r="E1160" s="37"/>
      <c r="F1160" s="37"/>
      <c r="G1160" s="58"/>
      <c r="H1160" s="58"/>
      <c r="I1160" s="58" t="s">
        <v>1566</v>
      </c>
      <c r="J1160" s="57" t="s">
        <v>1567</v>
      </c>
      <c r="K1160" s="59">
        <v>9265.4028639999997</v>
      </c>
      <c r="L1160" s="59">
        <v>9265.4028639999997</v>
      </c>
      <c r="M1160" s="59">
        <f t="shared" ref="M1160:M1195" si="20">L1160-K1160</f>
        <v>0</v>
      </c>
    </row>
    <row r="1161" spans="3:13" ht="14.25" x14ac:dyDescent="0.2">
      <c r="C1161" s="37"/>
      <c r="D1161" s="38"/>
      <c r="E1161" s="41">
        <v>28</v>
      </c>
      <c r="F1161" s="42" t="s">
        <v>436</v>
      </c>
      <c r="G1161" s="42"/>
      <c r="H1161" s="42"/>
      <c r="I1161" s="42"/>
      <c r="J1161" s="68"/>
      <c r="K1161" s="47">
        <v>456590.780355</v>
      </c>
      <c r="L1161" s="47">
        <v>482585.81025400001</v>
      </c>
      <c r="M1161" s="47">
        <f t="shared" si="20"/>
        <v>25995.029899000016</v>
      </c>
    </row>
    <row r="1162" spans="3:13" ht="14.25" x14ac:dyDescent="0.2">
      <c r="C1162" s="37"/>
      <c r="D1162" s="38"/>
      <c r="E1162" s="37"/>
      <c r="F1162" s="37"/>
      <c r="G1162" s="39" t="s">
        <v>1551</v>
      </c>
      <c r="H1162" s="39"/>
      <c r="I1162" s="39"/>
      <c r="J1162" s="36"/>
      <c r="K1162" s="30">
        <v>456590.780355</v>
      </c>
      <c r="L1162" s="30">
        <v>482585.81025400001</v>
      </c>
      <c r="M1162" s="30">
        <f t="shared" si="20"/>
        <v>25995.029899000016</v>
      </c>
    </row>
    <row r="1163" spans="3:13" x14ac:dyDescent="0.2">
      <c r="C1163" s="37"/>
      <c r="D1163" s="38"/>
      <c r="E1163" s="37"/>
      <c r="F1163" s="37"/>
      <c r="G1163" s="58"/>
      <c r="H1163" s="58"/>
      <c r="I1163" s="58" t="s">
        <v>1568</v>
      </c>
      <c r="J1163" s="57" t="s">
        <v>1569</v>
      </c>
      <c r="K1163" s="59">
        <v>352675.34716200002</v>
      </c>
      <c r="L1163" s="59">
        <v>367892.37706099998</v>
      </c>
      <c r="M1163" s="59">
        <f t="shared" si="20"/>
        <v>15217.029898999957</v>
      </c>
    </row>
    <row r="1164" spans="3:13" x14ac:dyDescent="0.2">
      <c r="C1164" s="37"/>
      <c r="D1164" s="38"/>
      <c r="E1164" s="37"/>
      <c r="F1164" s="37"/>
      <c r="G1164" s="58"/>
      <c r="H1164" s="58"/>
      <c r="I1164" s="58" t="s">
        <v>1570</v>
      </c>
      <c r="J1164" s="57" t="s">
        <v>1571</v>
      </c>
      <c r="K1164" s="59">
        <v>17444.313708999998</v>
      </c>
      <c r="L1164" s="59">
        <v>18543.313708999998</v>
      </c>
      <c r="M1164" s="59">
        <f t="shared" si="20"/>
        <v>1099</v>
      </c>
    </row>
    <row r="1165" spans="3:13" x14ac:dyDescent="0.2">
      <c r="C1165" s="37"/>
      <c r="D1165" s="38"/>
      <c r="E1165" s="37"/>
      <c r="F1165" s="37"/>
      <c r="G1165" s="58"/>
      <c r="H1165" s="58"/>
      <c r="I1165" s="58" t="s">
        <v>1572</v>
      </c>
      <c r="J1165" s="57" t="s">
        <v>1573</v>
      </c>
      <c r="K1165" s="59">
        <v>84806.715842000005</v>
      </c>
      <c r="L1165" s="59">
        <v>94485.715842000005</v>
      </c>
      <c r="M1165" s="59">
        <f t="shared" si="20"/>
        <v>9679</v>
      </c>
    </row>
    <row r="1166" spans="3:13" x14ac:dyDescent="0.2">
      <c r="C1166" s="37"/>
      <c r="D1166" s="38"/>
      <c r="E1166" s="37"/>
      <c r="F1166" s="37"/>
      <c r="G1166" s="58"/>
      <c r="H1166" s="58"/>
      <c r="I1166" s="58" t="s">
        <v>1574</v>
      </c>
      <c r="J1166" s="57" t="s">
        <v>1575</v>
      </c>
      <c r="K1166" s="59">
        <v>1664.403642</v>
      </c>
      <c r="L1166" s="59">
        <v>1664.403642</v>
      </c>
      <c r="M1166" s="59">
        <f t="shared" si="20"/>
        <v>0</v>
      </c>
    </row>
    <row r="1167" spans="3:13" ht="14.25" x14ac:dyDescent="0.2">
      <c r="C1167" s="37"/>
      <c r="D1167" s="38"/>
      <c r="E1167" s="41">
        <v>30</v>
      </c>
      <c r="F1167" s="42" t="s">
        <v>437</v>
      </c>
      <c r="G1167" s="42"/>
      <c r="H1167" s="42"/>
      <c r="I1167" s="42"/>
      <c r="J1167" s="68"/>
      <c r="K1167" s="47">
        <v>16254.601121</v>
      </c>
      <c r="L1167" s="47">
        <v>16254.601121</v>
      </c>
      <c r="M1167" s="47">
        <f t="shared" si="20"/>
        <v>0</v>
      </c>
    </row>
    <row r="1168" spans="3:13" ht="14.25" x14ac:dyDescent="0.2">
      <c r="C1168" s="37"/>
      <c r="D1168" s="38"/>
      <c r="E1168" s="37"/>
      <c r="F1168" s="37"/>
      <c r="G1168" s="39" t="s">
        <v>1551</v>
      </c>
      <c r="H1168" s="39"/>
      <c r="I1168" s="39"/>
      <c r="J1168" s="36"/>
      <c r="K1168" s="30">
        <v>16254.601121</v>
      </c>
      <c r="L1168" s="30">
        <v>16254.601121</v>
      </c>
      <c r="M1168" s="30">
        <f t="shared" si="20"/>
        <v>0</v>
      </c>
    </row>
    <row r="1169" spans="3:13" x14ac:dyDescent="0.2">
      <c r="C1169" s="37"/>
      <c r="D1169" s="38"/>
      <c r="E1169" s="37"/>
      <c r="F1169" s="37"/>
      <c r="G1169" s="58"/>
      <c r="H1169" s="58"/>
      <c r="I1169" s="58" t="s">
        <v>1576</v>
      </c>
      <c r="J1169" s="57" t="s">
        <v>1577</v>
      </c>
      <c r="K1169" s="59">
        <v>16254.601121</v>
      </c>
      <c r="L1169" s="59">
        <v>16254.601121</v>
      </c>
      <c r="M1169" s="59">
        <f t="shared" si="20"/>
        <v>0</v>
      </c>
    </row>
    <row r="1170" spans="3:13" ht="14.25" x14ac:dyDescent="0.2">
      <c r="C1170" s="37"/>
      <c r="D1170" s="38"/>
      <c r="E1170" s="41">
        <v>34</v>
      </c>
      <c r="F1170" s="42" t="s">
        <v>438</v>
      </c>
      <c r="G1170" s="42"/>
      <c r="H1170" s="42"/>
      <c r="I1170" s="42"/>
      <c r="J1170" s="68"/>
      <c r="K1170" s="47">
        <v>10950.0002</v>
      </c>
      <c r="L1170" s="47">
        <v>10950.0002</v>
      </c>
      <c r="M1170" s="47">
        <f t="shared" si="20"/>
        <v>0</v>
      </c>
    </row>
    <row r="1171" spans="3:13" ht="14.25" x14ac:dyDescent="0.2">
      <c r="C1171" s="37"/>
      <c r="D1171" s="38"/>
      <c r="E1171" s="37"/>
      <c r="F1171" s="37"/>
      <c r="G1171" s="39" t="s">
        <v>1551</v>
      </c>
      <c r="H1171" s="39"/>
      <c r="I1171" s="39"/>
      <c r="J1171" s="36"/>
      <c r="K1171" s="30">
        <v>10950.0002</v>
      </c>
      <c r="L1171" s="30">
        <v>10950.0002</v>
      </c>
      <c r="M1171" s="30">
        <f t="shared" si="20"/>
        <v>0</v>
      </c>
    </row>
    <row r="1172" spans="3:13" x14ac:dyDescent="0.2">
      <c r="C1172" s="37"/>
      <c r="D1172" s="38"/>
      <c r="E1172" s="37"/>
      <c r="F1172" s="37"/>
      <c r="G1172" s="58"/>
      <c r="H1172" s="58"/>
      <c r="I1172" s="58" t="s">
        <v>1552</v>
      </c>
      <c r="J1172" s="57" t="s">
        <v>1608</v>
      </c>
      <c r="K1172" s="59">
        <v>0</v>
      </c>
      <c r="L1172" s="59">
        <v>0</v>
      </c>
      <c r="M1172" s="59">
        <f t="shared" si="20"/>
        <v>0</v>
      </c>
    </row>
    <row r="1173" spans="3:13" x14ac:dyDescent="0.2">
      <c r="C1173" s="37"/>
      <c r="D1173" s="38"/>
      <c r="E1173" s="37"/>
      <c r="F1173" s="37"/>
      <c r="G1173" s="58"/>
      <c r="H1173" s="58"/>
      <c r="I1173" s="58" t="s">
        <v>1554</v>
      </c>
      <c r="J1173" s="57" t="s">
        <v>1578</v>
      </c>
      <c r="K1173" s="59">
        <v>1584.4002</v>
      </c>
      <c r="L1173" s="59">
        <v>1584.4002</v>
      </c>
      <c r="M1173" s="59">
        <f t="shared" si="20"/>
        <v>0</v>
      </c>
    </row>
    <row r="1174" spans="3:13" x14ac:dyDescent="0.2">
      <c r="C1174" s="37"/>
      <c r="D1174" s="38"/>
      <c r="E1174" s="37"/>
      <c r="F1174" s="37"/>
      <c r="G1174" s="58"/>
      <c r="H1174" s="58"/>
      <c r="I1174" s="58" t="s">
        <v>1556</v>
      </c>
      <c r="J1174" s="57" t="s">
        <v>1609</v>
      </c>
      <c r="K1174" s="59">
        <v>0</v>
      </c>
      <c r="L1174" s="59">
        <v>0</v>
      </c>
      <c r="M1174" s="59">
        <f t="shared" si="20"/>
        <v>0</v>
      </c>
    </row>
    <row r="1175" spans="3:13" x14ac:dyDescent="0.2">
      <c r="C1175" s="37"/>
      <c r="D1175" s="38"/>
      <c r="E1175" s="37"/>
      <c r="F1175" s="37"/>
      <c r="G1175" s="58"/>
      <c r="H1175" s="58"/>
      <c r="I1175" s="58" t="s">
        <v>1558</v>
      </c>
      <c r="J1175" s="57" t="s">
        <v>1610</v>
      </c>
      <c r="K1175" s="59">
        <v>0</v>
      </c>
      <c r="L1175" s="59">
        <v>0</v>
      </c>
      <c r="M1175" s="59">
        <f t="shared" si="20"/>
        <v>0</v>
      </c>
    </row>
    <row r="1176" spans="3:13" x14ac:dyDescent="0.2">
      <c r="C1176" s="37"/>
      <c r="D1176" s="38"/>
      <c r="E1176" s="37"/>
      <c r="F1176" s="37"/>
      <c r="G1176" s="58"/>
      <c r="H1176" s="58"/>
      <c r="I1176" s="58" t="s">
        <v>1560</v>
      </c>
      <c r="J1176" s="57" t="s">
        <v>1579</v>
      </c>
      <c r="K1176" s="59">
        <v>0</v>
      </c>
      <c r="L1176" s="59">
        <v>0</v>
      </c>
      <c r="M1176" s="59">
        <f t="shared" si="20"/>
        <v>0</v>
      </c>
    </row>
    <row r="1177" spans="3:13" x14ac:dyDescent="0.2">
      <c r="C1177" s="37"/>
      <c r="D1177" s="38"/>
      <c r="E1177" s="37"/>
      <c r="F1177" s="37"/>
      <c r="G1177" s="58"/>
      <c r="H1177" s="58"/>
      <c r="I1177" s="58" t="s">
        <v>1606</v>
      </c>
      <c r="J1177" s="57" t="s">
        <v>1611</v>
      </c>
      <c r="K1177" s="59">
        <v>0</v>
      </c>
      <c r="L1177" s="59">
        <v>0</v>
      </c>
      <c r="M1177" s="59">
        <f t="shared" si="20"/>
        <v>0</v>
      </c>
    </row>
    <row r="1178" spans="3:13" x14ac:dyDescent="0.2">
      <c r="C1178" s="37"/>
      <c r="D1178" s="38"/>
      <c r="E1178" s="37"/>
      <c r="F1178" s="37"/>
      <c r="G1178" s="58"/>
      <c r="H1178" s="58"/>
      <c r="I1178" s="58" t="s">
        <v>1562</v>
      </c>
      <c r="J1178" s="57" t="s">
        <v>1580</v>
      </c>
      <c r="K1178" s="59">
        <v>0</v>
      </c>
      <c r="L1178" s="59">
        <v>0</v>
      </c>
      <c r="M1178" s="59">
        <f t="shared" si="20"/>
        <v>0</v>
      </c>
    </row>
    <row r="1179" spans="3:13" x14ac:dyDescent="0.2">
      <c r="C1179" s="37"/>
      <c r="D1179" s="38"/>
      <c r="E1179" s="37"/>
      <c r="F1179" s="37"/>
      <c r="G1179" s="58"/>
      <c r="H1179" s="58"/>
      <c r="I1179" s="58" t="s">
        <v>1564</v>
      </c>
      <c r="J1179" s="57" t="s">
        <v>1612</v>
      </c>
      <c r="K1179" s="59">
        <v>0</v>
      </c>
      <c r="L1179" s="59">
        <v>0</v>
      </c>
      <c r="M1179" s="59">
        <f t="shared" si="20"/>
        <v>0</v>
      </c>
    </row>
    <row r="1180" spans="3:13" x14ac:dyDescent="0.2">
      <c r="C1180" s="37"/>
      <c r="D1180" s="38"/>
      <c r="E1180" s="37"/>
      <c r="F1180" s="37"/>
      <c r="G1180" s="58"/>
      <c r="H1180" s="58"/>
      <c r="I1180" s="58" t="s">
        <v>1566</v>
      </c>
      <c r="J1180" s="57" t="s">
        <v>1613</v>
      </c>
      <c r="K1180" s="59">
        <v>0</v>
      </c>
      <c r="L1180" s="59">
        <v>0</v>
      </c>
      <c r="M1180" s="59">
        <f t="shared" si="20"/>
        <v>0</v>
      </c>
    </row>
    <row r="1181" spans="3:13" x14ac:dyDescent="0.2">
      <c r="C1181" s="37"/>
      <c r="D1181" s="38"/>
      <c r="E1181" s="37"/>
      <c r="F1181" s="37"/>
      <c r="G1181" s="58"/>
      <c r="H1181" s="58"/>
      <c r="I1181" s="58" t="s">
        <v>1581</v>
      </c>
      <c r="J1181" s="57" t="s">
        <v>1582</v>
      </c>
      <c r="K1181" s="59">
        <v>9365.6</v>
      </c>
      <c r="L1181" s="59">
        <v>9365.6</v>
      </c>
      <c r="M1181" s="59">
        <f t="shared" si="20"/>
        <v>0</v>
      </c>
    </row>
    <row r="1182" spans="3:13" ht="14.25" x14ac:dyDescent="0.2">
      <c r="C1182" s="37"/>
      <c r="D1182" s="44" t="s">
        <v>1692</v>
      </c>
      <c r="E1182" s="45"/>
      <c r="F1182" s="44"/>
      <c r="G1182" s="44"/>
      <c r="H1182" s="44"/>
      <c r="I1182" s="44"/>
      <c r="J1182" s="48"/>
      <c r="K1182" s="49">
        <v>50846.246166999998</v>
      </c>
      <c r="L1182" s="49">
        <v>69636.891264999998</v>
      </c>
      <c r="M1182" s="49">
        <f t="shared" si="20"/>
        <v>18790.645098000001</v>
      </c>
    </row>
    <row r="1183" spans="3:13" ht="14.25" x14ac:dyDescent="0.2">
      <c r="C1183" s="37"/>
      <c r="D1183" s="38"/>
      <c r="E1183" s="41" t="s">
        <v>1614</v>
      </c>
      <c r="F1183" s="42" t="s">
        <v>339</v>
      </c>
      <c r="G1183" s="42"/>
      <c r="H1183" s="42"/>
      <c r="I1183" s="42"/>
      <c r="J1183" s="68"/>
      <c r="K1183" s="47">
        <v>42504.005026999999</v>
      </c>
      <c r="L1183" s="47">
        <v>61580.122795000003</v>
      </c>
      <c r="M1183" s="47">
        <f t="shared" si="20"/>
        <v>19076.117768000004</v>
      </c>
    </row>
    <row r="1184" spans="3:13" ht="14.25" x14ac:dyDescent="0.2">
      <c r="C1184" s="37"/>
      <c r="D1184" s="38"/>
      <c r="E1184" s="37"/>
      <c r="F1184" s="37"/>
      <c r="G1184" s="39" t="s">
        <v>452</v>
      </c>
      <c r="H1184" s="39"/>
      <c r="I1184" s="39"/>
      <c r="J1184" s="36"/>
      <c r="K1184" s="30">
        <v>42504.005026999999</v>
      </c>
      <c r="L1184" s="30">
        <v>61580.122795000003</v>
      </c>
      <c r="M1184" s="30">
        <f t="shared" si="20"/>
        <v>19076.117768000004</v>
      </c>
    </row>
    <row r="1185" spans="1:13" ht="14.25" x14ac:dyDescent="0.2">
      <c r="C1185" s="37"/>
      <c r="D1185" s="38"/>
      <c r="E1185" s="37"/>
      <c r="F1185" s="37"/>
      <c r="G1185" s="35"/>
      <c r="H1185" s="42" t="s">
        <v>453</v>
      </c>
      <c r="I1185" s="42"/>
      <c r="J1185" s="68"/>
      <c r="K1185" s="47">
        <v>42504.005026999999</v>
      </c>
      <c r="L1185" s="47">
        <v>61580.122795000003</v>
      </c>
      <c r="M1185" s="47">
        <f t="shared" si="20"/>
        <v>19076.117768000004</v>
      </c>
    </row>
    <row r="1186" spans="1:13" ht="25.5" x14ac:dyDescent="0.2">
      <c r="C1186" s="37"/>
      <c r="D1186" s="38"/>
      <c r="E1186" s="37"/>
      <c r="F1186" s="37"/>
      <c r="G1186" s="58"/>
      <c r="H1186" s="58"/>
      <c r="I1186" s="58" t="s">
        <v>512</v>
      </c>
      <c r="J1186" s="57" t="s">
        <v>1444</v>
      </c>
      <c r="K1186" s="59">
        <v>42504.005026999999</v>
      </c>
      <c r="L1186" s="59">
        <v>61580.122795000003</v>
      </c>
      <c r="M1186" s="59">
        <f t="shared" si="20"/>
        <v>19076.117768000004</v>
      </c>
    </row>
    <row r="1187" spans="1:13" ht="14.25" x14ac:dyDescent="0.2">
      <c r="C1187" s="37"/>
      <c r="D1187" s="38"/>
      <c r="E1187" s="41" t="s">
        <v>1615</v>
      </c>
      <c r="F1187" s="42" t="s">
        <v>434</v>
      </c>
      <c r="G1187" s="42"/>
      <c r="H1187" s="42"/>
      <c r="I1187" s="42"/>
      <c r="J1187" s="68"/>
      <c r="K1187" s="47">
        <v>8342.2411400000001</v>
      </c>
      <c r="L1187" s="47">
        <v>8056.76847</v>
      </c>
      <c r="M1187" s="47">
        <f t="shared" si="20"/>
        <v>-285.47267000000011</v>
      </c>
    </row>
    <row r="1188" spans="1:13" ht="14.25" x14ac:dyDescent="0.2">
      <c r="C1188" s="37"/>
      <c r="D1188" s="38"/>
      <c r="E1188" s="37"/>
      <c r="F1188" s="37"/>
      <c r="G1188" s="39" t="s">
        <v>452</v>
      </c>
      <c r="H1188" s="39"/>
      <c r="I1188" s="39"/>
      <c r="J1188" s="36"/>
      <c r="K1188" s="30">
        <v>8342.2411400000001</v>
      </c>
      <c r="L1188" s="30">
        <v>8056.76847</v>
      </c>
      <c r="M1188" s="30">
        <f t="shared" si="20"/>
        <v>-285.47267000000011</v>
      </c>
    </row>
    <row r="1189" spans="1:13" ht="14.25" x14ac:dyDescent="0.2">
      <c r="C1189" s="37"/>
      <c r="D1189" s="38"/>
      <c r="E1189" s="37"/>
      <c r="F1189" s="37"/>
      <c r="G1189" s="35"/>
      <c r="H1189" s="42" t="s">
        <v>453</v>
      </c>
      <c r="I1189" s="42"/>
      <c r="J1189" s="68"/>
      <c r="K1189" s="47">
        <v>3635.555194</v>
      </c>
      <c r="L1189" s="47">
        <v>3709.385745</v>
      </c>
      <c r="M1189" s="47">
        <f t="shared" si="20"/>
        <v>73.830551000000014</v>
      </c>
    </row>
    <row r="1190" spans="1:13" x14ac:dyDescent="0.2">
      <c r="C1190" s="37"/>
      <c r="D1190" s="38"/>
      <c r="E1190" s="37"/>
      <c r="F1190" s="37"/>
      <c r="G1190" s="57"/>
      <c r="H1190" s="58"/>
      <c r="I1190" s="58" t="s">
        <v>1455</v>
      </c>
      <c r="J1190" s="57" t="s">
        <v>1456</v>
      </c>
      <c r="K1190" s="59">
        <v>2388.2629449999999</v>
      </c>
      <c r="L1190" s="59">
        <v>2428.366066</v>
      </c>
      <c r="M1190" s="59">
        <f t="shared" si="20"/>
        <v>40.103121000000101</v>
      </c>
    </row>
    <row r="1191" spans="1:13" ht="25.5" x14ac:dyDescent="0.2">
      <c r="C1191" s="37"/>
      <c r="D1191" s="38"/>
      <c r="E1191" s="37"/>
      <c r="F1191" s="37"/>
      <c r="G1191" s="57"/>
      <c r="H1191" s="58"/>
      <c r="I1191" s="58" t="s">
        <v>1457</v>
      </c>
      <c r="J1191" s="57" t="s">
        <v>1458</v>
      </c>
      <c r="K1191" s="59">
        <v>269.75630200000001</v>
      </c>
      <c r="L1191" s="59">
        <v>289.63277199999999</v>
      </c>
      <c r="M1191" s="59">
        <f t="shared" si="20"/>
        <v>19.876469999999983</v>
      </c>
    </row>
    <row r="1192" spans="1:13" ht="38.25" x14ac:dyDescent="0.2">
      <c r="C1192" s="37"/>
      <c r="D1192" s="38"/>
      <c r="E1192" s="37"/>
      <c r="F1192" s="37"/>
      <c r="G1192" s="57"/>
      <c r="H1192" s="58"/>
      <c r="I1192" s="58" t="s">
        <v>1461</v>
      </c>
      <c r="J1192" s="57" t="s">
        <v>1462</v>
      </c>
      <c r="K1192" s="59">
        <v>576.58126200000004</v>
      </c>
      <c r="L1192" s="59">
        <v>585.09391400000004</v>
      </c>
      <c r="M1192" s="59">
        <f t="shared" si="20"/>
        <v>8.5126520000000028</v>
      </c>
    </row>
    <row r="1193" spans="1:13" ht="25.5" x14ac:dyDescent="0.2">
      <c r="C1193" s="37"/>
      <c r="D1193" s="38"/>
      <c r="E1193" s="37"/>
      <c r="F1193" s="37"/>
      <c r="G1193" s="57"/>
      <c r="H1193" s="58"/>
      <c r="I1193" s="58" t="s">
        <v>1465</v>
      </c>
      <c r="J1193" s="57" t="s">
        <v>1466</v>
      </c>
      <c r="K1193" s="59">
        <v>400.95468499999998</v>
      </c>
      <c r="L1193" s="59">
        <v>406.29299300000002</v>
      </c>
      <c r="M1193" s="59">
        <f t="shared" si="20"/>
        <v>5.3383080000000405</v>
      </c>
    </row>
    <row r="1194" spans="1:13" ht="14.25" x14ac:dyDescent="0.2">
      <c r="C1194" s="37"/>
      <c r="D1194" s="38"/>
      <c r="E1194" s="37"/>
      <c r="F1194" s="37"/>
      <c r="G1194" s="35"/>
      <c r="H1194" s="42" t="s">
        <v>478</v>
      </c>
      <c r="I1194" s="42"/>
      <c r="J1194" s="68"/>
      <c r="K1194" s="47">
        <v>4706.6859459999996</v>
      </c>
      <c r="L1194" s="47">
        <v>4347.3827250000004</v>
      </c>
      <c r="M1194" s="47">
        <f t="shared" si="20"/>
        <v>-359.30322099999921</v>
      </c>
    </row>
    <row r="1195" spans="1:13" ht="15" customHeight="1" x14ac:dyDescent="0.2">
      <c r="C1195" s="37"/>
      <c r="D1195" s="38"/>
      <c r="E1195" s="37"/>
      <c r="F1195" s="37"/>
      <c r="G1195" s="57"/>
      <c r="H1195" s="57"/>
      <c r="I1195" s="57" t="s">
        <v>479</v>
      </c>
      <c r="J1195" s="64" t="s">
        <v>542</v>
      </c>
      <c r="K1195" s="61">
        <v>4706.6859459999996</v>
      </c>
      <c r="L1195" s="61">
        <v>4347.3827250000004</v>
      </c>
      <c r="M1195" s="61">
        <f t="shared" si="20"/>
        <v>-359.30322099999921</v>
      </c>
    </row>
    <row r="1196" spans="1:13" ht="13.5" x14ac:dyDescent="0.2">
      <c r="A1196" s="5"/>
      <c r="B1196" s="5"/>
      <c r="C1196" s="16" t="s">
        <v>447</v>
      </c>
      <c r="D1196" s="16"/>
      <c r="E1196" s="16"/>
      <c r="F1196" s="16"/>
      <c r="G1196" s="16"/>
      <c r="H1196" s="16"/>
      <c r="I1196" s="16"/>
      <c r="J1196" s="73"/>
      <c r="K1196" s="17">
        <f>+K1197+K1198</f>
        <v>376503.71399000002</v>
      </c>
      <c r="L1196" s="17">
        <f>+L1197+L1198</f>
        <v>390713.15703335998</v>
      </c>
      <c r="M1196" s="17">
        <f>+L1196-K1196</f>
        <v>14209.443043359963</v>
      </c>
    </row>
    <row r="1197" spans="1:13" ht="13.5" x14ac:dyDescent="0.2">
      <c r="A1197" s="5"/>
      <c r="B1197" s="5"/>
      <c r="C1197" s="20"/>
      <c r="D1197" s="20"/>
      <c r="E1197" s="20"/>
      <c r="F1197" s="20"/>
      <c r="G1197" s="21" t="s">
        <v>448</v>
      </c>
      <c r="H1197" s="21"/>
      <c r="I1197" s="21"/>
      <c r="J1197" s="74"/>
      <c r="K1197" s="22">
        <v>29144.540492</v>
      </c>
      <c r="L1197" s="22">
        <v>29304.541750110006</v>
      </c>
      <c r="M1197" s="31">
        <f>+L1197-K1197</f>
        <v>160.00125811000544</v>
      </c>
    </row>
    <row r="1198" spans="1:13" ht="13.5" x14ac:dyDescent="0.2">
      <c r="A1198" s="5"/>
      <c r="B1198" s="5"/>
      <c r="C1198" s="20"/>
      <c r="D1198" s="20"/>
      <c r="E1198" s="20"/>
      <c r="F1198" s="20"/>
      <c r="G1198" s="21" t="s">
        <v>449</v>
      </c>
      <c r="H1198" s="21"/>
      <c r="I1198" s="21"/>
      <c r="J1198" s="74"/>
      <c r="K1198" s="22">
        <v>347359.17349800002</v>
      </c>
      <c r="L1198" s="22">
        <v>361408.61528324999</v>
      </c>
      <c r="M1198" s="31">
        <f>+L1198-K1198</f>
        <v>14049.441785249976</v>
      </c>
    </row>
    <row r="1199" spans="1:13" ht="15" thickBot="1" x14ac:dyDescent="0.25">
      <c r="A1199" s="2"/>
      <c r="B1199" s="2"/>
      <c r="C1199" s="2"/>
      <c r="D1199" s="2"/>
      <c r="E1199" s="3"/>
      <c r="F1199" s="3"/>
      <c r="G1199" s="3"/>
      <c r="H1199" s="3"/>
      <c r="I1199" s="3"/>
      <c r="J1199" s="75"/>
      <c r="K1199" s="4"/>
      <c r="L1199" s="4"/>
      <c r="M1199" s="4"/>
    </row>
    <row r="1200" spans="1:13" x14ac:dyDescent="0.2">
      <c r="A1200" s="1" t="s">
        <v>450</v>
      </c>
    </row>
    <row r="1201" spans="1:1" x14ac:dyDescent="0.2">
      <c r="A1201" s="1" t="s">
        <v>451</v>
      </c>
    </row>
  </sheetData>
  <mergeCells count="4">
    <mergeCell ref="A3:L3"/>
    <mergeCell ref="A1:J1"/>
    <mergeCell ref="K5:M5"/>
    <mergeCell ref="A4:M4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7:L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Sirenia Antolin Alvarez</cp:lastModifiedBy>
  <cp:lastPrinted>2015-10-28T17:49:31Z</cp:lastPrinted>
  <dcterms:created xsi:type="dcterms:W3CDTF">2014-10-23T00:34:21Z</dcterms:created>
  <dcterms:modified xsi:type="dcterms:W3CDTF">2015-10-28T17:50:35Z</dcterms:modified>
</cp:coreProperties>
</file>