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490" windowHeight="7755"/>
  </bookViews>
  <sheets>
    <sheet name="Físico " sheetId="108" r:id="rId1"/>
    <sheet name="Financiero " sheetId="109" r:id="rId2"/>
    <sheet name="4 E015" sheetId="1" r:id="rId3"/>
    <sheet name="4 P006" sheetId="2" r:id="rId4"/>
    <sheet name="4 P015" sheetId="3" r:id="rId5"/>
    <sheet name="4 P017" sheetId="4" r:id="rId6"/>
    <sheet name="4 P021" sheetId="5" r:id="rId7"/>
    <sheet name="4 P022" sheetId="6" r:id="rId8"/>
    <sheet name="4 P023" sheetId="7" r:id="rId9"/>
    <sheet name="4 P024" sheetId="8" r:id="rId10"/>
    <sheet name="5 E002" sheetId="9" r:id="rId11"/>
    <sheet name="5 P008" sheetId="10" r:id="rId12"/>
    <sheet name="6 E033" sheetId="11" r:id="rId13"/>
    <sheet name="6 K025" sheetId="102" r:id="rId14"/>
    <sheet name="6 M001" sheetId="103" r:id="rId15"/>
    <sheet name="6O001" sheetId="104" r:id="rId16"/>
    <sheet name="6 P010" sheetId="13" r:id="rId17"/>
    <sheet name="6 S010" sheetId="14" r:id="rId18"/>
    <sheet name="6 S249" sheetId="15" r:id="rId19"/>
    <sheet name="6 U011" sheetId="16" r:id="rId20"/>
    <sheet name="7 A900" sheetId="17" r:id="rId21"/>
    <sheet name="8 P001" sheetId="18" r:id="rId22"/>
    <sheet name="8 S088" sheetId="19" r:id="rId23"/>
    <sheet name="8 S089" sheetId="20" r:id="rId24"/>
    <sheet name="8 S258" sheetId="21" r:id="rId25"/>
    <sheet name="9 P001" sheetId="22" r:id="rId26"/>
    <sheet name="10 P006" sheetId="105" r:id="rId27"/>
    <sheet name="10 S016" sheetId="23" r:id="rId28"/>
    <sheet name="10 S017" sheetId="24" r:id="rId29"/>
    <sheet name="10 S020" sheetId="25" r:id="rId30"/>
    <sheet name="10 S021" sheetId="26" r:id="rId31"/>
    <sheet name="11 E011" sheetId="27" r:id="rId32"/>
    <sheet name="11 E032" sheetId="28" r:id="rId33"/>
    <sheet name="11 S243" sheetId="29" r:id="rId34"/>
    <sheet name="11 S244" sheetId="30" r:id="rId35"/>
    <sheet name="11 S245" sheetId="31" r:id="rId36"/>
    <sheet name="11 S247" sheetId="107" r:id="rId37"/>
    <sheet name="12 E010" sheetId="32" r:id="rId38"/>
    <sheet name="12 E019" sheetId="33" r:id="rId39"/>
    <sheet name="12 E022" sheetId="34" r:id="rId40"/>
    <sheet name="12 E023" sheetId="35" r:id="rId41"/>
    <sheet name="12 E025" sheetId="36" r:id="rId42"/>
    <sheet name="12 E036" sheetId="37" r:id="rId43"/>
    <sheet name="12 P012" sheetId="38" r:id="rId44"/>
    <sheet name="12 P014" sheetId="39" r:id="rId45"/>
    <sheet name="12 P016" sheetId="40" r:id="rId46"/>
    <sheet name="12 P017" sheetId="41" r:id="rId47"/>
    <sheet name="12 S150" sheetId="42" r:id="rId48"/>
    <sheet name="12 S174" sheetId="43" r:id="rId49"/>
    <sheet name="12 U007" sheetId="44" r:id="rId50"/>
    <sheet name="12 U008" sheetId="45" r:id="rId51"/>
    <sheet name="13 A006" sheetId="46" r:id="rId52"/>
    <sheet name="13 K012" sheetId="47" r:id="rId53"/>
    <sheet name="13 M001" sheetId="48" r:id="rId54"/>
    <sheet name="14 E002" sheetId="49" r:id="rId55"/>
    <sheet name="14 E005" sheetId="50" r:id="rId56"/>
    <sheet name="15 F002" sheetId="51" r:id="rId57"/>
    <sheet name="15 M001" sheetId="52" r:id="rId58"/>
    <sheet name="15 S048" sheetId="53" r:id="rId59"/>
    <sheet name="15 S058" sheetId="54" r:id="rId60"/>
    <sheet name="15 S117" sheetId="55" r:id="rId61"/>
    <sheet name="15 S175" sheetId="56" r:id="rId62"/>
    <sheet name="15 S177" sheetId="57" r:id="rId63"/>
    <sheet name="16 P002" sheetId="58" r:id="rId64"/>
    <sheet name="16 S046" sheetId="59" r:id="rId65"/>
    <sheet name="16 S071" sheetId="60" r:id="rId66"/>
    <sheet name="16 S219" sheetId="61" r:id="rId67"/>
    <sheet name="16 U022" sheetId="62" r:id="rId68"/>
    <sheet name="17 E002" sheetId="63" r:id="rId69"/>
    <sheet name="17 E003" sheetId="64" r:id="rId70"/>
    <sheet name="17 E009" sheetId="65" r:id="rId71"/>
    <sheet name="18 E555" sheetId="66" r:id="rId72"/>
    <sheet name="18 E561" sheetId="67" r:id="rId73"/>
    <sheet name="18 E562" sheetId="68" r:id="rId74"/>
    <sheet name="18 E563" sheetId="69" r:id="rId75"/>
    <sheet name="18 E567" sheetId="70" r:id="rId76"/>
    <sheet name="18 E568" sheetId="71" r:id="rId77"/>
    <sheet name="18 E570" sheetId="72" r:id="rId78"/>
    <sheet name="18 F012" sheetId="73" r:id="rId79"/>
    <sheet name="18 F571" sheetId="74" r:id="rId80"/>
    <sheet name="18 G002" sheetId="75" r:id="rId81"/>
    <sheet name="18 G003" sheetId="76" r:id="rId82"/>
    <sheet name="18 M001" sheetId="77" r:id="rId83"/>
    <sheet name="18 O001" sheetId="78" r:id="rId84"/>
    <sheet name="18 P002" sheetId="79" r:id="rId85"/>
    <sheet name="18 P552" sheetId="80" r:id="rId86"/>
    <sheet name="18 R585" sheetId="81" r:id="rId87"/>
    <sheet name="19 J014" sheetId="82" r:id="rId88"/>
    <sheet name="20 E016" sheetId="83" r:id="rId89"/>
    <sheet name="20 P002" sheetId="106" r:id="rId90"/>
    <sheet name="20 S054" sheetId="84" r:id="rId91"/>
    <sheet name="20 S070" sheetId="85" r:id="rId92"/>
    <sheet name="20 S155" sheetId="86" r:id="rId93"/>
    <sheet name="20 S174" sheetId="87" r:id="rId94"/>
    <sheet name="20 S241" sheetId="88" r:id="rId95"/>
    <sheet name="21 P001" sheetId="89" r:id="rId96"/>
    <sheet name="22 R003" sheetId="90" r:id="rId97"/>
    <sheet name="22 R008" sheetId="91" r:id="rId98"/>
    <sheet name="22 R009" sheetId="92" r:id="rId99"/>
    <sheet name="22 R010" sheetId="93" r:id="rId100"/>
    <sheet name="35 E013" sheetId="94" r:id="rId101"/>
    <sheet name="38 F002" sheetId="95" r:id="rId102"/>
    <sheet name="40 P002" sheetId="96" r:id="rId103"/>
    <sheet name="50 E007" sheetId="98" r:id="rId104"/>
    <sheet name="50 E008" sheetId="99" r:id="rId105"/>
    <sheet name="51 E005" sheetId="100" r:id="rId106"/>
    <sheet name="51 E036" sheetId="101" r:id="rId107"/>
  </sheets>
  <externalReferences>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s>
  <definedNames>
    <definedName name="\a">#N/A</definedName>
    <definedName name="\b">#N/A</definedName>
    <definedName name="\c" localSheetId="36">#REF!</definedName>
    <definedName name="\c" localSheetId="1">#REF!</definedName>
    <definedName name="\c" localSheetId="0">#REF!</definedName>
    <definedName name="\c">#REF!</definedName>
    <definedName name="\p">#N/A</definedName>
    <definedName name="\s">#N/A</definedName>
    <definedName name="\z" localSheetId="36">#REF!</definedName>
    <definedName name="\z" localSheetId="1">#REF!</definedName>
    <definedName name="\z" localSheetId="0">#REF!</definedName>
    <definedName name="\z">#REF!</definedName>
    <definedName name="_________ABR1">[1]!ABR&amp;[1]!MAY&amp;[1]!JUN&amp;[1]!JUL&amp;[1]!AGO&amp;[1]!SEP</definedName>
    <definedName name="_________AGO1">[1]!AGO&amp;[1]!SEP&amp;[1]!OCT&amp;[1]!NOV&amp;[1]!DIC</definedName>
    <definedName name="_________FEB1">[1]!FEB&amp;[1]!MAR&amp;[1]!ABR&amp;[1]!MAY&amp;[1]!JUN&amp;[1]!JUL</definedName>
    <definedName name="_________JUL1">[1]!JUL&amp;[1]!AGO&amp;[1]!SEP&amp;[1]!OCT&amp;[1]!NOV</definedName>
    <definedName name="_________JUN1">[1]!JUN&amp;[1]!JUL&amp;[1]!AGO&amp;[1]!SEP&amp;[1]!OCT</definedName>
    <definedName name="_________MAR1">[1]!MAR&amp;[1]!ABR&amp;[1]!MAY&amp;[1]!JUN&amp;[1]!JUL&amp;[1]!AGO</definedName>
    <definedName name="_________MAY1">[1]!MAY&amp;[1]!JUN&amp;[1]!JUL&amp;[1]!AGO&amp;[1]!SEP</definedName>
    <definedName name="_________NOV1">[1]!NOV&amp;[1]!DIC</definedName>
    <definedName name="_________OCT1">[1]!OCT&amp;[1]!NOV&amp;[1]!DIC</definedName>
    <definedName name="_________SEP1">[1]!SEP&amp;[1]!OCT&amp;[1]!NOV&amp;[1]!DIC</definedName>
    <definedName name="________cad179" localSheetId="1">'[2]Mod Eco Controlados 99'!#REF!</definedName>
    <definedName name="________cad179" localSheetId="0">'[2]Mod Eco Controlados 99'!#REF!</definedName>
    <definedName name="________cad179">'[2]Mod Eco Controlados 99'!#REF!</definedName>
    <definedName name="________def1" localSheetId="1">'[3]Premisas IMSS'!$M$12</definedName>
    <definedName name="________def1">'[3]Premisas IMSS'!$M$12</definedName>
    <definedName name="________def2" localSheetId="1">'[3]Premisas IMSS'!$M$13</definedName>
    <definedName name="________def2">'[3]Premisas IMSS'!$M$13</definedName>
    <definedName name="________def3" localSheetId="1">'[3]Premisas IMSS'!$M$14</definedName>
    <definedName name="________def3">'[3]Premisas IMSS'!$M$14</definedName>
    <definedName name="________def4" localSheetId="1">'[3]Premisas IMSS'!$M$15</definedName>
    <definedName name="________def4">'[3]Premisas IMSS'!$M$15</definedName>
    <definedName name="________def5" localSheetId="1">'[3]Premisas IMSS'!$M$16</definedName>
    <definedName name="________def5">'[3]Premisas IMSS'!$M$16</definedName>
    <definedName name="________def6" localSheetId="1">'[3]Premisas IMSS'!$M$17</definedName>
    <definedName name="________def6">'[3]Premisas IMSS'!$M$17</definedName>
    <definedName name="________FEB1">[1]!FEB&amp;[1]!MAR&amp;[1]!ABR&amp;[1]!MAY&amp;[1]!JUN&amp;[1]!JUL</definedName>
    <definedName name="________JUL1">[1]!JUL&amp;[1]!AGO&amp;[1]!SEP&amp;[1]!OCT&amp;[1]!NOV</definedName>
    <definedName name="________JUN1">[1]!JUN&amp;[1]!JUL&amp;[1]!AGO&amp;[1]!SEP&amp;[1]!OCT</definedName>
    <definedName name="________OCT1">[1]!OCT&amp;[1]!NOV&amp;[1]!DIC</definedName>
    <definedName name="________SEP1">[1]!SEP&amp;[1]!OCT&amp;[1]!NOV&amp;[1]!DIC</definedName>
    <definedName name="________smg97" localSheetId="1">'[3]Premisa macro'!$E$4</definedName>
    <definedName name="________smg97">'[3]Premisa macro'!$E$4</definedName>
    <definedName name="_______ABR1">[1]!ABR&amp;[1]!MAY&amp;[1]!JUN&amp;[1]!JUL&amp;[1]!AGO&amp;[1]!SEP</definedName>
    <definedName name="_______ABR2">[4]edofza4!$C$22</definedName>
    <definedName name="_______AGO1">[1]!AGO&amp;[1]!SEP&amp;[1]!OCT&amp;[1]!NOV&amp;[1]!DIC</definedName>
    <definedName name="_______AGO2">[4]edofza8!$C$22</definedName>
    <definedName name="_______CFD02" localSheetId="1">#REF!</definedName>
    <definedName name="_______CFD02" localSheetId="0">#REF!</definedName>
    <definedName name="_______CFD02">#REF!</definedName>
    <definedName name="_______def1">'[5]Premisas IMSS'!$M$12</definedName>
    <definedName name="_______def2">'[5]Premisas IMSS'!$M$13</definedName>
    <definedName name="_______def3">'[5]Premisas IMSS'!$M$14</definedName>
    <definedName name="_______def4">'[5]Premisas IMSS'!$M$15</definedName>
    <definedName name="_______def5">'[5]Premisas IMSS'!$M$16</definedName>
    <definedName name="_______def6">'[5]Premisas IMSS'!$M$17</definedName>
    <definedName name="_______DIC2">[4]edofza12!$C$22</definedName>
    <definedName name="_______ENE2">[4]edofza1!$C$22</definedName>
    <definedName name="_______FEB1">[1]!FEB&amp;[1]!MAR&amp;[1]!ABR&amp;[1]!MAY&amp;[1]!JUN&amp;[1]!JUL</definedName>
    <definedName name="_______FEB2">[4]edofza2!$C$22</definedName>
    <definedName name="_______JUL1">[1]!JUL&amp;[1]!AGO&amp;[1]!SEP&amp;[1]!OCT&amp;[1]!NOV</definedName>
    <definedName name="_______JUL2">[4]edofza7!$C$22</definedName>
    <definedName name="_______JUN1">[1]!JUN&amp;[1]!JUL&amp;[1]!AGO&amp;[1]!SEP&amp;[1]!OCT</definedName>
    <definedName name="_______JUN2">[4]edofza6!$C$22</definedName>
    <definedName name="_______MAR1">[1]!MAR&amp;[1]!ABR&amp;[1]!MAY&amp;[1]!JUN&amp;[1]!JUL&amp;[1]!AGO</definedName>
    <definedName name="_______MAR2">[4]edofza3!$C$22</definedName>
    <definedName name="_______MAY1">[1]!MAY&amp;[1]!JUN&amp;[1]!JUL&amp;[1]!AGO&amp;[1]!SEP</definedName>
    <definedName name="_______MAY2">[4]edofza5!$C$22</definedName>
    <definedName name="_______NOV1">[1]!NOV&amp;[1]!DIC</definedName>
    <definedName name="_______NOV2">[4]edofza11!$C$43</definedName>
    <definedName name="_______OCT1">[1]!OCT&amp;[1]!NOV&amp;[1]!DIC</definedName>
    <definedName name="_______OCT2">[4]edofza10!$C$22</definedName>
    <definedName name="_______PIB08" localSheetId="1">#REF!</definedName>
    <definedName name="_______PIB08" localSheetId="0">#REF!</definedName>
    <definedName name="_______PIB08">#REF!</definedName>
    <definedName name="_______SEP1">[1]!SEP&amp;[1]!OCT&amp;[1]!NOV&amp;[1]!DIC</definedName>
    <definedName name="_______SEP2">[4]edofza9!$C$22</definedName>
    <definedName name="_______smg97">'[5]Premisa macro'!$E$4</definedName>
    <definedName name="_______syt03" localSheetId="1">#REF!</definedName>
    <definedName name="_______syt03" localSheetId="0">#REF!</definedName>
    <definedName name="_______syt03">#REF!</definedName>
    <definedName name="_______TDC2001" localSheetId="1">'[6]Tipos de Cambio'!$C$4</definedName>
    <definedName name="_______TDC2001">'[6]Tipos de Cambio'!$C$4</definedName>
    <definedName name="______ABR1">[1]!ABR&amp;[1]!MAY&amp;[1]!JUN&amp;[1]!JUL&amp;[1]!AGO&amp;[1]!SEP</definedName>
    <definedName name="______ABR2">[4]edofza4!$C$22</definedName>
    <definedName name="______AGO1">[1]!AGO&amp;[1]!SEP&amp;[1]!OCT&amp;[1]!NOV&amp;[1]!DIC</definedName>
    <definedName name="______AGO2">[4]edofza8!$C$22</definedName>
    <definedName name="______def1">'[5]Premisas IMSS'!$M$12</definedName>
    <definedName name="______def2">'[5]Premisas IMSS'!$M$13</definedName>
    <definedName name="______def3">'[5]Premisas IMSS'!$M$14</definedName>
    <definedName name="______def4">'[5]Premisas IMSS'!$M$15</definedName>
    <definedName name="______def5">'[5]Premisas IMSS'!$M$16</definedName>
    <definedName name="______def6">'[5]Premisas IMSS'!$M$17</definedName>
    <definedName name="______DIC2">[4]edofza12!$C$22</definedName>
    <definedName name="______ENE2">[4]edofza1!$C$22</definedName>
    <definedName name="______FEB1">[1]!FEB&amp;[1]!MAR&amp;[1]!ABR&amp;[1]!MAY&amp;[1]!JUN&amp;[1]!JUL</definedName>
    <definedName name="______FEB2">[4]edofza2!$C$22</definedName>
    <definedName name="______JUL1">[1]!JUL&amp;[1]!AGO&amp;[1]!SEP&amp;[1]!OCT&amp;[1]!NOV</definedName>
    <definedName name="______JUL2">[4]edofza7!$C$22</definedName>
    <definedName name="______JUN1">[1]!JUN&amp;[1]!JUL&amp;[1]!AGO&amp;[1]!SEP&amp;[1]!OCT</definedName>
    <definedName name="______JUN2">[4]edofza6!$C$22</definedName>
    <definedName name="______MAR1">[1]!MAR&amp;[1]!ABR&amp;[1]!MAY&amp;[1]!JUN&amp;[1]!JUL&amp;[1]!AGO</definedName>
    <definedName name="______MAR2">[4]edofza3!$C$22</definedName>
    <definedName name="______MAY1">[1]!MAY&amp;[1]!JUN&amp;[1]!JUL&amp;[1]!AGO&amp;[1]!SEP</definedName>
    <definedName name="______MAY2">[4]edofza5!$C$22</definedName>
    <definedName name="______NOV1">[1]!NOV&amp;[1]!DIC</definedName>
    <definedName name="______NOV2">[4]edofza11!$C$43</definedName>
    <definedName name="______OCT1">[1]!OCT&amp;[1]!NOV&amp;[1]!DIC</definedName>
    <definedName name="______OCT2">[4]edofza10!$C$22</definedName>
    <definedName name="______SEP1">[1]!SEP&amp;[1]!OCT&amp;[1]!NOV&amp;[1]!DIC</definedName>
    <definedName name="______SEP2">[4]edofza9!$C$22</definedName>
    <definedName name="______smg97">'[5]Premisa macro'!$E$4</definedName>
    <definedName name="______TDC2001" localSheetId="1">'[6]Tipos de Cambio'!$C$4</definedName>
    <definedName name="______TDC2001">'[6]Tipos de Cambio'!$C$4</definedName>
    <definedName name="_____ABR1">[1]!ABR&amp;[1]!MAY&amp;[1]!JUN&amp;[1]!JUL&amp;[1]!AGO&amp;[1]!SEP</definedName>
    <definedName name="_____ABR2">[4]edofza4!$C$22</definedName>
    <definedName name="_____AGO1">[1]!AGO&amp;[1]!SEP&amp;[1]!OCT&amp;[1]!NOV&amp;[1]!DIC</definedName>
    <definedName name="_____AGO2">[4]edofza8!$C$22</definedName>
    <definedName name="_____def1">'[5]Premisas IMSS'!$M$12</definedName>
    <definedName name="_____def2">'[5]Premisas IMSS'!$M$13</definedName>
    <definedName name="_____def3">'[5]Premisas IMSS'!$M$14</definedName>
    <definedName name="_____def4">'[5]Premisas IMSS'!$M$15</definedName>
    <definedName name="_____def5">'[5]Premisas IMSS'!$M$16</definedName>
    <definedName name="_____def6">'[5]Premisas IMSS'!$M$17</definedName>
    <definedName name="_____DIC2">[4]edofza12!$C$22</definedName>
    <definedName name="_____ENE2">[4]edofza1!$C$22</definedName>
    <definedName name="_____FEB1">[1]!FEB&amp;[1]!MAR&amp;[1]!ABR&amp;[1]!MAY&amp;[1]!JUN&amp;[1]!JUL</definedName>
    <definedName name="_____FEB2">[4]edofza2!$C$22</definedName>
    <definedName name="_____JUL1">[1]!JUL&amp;[1]!AGO&amp;[1]!SEP&amp;[1]!OCT&amp;[1]!NOV</definedName>
    <definedName name="_____JUL2">[4]edofza7!$C$22</definedName>
    <definedName name="_____JUN1">[1]!JUN&amp;[1]!JUL&amp;[1]!AGO&amp;[1]!SEP&amp;[1]!OCT</definedName>
    <definedName name="_____JUN2">[4]edofza6!$C$22</definedName>
    <definedName name="_____MAR1">[1]!MAR&amp;[1]!ABR&amp;[1]!MAY&amp;[1]!JUN&amp;[1]!JUL&amp;[1]!AGO</definedName>
    <definedName name="_____MAR2">[4]edofza3!$C$22</definedName>
    <definedName name="_____MAY1">[1]!MAY&amp;[1]!JUN&amp;[1]!JUL&amp;[1]!AGO&amp;[1]!SEP</definedName>
    <definedName name="_____MAY2">[4]edofza5!$C$22</definedName>
    <definedName name="_____NOV1">[1]!NOV&amp;[1]!DIC</definedName>
    <definedName name="_____NOV2">[4]edofza11!$C$43</definedName>
    <definedName name="_____OCT1">[1]!OCT&amp;[1]!NOV&amp;[1]!DIC</definedName>
    <definedName name="_____OCT2">[4]edofza10!$C$22</definedName>
    <definedName name="_____SEP1">[1]!SEP&amp;[1]!OCT&amp;[1]!NOV&amp;[1]!DIC</definedName>
    <definedName name="_____SEP2">[4]edofza9!$C$22</definedName>
    <definedName name="_____smg97">'[5]Premisa macro'!$E$4</definedName>
    <definedName name="_____TDC2001" localSheetId="1">'[6]Tipos de Cambio'!$C$4</definedName>
    <definedName name="_____TDC2001">'[6]Tipos de Cambio'!$C$4</definedName>
    <definedName name="____ABR1">[1]!ABR&amp;[1]!MAY&amp;[1]!JUN&amp;[1]!JUL&amp;[1]!AGO&amp;[1]!SEP</definedName>
    <definedName name="____ABR2">[4]edofza4!$C$22</definedName>
    <definedName name="____AGO1">[1]!AGO&amp;[1]!SEP&amp;[1]!OCT&amp;[1]!NOV&amp;[1]!DIC</definedName>
    <definedName name="____AGO2">[4]edofza8!$C$22</definedName>
    <definedName name="____def1">'[5]Premisas IMSS'!$M$12</definedName>
    <definedName name="____def2">'[5]Premisas IMSS'!$M$13</definedName>
    <definedName name="____def3">'[5]Premisas IMSS'!$M$14</definedName>
    <definedName name="____def4">'[5]Premisas IMSS'!$M$15</definedName>
    <definedName name="____def5">'[5]Premisas IMSS'!$M$16</definedName>
    <definedName name="____def6">'[5]Premisas IMSS'!$M$17</definedName>
    <definedName name="____DIC2">[4]edofza12!$C$22</definedName>
    <definedName name="____ENE2">[4]edofza1!$C$22</definedName>
    <definedName name="____FEB1">[1]!FEB&amp;[1]!MAR&amp;[1]!ABR&amp;[1]!MAY&amp;[1]!JUN&amp;[1]!JUL</definedName>
    <definedName name="____FEB2">[4]edofza2!$C$22</definedName>
    <definedName name="____JUL1">[1]!JUL&amp;[1]!AGO&amp;[1]!SEP&amp;[1]!OCT&amp;[1]!NOV</definedName>
    <definedName name="____JUL2">[4]edofza7!$C$22</definedName>
    <definedName name="____JUN1">[1]!JUN&amp;[1]!JUL&amp;[1]!AGO&amp;[1]!SEP&amp;[1]!OCT</definedName>
    <definedName name="____JUN2">[4]edofza6!$C$22</definedName>
    <definedName name="____MAR1">[1]!MAR&amp;[1]!ABR&amp;[1]!MAY&amp;[1]!JUN&amp;[1]!JUL&amp;[1]!AGO</definedName>
    <definedName name="____MAR2">[4]edofza3!$C$22</definedName>
    <definedName name="____MAY1">[1]!MAY&amp;[1]!JUN&amp;[1]!JUL&amp;[1]!AGO&amp;[1]!SEP</definedName>
    <definedName name="____MAY2">[4]edofza5!$C$22</definedName>
    <definedName name="____NOV1">[1]!NOV&amp;[1]!DIC</definedName>
    <definedName name="____NOV2">[4]edofza11!$C$43</definedName>
    <definedName name="____OCT1">[1]!OCT&amp;[1]!NOV&amp;[1]!DIC</definedName>
    <definedName name="____OCT2">[4]edofza10!$C$22</definedName>
    <definedName name="____SEP1">[1]!SEP&amp;[1]!OCT&amp;[1]!NOV&amp;[1]!DIC</definedName>
    <definedName name="____SEP2">[4]edofza9!$C$22</definedName>
    <definedName name="____smg97">'[5]Premisa macro'!$E$4</definedName>
    <definedName name="____TDC2001" localSheetId="1">'[6]Tipos de Cambio'!$C$4</definedName>
    <definedName name="____TDC2001">'[6]Tipos de Cambio'!$C$4</definedName>
    <definedName name="___ABR2">[4]edofza4!$C$22</definedName>
    <definedName name="___AGO2">[4]edofza8!$C$22</definedName>
    <definedName name="___def1">'[5]Premisas IMSS'!$M$12</definedName>
    <definedName name="___def2">'[5]Premisas IMSS'!$M$13</definedName>
    <definedName name="___def3">'[5]Premisas IMSS'!$M$14</definedName>
    <definedName name="___def4">'[5]Premisas IMSS'!$M$15</definedName>
    <definedName name="___def5">'[5]Premisas IMSS'!$M$16</definedName>
    <definedName name="___def6">'[5]Premisas IMSS'!$M$17</definedName>
    <definedName name="___DIC2">[4]edofza12!$C$22</definedName>
    <definedName name="___ENE2">[4]edofza1!$C$22</definedName>
    <definedName name="___FEB2">[4]edofza2!$C$22</definedName>
    <definedName name="___JUL2">[4]edofza7!$C$22</definedName>
    <definedName name="___JUN2">[4]edofza6!$C$22</definedName>
    <definedName name="___MAR2">[4]edofza3!$C$22</definedName>
    <definedName name="___MAY2">[4]edofza5!$C$22</definedName>
    <definedName name="___NOV2">[4]edofza11!$C$43</definedName>
    <definedName name="___OCT2">[4]edofza10!$C$22</definedName>
    <definedName name="___SEP2">[4]edofza9!$C$22</definedName>
    <definedName name="___smg97">'[5]Premisa macro'!$E$4</definedName>
    <definedName name="___TDC2001" localSheetId="1">'[6]Tipos de Cambio'!$C$4</definedName>
    <definedName name="___TDC2001">'[6]Tipos de Cambio'!$C$4</definedName>
    <definedName name="__ABR2">[4]edofza4!$C$22</definedName>
    <definedName name="__AGO1">[1]!AGO&amp;[1]!SEP&amp;[1]!OCT&amp;[1]!NOV&amp;[1]!DIC</definedName>
    <definedName name="__AGO2">[4]edofza8!$C$22</definedName>
    <definedName name="__CAN2" localSheetId="36" hidden="1">{"Bruto",#N/A,FALSE,"CONV3T.XLS";"Neto",#N/A,FALSE,"CONV3T.XLS";"UnoB",#N/A,FALSE,"CONV3T.XLS";"Bruto",#N/A,FALSE,"CONV4T.XLS";"Neto",#N/A,FALSE,"CONV4T.XLS";"UnoB",#N/A,FALSE,"CONV4T.XLS"}</definedName>
    <definedName name="__CAN2" localSheetId="1" hidden="1">{"Bruto",#N/A,FALSE,"CONV3T.XLS";"Neto",#N/A,FALSE,"CONV3T.XLS";"UnoB",#N/A,FALSE,"CONV3T.XLS";"Bruto",#N/A,FALSE,"CONV4T.XLS";"Neto",#N/A,FALSE,"CONV4T.XLS";"UnoB",#N/A,FALSE,"CONV4T.XLS"}</definedName>
    <definedName name="__CAN2" localSheetId="0"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36" hidden="1">{"Bruto",#N/A,FALSE,"CONV3T.XLS";"Neto",#N/A,FALSE,"CONV3T.XLS";"UnoB",#N/A,FALSE,"CONV3T.XLS";"Bruto",#N/A,FALSE,"CONV4T.XLS";"Neto",#N/A,FALSE,"CONV4T.XLS";"UnoB",#N/A,FALSE,"CONV4T.XLS"}</definedName>
    <definedName name="__CAN4" localSheetId="1" hidden="1">{"Bruto",#N/A,FALSE,"CONV3T.XLS";"Neto",#N/A,FALSE,"CONV3T.XLS";"UnoB",#N/A,FALSE,"CONV3T.XLS";"Bruto",#N/A,FALSE,"CONV4T.XLS";"Neto",#N/A,FALSE,"CONV4T.XLS";"UnoB",#N/A,FALSE,"CONV4T.XLS"}</definedName>
    <definedName name="__CAN4" localSheetId="0"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OR4" localSheetId="36" hidden="1">{"Bruto",#N/A,FALSE,"CONV3T.XLS";"Neto",#N/A,FALSE,"CONV3T.XLS";"UnoB",#N/A,FALSE,"CONV3T.XLS";"Bruto",#N/A,FALSE,"CONV4T.XLS";"Neto",#N/A,FALSE,"CONV4T.XLS";"UnoB",#N/A,FALSE,"CONV4T.XLS"}</definedName>
    <definedName name="__COR4" localSheetId="1" hidden="1">{"Bruto",#N/A,FALSE,"CONV3T.XLS";"Neto",#N/A,FALSE,"CONV3T.XLS";"UnoB",#N/A,FALSE,"CONV3T.XLS";"Bruto",#N/A,FALSE,"CONV4T.XLS";"Neto",#N/A,FALSE,"CONV4T.XLS";"UnoB",#N/A,FALSE,"CONV4T.XLS"}</definedName>
    <definedName name="__COR4" localSheetId="0"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36" hidden="1">{"Bruto",#N/A,FALSE,"CONV3T.XLS";"Neto",#N/A,FALSE,"CONV3T.XLS";"UnoB",#N/A,FALSE,"CONV3T.XLS";"Bruto",#N/A,FALSE,"CONV4T.XLS";"Neto",#N/A,FALSE,"CONV4T.XLS";"UnoB",#N/A,FALSE,"CONV4T.XLS"}</definedName>
    <definedName name="__COS4" localSheetId="1" hidden="1">{"Bruto",#N/A,FALSE,"CONV3T.XLS";"Neto",#N/A,FALSE,"CONV3T.XLS";"UnoB",#N/A,FALSE,"CONV3T.XLS";"Bruto",#N/A,FALSE,"CONV4T.XLS";"Neto",#N/A,FALSE,"CONV4T.XLS";"UnoB",#N/A,FALSE,"CONV4T.XLS"}</definedName>
    <definedName name="__COS4" localSheetId="0"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'[5]Premisas IMSS'!$M$12</definedName>
    <definedName name="__def2">'[5]Premisas IMSS'!$M$13</definedName>
    <definedName name="__def3">'[5]Premisas IMSS'!$M$14</definedName>
    <definedName name="__def4">'[5]Premisas IMSS'!$M$15</definedName>
    <definedName name="__def5">'[5]Premisas IMSS'!$M$16</definedName>
    <definedName name="__def6">'[5]Premisas IMSS'!$M$17</definedName>
    <definedName name="__DIC2">[4]edofza12!$C$22</definedName>
    <definedName name="__ee1" localSheetId="36" hidden="1">{"Bruto",#N/A,FALSE,"CONV3T.XLS";"Neto",#N/A,FALSE,"CONV3T.XLS";"UnoB",#N/A,FALSE,"CONV3T.XLS";"Bruto",#N/A,FALSE,"CONV4T.XLS";"Neto",#N/A,FALSE,"CONV4T.XLS";"UnoB",#N/A,FALSE,"CONV4T.XLS"}</definedName>
    <definedName name="__ee1" localSheetId="1" hidden="1">{"Bruto",#N/A,FALSE,"CONV3T.XLS";"Neto",#N/A,FALSE,"CONV3T.XLS";"UnoB",#N/A,FALSE,"CONV3T.XLS";"Bruto",#N/A,FALSE,"CONV4T.XLS";"Neto",#N/A,FALSE,"CONV4T.XLS";"UnoB",#N/A,FALSE,"CONV4T.XLS"}</definedName>
    <definedName name="__ee1" localSheetId="0"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[4]edofza1!$C$22</definedName>
    <definedName name="__esc2" localSheetId="36" hidden="1">{"Bruto",#N/A,FALSE,"CONV3T.XLS";"Neto",#N/A,FALSE,"CONV3T.XLS";"UnoB",#N/A,FALSE,"CONV3T.XLS";"Bruto",#N/A,FALSE,"CONV4T.XLS";"Neto",#N/A,FALSE,"CONV4T.XLS";"UnoB",#N/A,FALSE,"CONV4T.XLS"}</definedName>
    <definedName name="__esc2" localSheetId="1" hidden="1">{"Bruto",#N/A,FALSE,"CONV3T.XLS";"Neto",#N/A,FALSE,"CONV3T.XLS";"UnoB",#N/A,FALSE,"CONV3T.XLS";"Bruto",#N/A,FALSE,"CONV4T.XLS";"Neto",#N/A,FALSE,"CONV4T.XLS";"UnoB",#N/A,FALSE,"CONV4T.XLS"}</definedName>
    <definedName name="__esc2" localSheetId="0"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36" hidden="1">{"Bruto",#N/A,FALSE,"CONV3T.XLS";"Neto",#N/A,FALSE,"CONV3T.XLS";"UnoB",#N/A,FALSE,"CONV3T.XLS";"Bruto",#N/A,FALSE,"CONV4T.XLS";"Neto",#N/A,FALSE,"CONV4T.XLS";"UnoB",#N/A,FALSE,"CONV4T.XLS"}</definedName>
    <definedName name="__ESC4" localSheetId="1" hidden="1">{"Bruto",#N/A,FALSE,"CONV3T.XLS";"Neto",#N/A,FALSE,"CONV3T.XLS";"UnoB",#N/A,FALSE,"CONV3T.XLS";"Bruto",#N/A,FALSE,"CONV4T.XLS";"Neto",#N/A,FALSE,"CONV4T.XLS";"UnoB",#N/A,FALSE,"CONV4T.XLS"}</definedName>
    <definedName name="__ESC4" localSheetId="0"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2">[4]edofza2!$C$22</definedName>
    <definedName name="__JUL2">[4]edofza7!$C$22</definedName>
    <definedName name="__JUN2">[4]edofza6!$C$22</definedName>
    <definedName name="__MAR2">[4]edofza3!$C$22</definedName>
    <definedName name="__MAY2">[4]edofza5!$C$22</definedName>
    <definedName name="__mor2" localSheetId="36" hidden="1">{"Bruto",#N/A,FALSE,"CONV3T.XLS";"Neto",#N/A,FALSE,"CONV3T.XLS";"UnoB",#N/A,FALSE,"CONV3T.XLS";"Bruto",#N/A,FALSE,"CONV4T.XLS";"Neto",#N/A,FALSE,"CONV4T.XLS";"UnoB",#N/A,FALSE,"CONV4T.XLS"}</definedName>
    <definedName name="__mor2" localSheetId="1" hidden="1">{"Bruto",#N/A,FALSE,"CONV3T.XLS";"Neto",#N/A,FALSE,"CONV3T.XLS";"UnoB",#N/A,FALSE,"CONV3T.XLS";"Bruto",#N/A,FALSE,"CONV4T.XLS";"Neto",#N/A,FALSE,"CONV4T.XLS";"UnoB",#N/A,FALSE,"CONV4T.XLS"}</definedName>
    <definedName name="__mor2" localSheetId="0"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36" hidden="1">{"Bruto",#N/A,FALSE,"CONV3T.XLS";"Neto",#N/A,FALSE,"CONV3T.XLS";"UnoB",#N/A,FALSE,"CONV3T.XLS";"Bruto",#N/A,FALSE,"CONV4T.XLS";"Neto",#N/A,FALSE,"CONV4T.XLS";"UnoB",#N/A,FALSE,"CONV4T.XLS"}</definedName>
    <definedName name="__MOR4" localSheetId="1" hidden="1">{"Bruto",#N/A,FALSE,"CONV3T.XLS";"Neto",#N/A,FALSE,"CONV3T.XLS";"UnoB",#N/A,FALSE,"CONV3T.XLS";"Bruto",#N/A,FALSE,"CONV4T.XLS";"Neto",#N/A,FALSE,"CONV4T.XLS";"UnoB",#N/A,FALSE,"CONV4T.XLS"}</definedName>
    <definedName name="__MOR4" localSheetId="0"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[1]!NOV&amp;[1]!DIC</definedName>
    <definedName name="__NOV2">[4]edofza11!$C$43</definedName>
    <definedName name="__OCT1">[1]!OCT&amp;[1]!NOV&amp;[1]!DIC</definedName>
    <definedName name="__OCT2">[4]edofza10!$C$22</definedName>
    <definedName name="__pa2" localSheetId="36" hidden="1">{"Bruto",#N/A,FALSE,"CONV3T.XLS";"Neto",#N/A,FALSE,"CONV3T.XLS";"UnoB",#N/A,FALSE,"CONV3T.XLS";"Bruto",#N/A,FALSE,"CONV4T.XLS";"Neto",#N/A,FALSE,"CONV4T.XLS";"UnoB",#N/A,FALSE,"CONV4T.XLS"}</definedName>
    <definedName name="__pa2" localSheetId="1" hidden="1">{"Bruto",#N/A,FALSE,"CONV3T.XLS";"Neto",#N/A,FALSE,"CONV3T.XLS";"UnoB",#N/A,FALSE,"CONV3T.XLS";"Bruto",#N/A,FALSE,"CONV4T.XLS";"Neto",#N/A,FALSE,"CONV4T.XLS";"UnoB",#N/A,FALSE,"CONV4T.XLS"}</definedName>
    <definedName name="__pa2" localSheetId="0"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36" hidden="1">{"Bruto",#N/A,FALSE,"CONV3T.XLS";"Neto",#N/A,FALSE,"CONV3T.XLS";"UnoB",#N/A,FALSE,"CONV3T.XLS";"Bruto",#N/A,FALSE,"CONV4T.XLS";"Neto",#N/A,FALSE,"CONV4T.XLS";"UnoB",#N/A,FALSE,"CONV4T.XLS"}</definedName>
    <definedName name="__PAJ4" localSheetId="1" hidden="1">{"Bruto",#N/A,FALSE,"CONV3T.XLS";"Neto",#N/A,FALSE,"CONV3T.XLS";"UnoB",#N/A,FALSE,"CONV3T.XLS";"Bruto",#N/A,FALSE,"CONV4T.XLS";"Neto",#N/A,FALSE,"CONV4T.XLS";"UnoB",#N/A,FALSE,"CONV4T.XLS"}</definedName>
    <definedName name="__PAJ4" localSheetId="0"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SEP1">[1]!SEP&amp;[1]!OCT&amp;[1]!NOV&amp;[1]!DIC</definedName>
    <definedName name="__SEP2">[4]edofza9!$C$22</definedName>
    <definedName name="__smg97">'[5]Premisa macro'!$E$4</definedName>
    <definedName name="__TDC2001" localSheetId="1">'[6]Tipos de Cambio'!$C$4</definedName>
    <definedName name="__TDC2001">'[6]Tipos de Cambio'!$C$4</definedName>
    <definedName name="__tul2" localSheetId="36" hidden="1">{"Bruto",#N/A,FALSE,"CONV3T.XLS";"Neto",#N/A,FALSE,"CONV3T.XLS";"UnoB",#N/A,FALSE,"CONV3T.XLS";"Bruto",#N/A,FALSE,"CONV4T.XLS";"Neto",#N/A,FALSE,"CONV4T.XLS";"UnoB",#N/A,FALSE,"CONV4T.XLS"}</definedName>
    <definedName name="__tul2" localSheetId="1" hidden="1">{"Bruto",#N/A,FALSE,"CONV3T.XLS";"Neto",#N/A,FALSE,"CONV3T.XLS";"UnoB",#N/A,FALSE,"CONV3T.XLS";"Bruto",#N/A,FALSE,"CONV4T.XLS";"Neto",#N/A,FALSE,"CONV4T.XLS";"UnoB",#N/A,FALSE,"CONV4T.XLS"}</definedName>
    <definedName name="__tul2" localSheetId="0"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36" hidden="1">{"Bruto",#N/A,FALSE,"CONV3T.XLS";"Neto",#N/A,FALSE,"CONV3T.XLS";"UnoB",#N/A,FALSE,"CONV3T.XLS";"Bruto",#N/A,FALSE,"CONV4T.XLS";"Neto",#N/A,FALSE,"CONV4T.XLS";"UnoB",#N/A,FALSE,"CONV4T.XLS"}</definedName>
    <definedName name="__TUL4" localSheetId="1" hidden="1">{"Bruto",#N/A,FALSE,"CONV3T.XLS";"Neto",#N/A,FALSE,"CONV3T.XLS";"UnoB",#N/A,FALSE,"CONV3T.XLS";"Bruto",#N/A,FALSE,"CONV4T.XLS";"Neto",#N/A,FALSE,"CONV4T.XLS";"UnoB",#N/A,FALSE,"CONV4T.XLS"}</definedName>
    <definedName name="__TUL4" localSheetId="0"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36" hidden="1">{"Bruto",#N/A,FALSE,"CONV3T.XLS";"Neto",#N/A,FALSE,"CONV3T.XLS";"UnoB",#N/A,FALSE,"CONV3T.XLS";"Bruto",#N/A,FALSE,"CONV4T.XLS";"Neto",#N/A,FALSE,"CONV4T.XLS";"UnoB",#N/A,FALSE,"CONV4T.XLS"}</definedName>
    <definedName name="__WRN4444" localSheetId="1" hidden="1">{"Bruto",#N/A,FALSE,"CONV3T.XLS";"Neto",#N/A,FALSE,"CONV3T.XLS";"UnoB",#N/A,FALSE,"CONV3T.XLS";"Bruto",#N/A,FALSE,"CONV4T.XLS";"Neto",#N/A,FALSE,"CONV4T.XLS";"UnoB",#N/A,FALSE,"CONV4T.XLS"}</definedName>
    <definedName name="__WRN4444" localSheetId="0"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1">[7]BANPRO99!#REF!</definedName>
    <definedName name="_3O0504" localSheetId="0">[7]BANPRO99!#REF!</definedName>
    <definedName name="_3O0504">[7]BANPRO99!#REF!</definedName>
    <definedName name="_5000DEF">#N/A</definedName>
    <definedName name="_6000">#N/A</definedName>
    <definedName name="_6000DEF">#N/A</definedName>
    <definedName name="_ABR1">[1]!ABR&amp;[1]!MAY&amp;[1]!JUN&amp;[1]!JUL&amp;[1]!AGO&amp;[1]!SEP</definedName>
    <definedName name="_ABR2">[4]edofza4!$C$22</definedName>
    <definedName name="_AGO1">[1]!AGO&amp;[1]!SEP&amp;[1]!OCT&amp;[1]!NOV&amp;[1]!DIC</definedName>
    <definedName name="_AGO2">[4]edofza8!$C$22</definedName>
    <definedName name="_ASA96" localSheetId="1">#REF!</definedName>
    <definedName name="_ASA96" localSheetId="0">#REF!</definedName>
    <definedName name="_ASA96">#REF!</definedName>
    <definedName name="_base" localSheetId="1">[7]BANPRO99!#REF!</definedName>
    <definedName name="_base" localSheetId="0">[7]BANPRO99!#REF!</definedName>
    <definedName name="_base">[7]BANPRO99!#REF!</definedName>
    <definedName name="_cad179" localSheetId="1">'[2]Mod Eco Controlados 99'!#REF!</definedName>
    <definedName name="_cad179" localSheetId="0">'[2]Mod Eco Controlados 99'!#REF!</definedName>
    <definedName name="_cad179">'[2]Mod Eco Controlados 99'!#REF!</definedName>
    <definedName name="_CAN2" localSheetId="36" hidden="1">{"Bruto",#N/A,FALSE,"CONV3T.XLS";"Neto",#N/A,FALSE,"CONV3T.XLS";"UnoB",#N/A,FALSE,"CONV3T.XLS";"Bruto",#N/A,FALSE,"CONV4T.XLS";"Neto",#N/A,FALSE,"CONV4T.XLS";"UnoB",#N/A,FALSE,"CONV4T.XLS"}</definedName>
    <definedName name="_CAN2" localSheetId="1" hidden="1">{"Bruto",#N/A,FALSE,"CONV3T.XLS";"Neto",#N/A,FALSE,"CONV3T.XLS";"UnoB",#N/A,FALSE,"CONV3T.XLS";"Bruto",#N/A,FALSE,"CONV4T.XLS";"Neto",#N/A,FALSE,"CONV4T.XLS";"UnoB",#N/A,FALSE,"CONV4T.XLS"}</definedName>
    <definedName name="_CAN2" localSheetId="0"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36" hidden="1">{"Bruto",#N/A,FALSE,"CONV3T.XLS";"Neto",#N/A,FALSE,"CONV3T.XLS";"UnoB",#N/A,FALSE,"CONV3T.XLS";"Bruto",#N/A,FALSE,"CONV4T.XLS";"Neto",#N/A,FALSE,"CONV4T.XLS";"UnoB",#N/A,FALSE,"CONV4T.XLS"}</definedName>
    <definedName name="_CAN4" localSheetId="1" hidden="1">{"Bruto",#N/A,FALSE,"CONV3T.XLS";"Neto",#N/A,FALSE,"CONV3T.XLS";"UnoB",#N/A,FALSE,"CONV3T.XLS";"Bruto",#N/A,FALSE,"CONV4T.XLS";"Neto",#N/A,FALSE,"CONV4T.XLS";"UnoB",#N/A,FALSE,"CONV4T.XLS"}</definedName>
    <definedName name="_CAN4" localSheetId="0"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1">#REF!</definedName>
    <definedName name="_CFD02" localSheetId="0">#REF!</definedName>
    <definedName name="_CFD02">#REF!</definedName>
    <definedName name="_CFE96" localSheetId="1">#REF!</definedName>
    <definedName name="_CFE96" localSheetId="0">#REF!</definedName>
    <definedName name="_CFE96">#REF!</definedName>
    <definedName name="_CON96" localSheetId="1">#REF!</definedName>
    <definedName name="_CON96" localSheetId="0">#REF!</definedName>
    <definedName name="_CON96">#REF!</definedName>
    <definedName name="_def1">'[5]Premisas IMSS'!$M$12</definedName>
    <definedName name="_def2">'[5]Premisas IMSS'!$M$13</definedName>
    <definedName name="_def3">'[5]Premisas IMSS'!$M$14</definedName>
    <definedName name="_def4">'[5]Premisas IMSS'!$M$15</definedName>
    <definedName name="_def5">'[5]Premisas IMSS'!$M$16</definedName>
    <definedName name="_def6">'[5]Premisas IMSS'!$M$17</definedName>
    <definedName name="_DIC2">[4]edofza12!$C$22</definedName>
    <definedName name="_ee1" localSheetId="36" hidden="1">{"Bruto",#N/A,FALSE,"CONV3T.XLS";"Neto",#N/A,FALSE,"CONV3T.XLS";"UnoB",#N/A,FALSE,"CONV3T.XLS";"Bruto",#N/A,FALSE,"CONV4T.XLS";"Neto",#N/A,FALSE,"CONV4T.XLS";"UnoB",#N/A,FALSE,"CONV4T.XLS"}</definedName>
    <definedName name="_ee1" localSheetId="1" hidden="1">{"Bruto",#N/A,FALSE,"CONV3T.XLS";"Neto",#N/A,FALSE,"CONV3T.XLS";"UnoB",#N/A,FALSE,"CONV3T.XLS";"Bruto",#N/A,FALSE,"CONV4T.XLS";"Neto",#N/A,FALSE,"CONV4T.XLS";"UnoB",#N/A,FALSE,"CONV4T.XLS"}</definedName>
    <definedName name="_ee1" localSheetId="0"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[4]edofza1!$C$22</definedName>
    <definedName name="_esc2" localSheetId="36" hidden="1">{"Bruto",#N/A,FALSE,"CONV3T.XLS";"Neto",#N/A,FALSE,"CONV3T.XLS";"UnoB",#N/A,FALSE,"CONV3T.XLS";"Bruto",#N/A,FALSE,"CONV4T.XLS";"Neto",#N/A,FALSE,"CONV4T.XLS";"UnoB",#N/A,FALSE,"CONV4T.XLS"}</definedName>
    <definedName name="_esc2" localSheetId="1" hidden="1">{"Bruto",#N/A,FALSE,"CONV3T.XLS";"Neto",#N/A,FALSE,"CONV3T.XLS";"UnoB",#N/A,FALSE,"CONV3T.XLS";"Bruto",#N/A,FALSE,"CONV4T.XLS";"Neto",#N/A,FALSE,"CONV4T.XLS";"UnoB",#N/A,FALSE,"CONV4T.XLS"}</definedName>
    <definedName name="_esc2" localSheetId="0"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36" hidden="1">{"Bruto",#N/A,FALSE,"CONV3T.XLS";"Neto",#N/A,FALSE,"CONV3T.XLS";"UnoB",#N/A,FALSE,"CONV3T.XLS";"Bruto",#N/A,FALSE,"CONV4T.XLS";"Neto",#N/A,FALSE,"CONV4T.XLS";"UnoB",#N/A,FALSE,"CONV4T.XLS"}</definedName>
    <definedName name="_ESC4" localSheetId="1" hidden="1">{"Bruto",#N/A,FALSE,"CONV3T.XLS";"Neto",#N/A,FALSE,"CONV3T.XLS";"UnoB",#N/A,FALSE,"CONV3T.XLS";"Bruto",#N/A,FALSE,"CONV4T.XLS";"Neto",#N/A,FALSE,"CONV4T.XLS";"UnoB",#N/A,FALSE,"CONV4T.XLS"}</definedName>
    <definedName name="_ESC4" localSheetId="0"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[1]!FEB&amp;[1]!MAR&amp;[1]!ABR&amp;[1]!MAY&amp;[1]!JUN&amp;[1]!JUL</definedName>
    <definedName name="_FEB2">[4]edofza2!$C$22</definedName>
    <definedName name="_Fill" localSheetId="1" hidden="1">#REF!</definedName>
    <definedName name="_Fill" localSheetId="0" hidden="1">#REF!</definedName>
    <definedName name="_Fill" hidden="1">#REF!</definedName>
    <definedName name="_JUL1">[1]!JUL&amp;[1]!AGO&amp;[1]!SEP&amp;[1]!OCT&amp;[1]!NOV</definedName>
    <definedName name="_JUL2">[4]edofza7!$C$22</definedName>
    <definedName name="_JUN1">[1]!JUN&amp;[1]!JUL&amp;[1]!AGO&amp;[1]!SEP&amp;[1]!OCT</definedName>
    <definedName name="_JUN2">[4]edofza6!$C$22</definedName>
    <definedName name="_Key1" localSheetId="1" hidden="1">#REF!</definedName>
    <definedName name="_Key1" localSheetId="0" hidden="1">#REF!</definedName>
    <definedName name="_Key1" hidden="1">#REF!</definedName>
    <definedName name="_MAR1">[1]!MAR&amp;[1]!ABR&amp;[1]!MAY&amp;[1]!JUN&amp;[1]!JUL&amp;[1]!AGO</definedName>
    <definedName name="_MAR2">[4]edofza3!$C$22</definedName>
    <definedName name="_MAY1">[1]!MAY&amp;[1]!JUN&amp;[1]!JUL&amp;[1]!AGO&amp;[1]!SEP</definedName>
    <definedName name="_MAY2">[4]edofza5!$C$22</definedName>
    <definedName name="_mor2" localSheetId="36" hidden="1">{"Bruto",#N/A,FALSE,"CONV3T.XLS";"Neto",#N/A,FALSE,"CONV3T.XLS";"UnoB",#N/A,FALSE,"CONV3T.XLS";"Bruto",#N/A,FALSE,"CONV4T.XLS";"Neto",#N/A,FALSE,"CONV4T.XLS";"UnoB",#N/A,FALSE,"CONV4T.XLS"}</definedName>
    <definedName name="_mor2" localSheetId="1" hidden="1">{"Bruto",#N/A,FALSE,"CONV3T.XLS";"Neto",#N/A,FALSE,"CONV3T.XLS";"UnoB",#N/A,FALSE,"CONV3T.XLS";"Bruto",#N/A,FALSE,"CONV4T.XLS";"Neto",#N/A,FALSE,"CONV4T.XLS";"UnoB",#N/A,FALSE,"CONV4T.XLS"}</definedName>
    <definedName name="_mor2" localSheetId="0"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36" hidden="1">{"Bruto",#N/A,FALSE,"CONV3T.XLS";"Neto",#N/A,FALSE,"CONV3T.XLS";"UnoB",#N/A,FALSE,"CONV3T.XLS";"Bruto",#N/A,FALSE,"CONV4T.XLS";"Neto",#N/A,FALSE,"CONV4T.XLS";"UnoB",#N/A,FALSE,"CONV4T.XLS"}</definedName>
    <definedName name="_MOR4" localSheetId="1" hidden="1">{"Bruto",#N/A,FALSE,"CONV3T.XLS";"Neto",#N/A,FALSE,"CONV3T.XLS";"UnoB",#N/A,FALSE,"CONV3T.XLS";"Bruto",#N/A,FALSE,"CONV4T.XLS";"Neto",#N/A,FALSE,"CONV4T.XLS";"UnoB",#N/A,FALSE,"CONV4T.XLS"}</definedName>
    <definedName name="_MOR4" localSheetId="0"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[1]!NOV&amp;[1]!DIC</definedName>
    <definedName name="_NOV2">[4]edofza11!$C$43</definedName>
    <definedName name="_OCT1">[1]!OCT&amp;[1]!NOV&amp;[1]!DIC</definedName>
    <definedName name="_OCT2">[4]edofza10!$C$22</definedName>
    <definedName name="_Order1" hidden="1">255</definedName>
    <definedName name="_pa2" localSheetId="36" hidden="1">{"Bruto",#N/A,FALSE,"CONV3T.XLS";"Neto",#N/A,FALSE,"CONV3T.XLS";"UnoB",#N/A,FALSE,"CONV3T.XLS";"Bruto",#N/A,FALSE,"CONV4T.XLS";"Neto",#N/A,FALSE,"CONV4T.XLS";"UnoB",#N/A,FALSE,"CONV4T.XLS"}</definedName>
    <definedName name="_pa2" localSheetId="1" hidden="1">{"Bruto",#N/A,FALSE,"CONV3T.XLS";"Neto",#N/A,FALSE,"CONV3T.XLS";"UnoB",#N/A,FALSE,"CONV3T.XLS";"Bruto",#N/A,FALSE,"CONV4T.XLS";"Neto",#N/A,FALSE,"CONV4T.XLS";"UnoB",#N/A,FALSE,"CONV4T.XLS"}</definedName>
    <definedName name="_pa2" localSheetId="0"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36" hidden="1">{"Bruto",#N/A,FALSE,"CONV3T.XLS";"Neto",#N/A,FALSE,"CONV3T.XLS";"UnoB",#N/A,FALSE,"CONV3T.XLS";"Bruto",#N/A,FALSE,"CONV4T.XLS";"Neto",#N/A,FALSE,"CONV4T.XLS";"UnoB",#N/A,FALSE,"CONV4T.XLS"}</definedName>
    <definedName name="_PAJ4" localSheetId="1" hidden="1">{"Bruto",#N/A,FALSE,"CONV3T.XLS";"Neto",#N/A,FALSE,"CONV3T.XLS";"UnoB",#N/A,FALSE,"CONV3T.XLS";"Bruto",#N/A,FALSE,"CONV4T.XLS";"Neto",#N/A,FALSE,"CONV4T.XLS";"UnoB",#N/A,FALSE,"CONV4T.XLS"}</definedName>
    <definedName name="_PAJ4" localSheetId="0"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1">#REF!</definedName>
    <definedName name="_PEM96" localSheetId="0">#REF!</definedName>
    <definedName name="_PEM96">#REF!</definedName>
    <definedName name="_PIB08" localSheetId="1">#REF!</definedName>
    <definedName name="_PIB08" localSheetId="0">#REF!</definedName>
    <definedName name="_PIB08">#REF!</definedName>
    <definedName name="_PIP96" localSheetId="1">#REF!</definedName>
    <definedName name="_PIP96" localSheetId="0">#REF!</definedName>
    <definedName name="_PIP96">#REF!</definedName>
    <definedName name="_Regression_Int">1</definedName>
    <definedName name="_Regression_X" localSheetId="1" hidden="1">#REF!</definedName>
    <definedName name="_Regression_X" localSheetId="0" hidden="1">#REF!</definedName>
    <definedName name="_Regression_X" hidden="1">#REF!</definedName>
    <definedName name="_SEP1">[1]!SEP&amp;[1]!OCT&amp;[1]!NOV&amp;[1]!DIC</definedName>
    <definedName name="_SEP2">[4]edofza9!$C$22</definedName>
    <definedName name="_smg97">'[5]Premisa macro'!$E$4</definedName>
    <definedName name="_Sort" localSheetId="1" hidden="1">#REF!</definedName>
    <definedName name="_Sort" localSheetId="0" hidden="1">#REF!</definedName>
    <definedName name="_Sort" hidden="1">#REF!</definedName>
    <definedName name="_syt03" localSheetId="1">#REF!</definedName>
    <definedName name="_syt03" localSheetId="0">#REF!</definedName>
    <definedName name="_syt03">#REF!</definedName>
    <definedName name="_TDC2001" localSheetId="1">'[6]Tipos de Cambio'!$C$4</definedName>
    <definedName name="_TDC2001">'[6]Tipos de Cambio'!$C$4</definedName>
    <definedName name="_tul2" localSheetId="36" hidden="1">{"Bruto",#N/A,FALSE,"CONV3T.XLS";"Neto",#N/A,FALSE,"CONV3T.XLS";"UnoB",#N/A,FALSE,"CONV3T.XLS";"Bruto",#N/A,FALSE,"CONV4T.XLS";"Neto",#N/A,FALSE,"CONV4T.XLS";"UnoB",#N/A,FALSE,"CONV4T.XLS"}</definedName>
    <definedName name="_tul2" localSheetId="1" hidden="1">{"Bruto",#N/A,FALSE,"CONV3T.XLS";"Neto",#N/A,FALSE,"CONV3T.XLS";"UnoB",#N/A,FALSE,"CONV3T.XLS";"Bruto",#N/A,FALSE,"CONV4T.XLS";"Neto",#N/A,FALSE,"CONV4T.XLS";"UnoB",#N/A,FALSE,"CONV4T.XLS"}</definedName>
    <definedName name="_tul2" localSheetId="0"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36" hidden="1">{"Bruto",#N/A,FALSE,"CONV3T.XLS";"Neto",#N/A,FALSE,"CONV3T.XLS";"UnoB",#N/A,FALSE,"CONV3T.XLS";"Bruto",#N/A,FALSE,"CONV4T.XLS";"Neto",#N/A,FALSE,"CONV4T.XLS";"UnoB",#N/A,FALSE,"CONV4T.XLS"}</definedName>
    <definedName name="_TUL4" localSheetId="1" hidden="1">{"Bruto",#N/A,FALSE,"CONV3T.XLS";"Neto",#N/A,FALSE,"CONV3T.XLS";"UnoB",#N/A,FALSE,"CONV3T.XLS";"Bruto",#N/A,FALSE,"CONV4T.XLS";"Neto",#N/A,FALSE,"CONV4T.XLS";"UnoB",#N/A,FALSE,"CONV4T.XLS"}</definedName>
    <definedName name="_TUL4" localSheetId="0"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36" hidden="1">{"Bruto",#N/A,FALSE,"CONV3T.XLS";"Neto",#N/A,FALSE,"CONV3T.XLS";"UnoB",#N/A,FALSE,"CONV3T.XLS";"Bruto",#N/A,FALSE,"CONV4T.XLS";"Neto",#N/A,FALSE,"CONV4T.XLS";"UnoB",#N/A,FALSE,"CONV4T.XLS"}</definedName>
    <definedName name="_WRN4444" localSheetId="1" hidden="1">{"Bruto",#N/A,FALSE,"CONV3T.XLS";"Neto",#N/A,FALSE,"CONV3T.XLS";"UnoB",#N/A,FALSE,"CONV3T.XLS";"Bruto",#N/A,FALSE,"CONV4T.XLS";"Neto",#N/A,FALSE,"CONV4T.XLS";"UnoB",#N/A,FALSE,"CONV4T.XLS"}</definedName>
    <definedName name="_WRN4444" localSheetId="0"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1">#REF!</definedName>
    <definedName name="a" localSheetId="0">#REF!</definedName>
    <definedName name="a">#REF!</definedName>
    <definedName name="A_Datos_2008_2009" localSheetId="1">'[8]Datos 2008_2009'!$A$4:$D$60000</definedName>
    <definedName name="A_Datos_2008_2009">'[8]Datos 2008_2009'!$A$4:$D$60000</definedName>
    <definedName name="A_Datos_2008_2009_sin_CESENyADUANAS" localSheetId="1">#REF!</definedName>
    <definedName name="A_Datos_2008_2009_sin_CESENyADUANAS" localSheetId="0">#REF!</definedName>
    <definedName name="A_Datos_2008_2009_sin_CESENyADUANAS">#REF!</definedName>
    <definedName name="A_impresión_IM" localSheetId="1">#REF!</definedName>
    <definedName name="A_impresión_IM" localSheetId="0">#REF!</definedName>
    <definedName name="A_impresión_IM">#REF!</definedName>
    <definedName name="AA">[1]!SEP&amp;[1]!OCT&amp;[1]!NOV&amp;[1]!DIC</definedName>
    <definedName name="AA1500_">#N/A</definedName>
    <definedName name="ABR">"; ABRIL.- "&amp;TEXT([9]edofza04!$C$24,"#,##0")</definedName>
    <definedName name="actual">'[5]Régimen financiero'!$E$3</definedName>
    <definedName name="AD" localSheetId="1">[7]BANPRO99!#REF!</definedName>
    <definedName name="AD" localSheetId="0">[7]BANPRO99!#REF!</definedName>
    <definedName name="AD">[7]BANPRO99!#REF!</definedName>
    <definedName name="Admva" localSheetId="1">[10]Administrativa!$B$2:$I$59</definedName>
    <definedName name="Admva">[10]Administrativa!$B$2:$I$59</definedName>
    <definedName name="AGO">"; AGOSTO.- "&amp;TEXT([9]edofza08!$C$24,"#,##0")</definedName>
    <definedName name="ain" localSheetId="1">#REF!</definedName>
    <definedName name="ain" localSheetId="0">#REF!</definedName>
    <definedName name="ain">#REF!</definedName>
    <definedName name="Ajuste_SP" localSheetId="1">[11]Supuestos!$D$7</definedName>
    <definedName name="Ajuste_SP">[11]Supuestos!$D$7</definedName>
    <definedName name="ampliaciones" localSheetId="1">#REF!</definedName>
    <definedName name="ampliaciones" localSheetId="0">#REF!</definedName>
    <definedName name="ampliaciones">#REF!</definedName>
    <definedName name="AÑO">+TEXT(IF(AND(OR(DAY([1]!FECHA)&gt;=1,DAY([1]!FECHA)&lt;=10),MONTH([1]!FECHA)=1),YEAR([1]!FECHA)-1,YEAR([1]!FECHA)),"0")</definedName>
    <definedName name="_xlnm.Print_Area" localSheetId="26">'10 P006'!$B$2:$W$33</definedName>
    <definedName name="_xlnm.Print_Area" localSheetId="27">'10 S016'!$B$2:$W$35</definedName>
    <definedName name="_xlnm.Print_Area" localSheetId="28">'10 S017'!$B$2:$W$33</definedName>
    <definedName name="_xlnm.Print_Area" localSheetId="29">'10 S020'!$B$2:$W$33</definedName>
    <definedName name="_xlnm.Print_Area" localSheetId="30">'10 S021'!$B$2:$W$35</definedName>
    <definedName name="_xlnm.Print_Area" localSheetId="31">'11 E011'!$B$2:$W$33</definedName>
    <definedName name="_xlnm.Print_Area" localSheetId="32">'11 E032'!$B$2:$W$33</definedName>
    <definedName name="_xlnm.Print_Area" localSheetId="33">'11 S243'!$B$2:$W$44</definedName>
    <definedName name="_xlnm.Print_Area" localSheetId="34">'11 S244'!$B$2:$W$33</definedName>
    <definedName name="_xlnm.Print_Area" localSheetId="35">'11 S245'!$B$2:$W$37</definedName>
    <definedName name="_xlnm.Print_Area" localSheetId="36">'11 S247'!$B$2:$W$33</definedName>
    <definedName name="_xlnm.Print_Area" localSheetId="37">'12 E010'!$B$2:$W$40</definedName>
    <definedName name="_xlnm.Print_Area" localSheetId="38">'12 E019'!$B$2:$W$33</definedName>
    <definedName name="_xlnm.Print_Area" localSheetId="39">'12 E022'!$B$2:$W$46</definedName>
    <definedName name="_xlnm.Print_Area" localSheetId="40">'12 E023'!$B$2:$W$56</definedName>
    <definedName name="_xlnm.Print_Area" localSheetId="41">'12 E025'!$B$2:$W$34</definedName>
    <definedName name="_xlnm.Print_Area" localSheetId="42">'12 E036'!$B$2:$W$33</definedName>
    <definedName name="_xlnm.Print_Area" localSheetId="43">'12 P012'!$B$2:$W$33</definedName>
    <definedName name="_xlnm.Print_Area" localSheetId="44">'12 P014'!$B$2:$W$35</definedName>
    <definedName name="_xlnm.Print_Area" localSheetId="45">'12 P016'!$B$2:$W$50</definedName>
    <definedName name="_xlnm.Print_Area" localSheetId="46">'12 P017'!$B$2:$W$68</definedName>
    <definedName name="_xlnm.Print_Area" localSheetId="47">'12 S150'!$B$2:$W$33</definedName>
    <definedName name="_xlnm.Print_Area" localSheetId="48">'12 S174'!$B$2:$W$33</definedName>
    <definedName name="_xlnm.Print_Area" localSheetId="49">'12 U007'!$B$2:$W$33</definedName>
    <definedName name="_xlnm.Print_Area" localSheetId="50">'12 U008'!$B$2:$W$37</definedName>
    <definedName name="_xlnm.Print_Area" localSheetId="51">'13 A006'!$B$2:$W$33</definedName>
    <definedName name="_xlnm.Print_Area" localSheetId="52">'13 K012'!$B$2:$W$33</definedName>
    <definedName name="_xlnm.Print_Area" localSheetId="53">'13 M001'!$B$2:$W$33</definedName>
    <definedName name="_xlnm.Print_Area" localSheetId="54">'14 E002'!$B$2:$W$33</definedName>
    <definedName name="_xlnm.Print_Area" localSheetId="55">'14 E005'!$B$2:$W$33</definedName>
    <definedName name="_xlnm.Print_Area" localSheetId="56">'15 F002'!$B$2:$W$34</definedName>
    <definedName name="_xlnm.Print_Area" localSheetId="57">'15 M001'!$B$2:$W$33</definedName>
    <definedName name="_xlnm.Print_Area" localSheetId="58">'15 S048'!$B$2:$W$33</definedName>
    <definedName name="_xlnm.Print_Area" localSheetId="59">'15 S058'!$B$2:$W$34</definedName>
    <definedName name="_xlnm.Print_Area" localSheetId="60">'15 S117'!$B$2:$W$34</definedName>
    <definedName name="_xlnm.Print_Area" localSheetId="61">'15 S175'!$B$2:$W$35</definedName>
    <definedName name="_xlnm.Print_Area" localSheetId="62">'15 S177'!$B$2:$W$36</definedName>
    <definedName name="_xlnm.Print_Area" localSheetId="63">'16 P002'!$B$2:$W$35</definedName>
    <definedName name="_xlnm.Print_Area" localSheetId="64">'16 S046'!$B$2:$W$37</definedName>
    <definedName name="_xlnm.Print_Area" localSheetId="65">'16 S071'!$B$2:$W$34</definedName>
    <definedName name="_xlnm.Print_Area" localSheetId="66">'16 S219'!$B$2:$W$33</definedName>
    <definedName name="_xlnm.Print_Area" localSheetId="67">'16 U022'!$B$2:$W$36</definedName>
    <definedName name="_xlnm.Print_Area" localSheetId="68">'17 E002'!$B$2:$W$33</definedName>
    <definedName name="_xlnm.Print_Area" localSheetId="69">'17 E003'!$B$2:$W$36</definedName>
    <definedName name="_xlnm.Print_Area" localSheetId="70">'17 E009'!$B$2:$W$33</definedName>
    <definedName name="_xlnm.Print_Area" localSheetId="71">'18 E555'!$B$2:$W$41</definedName>
    <definedName name="_xlnm.Print_Area" localSheetId="72">'18 E561'!$B$2:$W$41</definedName>
    <definedName name="_xlnm.Print_Area" localSheetId="73">'18 E562'!$B$2:$W$41</definedName>
    <definedName name="_xlnm.Print_Area" localSheetId="74">'18 E563'!$B$2:$W$41</definedName>
    <definedName name="_xlnm.Print_Area" localSheetId="75">'18 E567'!$B$2:$W$41</definedName>
    <definedName name="_xlnm.Print_Area" localSheetId="76">'18 E568'!$B$2:$W$41</definedName>
    <definedName name="_xlnm.Print_Area" localSheetId="77">'18 E570'!$B$2:$W$41</definedName>
    <definedName name="_xlnm.Print_Area" localSheetId="78">'18 F012'!$B$2:$W$34</definedName>
    <definedName name="_xlnm.Print_Area" localSheetId="79">'18 F571'!$B$2:$W$41</definedName>
    <definedName name="_xlnm.Print_Area" localSheetId="80">'18 G002'!$B$2:$W$35</definedName>
    <definedName name="_xlnm.Print_Area" localSheetId="81">'18 G003'!$B$2:$W$33</definedName>
    <definedName name="_xlnm.Print_Area" localSheetId="82">'18 M001'!$B$2:$W$47</definedName>
    <definedName name="_xlnm.Print_Area" localSheetId="83">'18 O001'!$B$2:$W$41</definedName>
    <definedName name="_xlnm.Print_Area" localSheetId="84">'18 P002'!$B$2:$W$33</definedName>
    <definedName name="_xlnm.Print_Area" localSheetId="85">'18 P552'!$B$2:$W$41</definedName>
    <definedName name="_xlnm.Print_Area" localSheetId="86">'18 R585'!$B$2:$W$41</definedName>
    <definedName name="_xlnm.Print_Area" localSheetId="87">'19 J014'!$B$2:$W$33</definedName>
    <definedName name="_xlnm.Print_Area" localSheetId="88">'20 E016'!$B$2:$W$33</definedName>
    <definedName name="_xlnm.Print_Area" localSheetId="89">'20 P002'!$B$2:$W$33</definedName>
    <definedName name="_xlnm.Print_Area" localSheetId="90">'20 S054'!$B$2:$W$33</definedName>
    <definedName name="_xlnm.Print_Area" localSheetId="91">'20 S070'!$B$2:$W$40</definedName>
    <definedName name="_xlnm.Print_Area" localSheetId="92">'20 S155'!$B$2:$W$34</definedName>
    <definedName name="_xlnm.Print_Area" localSheetId="93">'20 S174'!$B$2:$W$43</definedName>
    <definedName name="_xlnm.Print_Area" localSheetId="94">'20 S241'!$B$2:$W$34</definedName>
    <definedName name="_xlnm.Print_Area" localSheetId="95">'21 P001'!$B$2:$W$39</definedName>
    <definedName name="_xlnm.Print_Area" localSheetId="96">'22 R003'!$B$2:$W$33</definedName>
    <definedName name="_xlnm.Print_Area" localSheetId="97">'22 R008'!$B$2:$W$34</definedName>
    <definedName name="_xlnm.Print_Area" localSheetId="98">'22 R009'!$B$2:$W$34</definedName>
    <definedName name="_xlnm.Print_Area" localSheetId="99">'22 R010'!$B$2:$W$33</definedName>
    <definedName name="_xlnm.Print_Area" localSheetId="100">'35 E013'!$B$2:$W$33</definedName>
    <definedName name="_xlnm.Print_Area" localSheetId="101">'38 F002'!$B$2:$W$36</definedName>
    <definedName name="_xlnm.Print_Area" localSheetId="2">'4 E015'!$B$2:$W$36</definedName>
    <definedName name="_xlnm.Print_Area" localSheetId="3">'4 P006'!$B$2:$W$33</definedName>
    <definedName name="_xlnm.Print_Area" localSheetId="4">'4 P015'!$B$2:$W$34</definedName>
    <definedName name="_xlnm.Print_Area" localSheetId="5">'4 P017'!$B$2:$W$35</definedName>
    <definedName name="_xlnm.Print_Area" localSheetId="6">'4 P021'!$B$2:$W$39</definedName>
    <definedName name="_xlnm.Print_Area" localSheetId="7">'4 P022'!$B$2:$W$34</definedName>
    <definedName name="_xlnm.Print_Area" localSheetId="8">'4 P023'!$B$2:$W$34</definedName>
    <definedName name="_xlnm.Print_Area" localSheetId="9">'4 P024'!$B$2:$W$33</definedName>
    <definedName name="_xlnm.Print_Area" localSheetId="102">'40 P002'!$B$2:$W$37</definedName>
    <definedName name="_xlnm.Print_Area" localSheetId="10">'5 E002'!$B$2:$W$37</definedName>
    <definedName name="_xlnm.Print_Area" localSheetId="11">'5 P008'!$B$2:$W$33</definedName>
    <definedName name="_xlnm.Print_Area" localSheetId="103">'50 E007'!$B$2:$W$35</definedName>
    <definedName name="_xlnm.Print_Area" localSheetId="104">'50 E008'!$B$2:$W$36</definedName>
    <definedName name="_xlnm.Print_Area" localSheetId="105">'51 E005'!$B$2:$W$38</definedName>
    <definedName name="_xlnm.Print_Area" localSheetId="106">'51 E036'!$B$2:$W$41</definedName>
    <definedName name="_xlnm.Print_Area" localSheetId="12">'6 E033'!$B$2:$W$33</definedName>
    <definedName name="_xlnm.Print_Area" localSheetId="13">'6 K025'!$A$1:$W$33</definedName>
    <definedName name="_xlnm.Print_Area" localSheetId="14">'6 M001'!$B$2:$W$43</definedName>
    <definedName name="_xlnm.Print_Area" localSheetId="16">'6 P010'!$B$2:$W$37</definedName>
    <definedName name="_xlnm.Print_Area" localSheetId="17">'6 S010'!$B$2:$W$34</definedName>
    <definedName name="_xlnm.Print_Area" localSheetId="18">'6 S249'!$B$2:$W$33</definedName>
    <definedName name="_xlnm.Print_Area" localSheetId="19">'6 U011'!$B$2:$W$36</definedName>
    <definedName name="_xlnm.Print_Area" localSheetId="15">'6O001'!$A$1:$W$33</definedName>
    <definedName name="_xlnm.Print_Area" localSheetId="20">'7 A900'!$B$2:$W$47</definedName>
    <definedName name="_xlnm.Print_Area" localSheetId="21">'8 P001'!$B$2:$W$33</definedName>
    <definedName name="_xlnm.Print_Area" localSheetId="22">'8 S088'!$B$2:$W$33</definedName>
    <definedName name="_xlnm.Print_Area" localSheetId="23">'8 S089'!$B$2:$W$33</definedName>
    <definedName name="_xlnm.Print_Area" localSheetId="24">'8 S258'!$B$2:$W$39</definedName>
    <definedName name="_xlnm.Print_Area" localSheetId="25">'9 P001'!$B$2:$W$36</definedName>
    <definedName name="_xlnm.Print_Area" localSheetId="1">'Financiero '!$B$1:$M$36</definedName>
    <definedName name="_xlnm.Print_Area" localSheetId="0">#REF!</definedName>
    <definedName name="_xlnm.Print_Area">#REF!</definedName>
    <definedName name="Area_de_paso" localSheetId="36">#REF!</definedName>
    <definedName name="Area_de_paso" localSheetId="1">#REF!</definedName>
    <definedName name="Area_de_paso" localSheetId="0">#REF!</definedName>
    <definedName name="Area_de_paso">#REF!</definedName>
    <definedName name="ASIG_TEC">#N/A</definedName>
    <definedName name="ayer">'[5]Premisas IMSS'!$M$12</definedName>
    <definedName name="base" localSheetId="1">#REF!</definedName>
    <definedName name="base" localSheetId="0">#REF!</definedName>
    <definedName name="base">#REF!</definedName>
    <definedName name="base03" localSheetId="1">#REF!</definedName>
    <definedName name="base03" localSheetId="0">#REF!</definedName>
    <definedName name="base03">#REF!</definedName>
    <definedName name="base03au" localSheetId="1">#REF!</definedName>
    <definedName name="base03au" localSheetId="0">#REF!</definedName>
    <definedName name="base03au">#REF!</definedName>
    <definedName name="base04au" localSheetId="1">#REF!</definedName>
    <definedName name="base04au" localSheetId="0">#REF!</definedName>
    <definedName name="base04au">#REF!</definedName>
    <definedName name="base05" localSheetId="1">#REF!</definedName>
    <definedName name="base05" localSheetId="0">#REF!</definedName>
    <definedName name="base05">#REF!</definedName>
    <definedName name="base05au" localSheetId="1">#REF!</definedName>
    <definedName name="base05au" localSheetId="0">#REF!</definedName>
    <definedName name="base05au">#REF!</definedName>
    <definedName name="base2002" localSheetId="1">#REF!</definedName>
    <definedName name="base2002" localSheetId="0">#REF!</definedName>
    <definedName name="base2002">#REF!</definedName>
    <definedName name="base2003orig" localSheetId="1">#REF!</definedName>
    <definedName name="base2003orig" localSheetId="0">#REF!</definedName>
    <definedName name="base2003orig">#REF!</definedName>
    <definedName name="base2003origentidades" localSheetId="1">#REF!</definedName>
    <definedName name="base2003origentidades" localSheetId="0">#REF!</definedName>
    <definedName name="base2003origentidades">#REF!</definedName>
    <definedName name="base2004" localSheetId="1">#REF!</definedName>
    <definedName name="base2004" localSheetId="0">#REF!</definedName>
    <definedName name="base2004">#REF!</definedName>
    <definedName name="base2004entidades" localSheetId="1">#REF!</definedName>
    <definedName name="base2004entidades" localSheetId="0">#REF!</definedName>
    <definedName name="base2004entidades">#REF!</definedName>
    <definedName name="baseau" localSheetId="1">#REF!</definedName>
    <definedName name="baseau" localSheetId="0">#REF!</definedName>
    <definedName name="baseau">#REF!</definedName>
    <definedName name="baseb" localSheetId="1">#REF!</definedName>
    <definedName name="baseb" localSheetId="0">#REF!</definedName>
    <definedName name="baseb">#REF!</definedName>
    <definedName name="basecierre" localSheetId="1">[12]CP_2003!#REF!</definedName>
    <definedName name="basecierre" localSheetId="0">[12]CP_2003!#REF!</definedName>
    <definedName name="basecierre">[12]CP_2003!#REF!</definedName>
    <definedName name="_xlnm.Database" localSheetId="36">#REF!</definedName>
    <definedName name="_xlnm.Database" localSheetId="1">#REF!</definedName>
    <definedName name="_xlnm.Database" localSheetId="0">#REF!</definedName>
    <definedName name="_xlnm.Database">#REF!</definedName>
    <definedName name="bUSCAR" localSheetId="36">#REF!</definedName>
    <definedName name="bUSCAR" localSheetId="1">#REF!</definedName>
    <definedName name="bUSCAR" localSheetId="0">#REF!</definedName>
    <definedName name="bUSCAR">#REF!</definedName>
    <definedName name="C_" localSheetId="36">[13]FP1996!#REF!</definedName>
    <definedName name="C_" localSheetId="1">[13]FP1996!#REF!</definedName>
    <definedName name="C_" localSheetId="0">[13]FP1996!#REF!</definedName>
    <definedName name="C_">[13]FP1996!#REF!</definedName>
    <definedName name="cal" localSheetId="36">#REF!</definedName>
    <definedName name="cal" localSheetId="1">#REF!</definedName>
    <definedName name="cal" localSheetId="0">#REF!</definedName>
    <definedName name="cal">#REF!</definedName>
    <definedName name="cálculos" localSheetId="36">#REF!</definedName>
    <definedName name="cálculos" localSheetId="1">#REF!</definedName>
    <definedName name="cálculos" localSheetId="0">#REF!</definedName>
    <definedName name="cálculos">#REF!</definedName>
    <definedName name="CALENDA">#N/A</definedName>
    <definedName name="can" localSheetId="36" hidden="1">{"Bruto",#N/A,FALSE,"CONV3T.XLS";"Neto",#N/A,FALSE,"CONV3T.XLS";"UnoB",#N/A,FALSE,"CONV3T.XLS";"Bruto",#N/A,FALSE,"CONV4T.XLS";"Neto",#N/A,FALSE,"CONV4T.XLS";"UnoB",#N/A,FALSE,"CONV4T.XLS"}</definedName>
    <definedName name="can" localSheetId="1" hidden="1">{"Bruto",#N/A,FALSE,"CONV3T.XLS";"Neto",#N/A,FALSE,"CONV3T.XLS";"UnoB",#N/A,FALSE,"CONV3T.XLS";"Bruto",#N/A,FALSE,"CONV4T.XLS";"Neto",#N/A,FALSE,"CONV4T.XLS";"UnoB",#N/A,FALSE,"CONV4T.XLS"}</definedName>
    <definedName name="can" localSheetId="0"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1">#REF!</definedName>
    <definedName name="CAPU96" localSheetId="0">#REF!</definedName>
    <definedName name="CAPU96">#REF!</definedName>
    <definedName name="cata" localSheetId="1">[14]tablas!$A$5:$A$275</definedName>
    <definedName name="cata">[14]tablas!$A$5:$A$275</definedName>
    <definedName name="cata4" localSheetId="1">'[15]catálogo pps'!$A$2:$N$2506</definedName>
    <definedName name="cata4">'[15]catálogo pps'!$A$2:$N$2506</definedName>
    <definedName name="CCCC" localSheetId="36" hidden="1">{"Bruto",#N/A,FALSE,"CONV3T.XLS";"Neto",#N/A,FALSE,"CONV3T.XLS";"UnoB",#N/A,FALSE,"CONV3T.XLS";"Bruto",#N/A,FALSE,"CONV4T.XLS";"Neto",#N/A,FALSE,"CONV4T.XLS";"UnoB",#N/A,FALSE,"CONV4T.XLS"}</definedName>
    <definedName name="CCCC" localSheetId="1" hidden="1">{"Bruto",#N/A,FALSE,"CONV3T.XLS";"Neto",#N/A,FALSE,"CONV3T.XLS";"UnoB",#N/A,FALSE,"CONV3T.XLS";"Bruto",#N/A,FALSE,"CONV4T.XLS";"Neto",#N/A,FALSE,"CONV4T.XLS";"UnoB",#N/A,FALSE,"CONV4T.XLS"}</definedName>
    <definedName name="CCCC" localSheetId="0"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36" hidden="1">{"Bruto",#N/A,FALSE,"CONV3T.XLS";"Neto",#N/A,FALSE,"CONV3T.XLS";"UnoB",#N/A,FALSE,"CONV3T.XLS";"Bruto",#N/A,FALSE,"CONV4T.XLS";"Neto",#N/A,FALSE,"CONV4T.XLS";"UnoB",#N/A,FALSE,"CONV4T.XLS"}</definedName>
    <definedName name="CEEE" localSheetId="1" hidden="1">{"Bruto",#N/A,FALSE,"CONV3T.XLS";"Neto",#N/A,FALSE,"CONV3T.XLS";"UnoB",#N/A,FALSE,"CONV3T.XLS";"Bruto",#N/A,FALSE,"CONV4T.XLS";"Neto",#N/A,FALSE,"CONV4T.XLS";"UnoB",#N/A,FALSE,"CONV4T.XLS"}</definedName>
    <definedName name="CEEE" localSheetId="0"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36" hidden="1">{"Bruto",#N/A,FALSE,"CONV3T.XLS";"Neto",#N/A,FALSE,"CONV3T.XLS";"UnoB",#N/A,FALSE,"CONV3T.XLS";"Bruto",#N/A,FALSE,"CONV4T.XLS";"Neto",#N/A,FALSE,"CONV4T.XLS";"UnoB",#N/A,FALSE,"CONV4T.XLS"}</definedName>
    <definedName name="cero" localSheetId="1" hidden="1">{"Bruto",#N/A,FALSE,"CONV3T.XLS";"Neto",#N/A,FALSE,"CONV3T.XLS";"UnoB",#N/A,FALSE,"CONV3T.XLS";"Bruto",#N/A,FALSE,"CONV4T.XLS";"Neto",#N/A,FALSE,"CONV4T.XLS";"UnoB",#N/A,FALSE,"CONV4T.XLS"}</definedName>
    <definedName name="cero" localSheetId="0"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 localSheetId="1">'[16] '!$H$99:$M$143</definedName>
    <definedName name="CFEE">'[16] '!$H$99:$M$143</definedName>
    <definedName name="CFEM" localSheetId="1">'[16] '!$H$51:$M$95</definedName>
    <definedName name="CFEM">'[16] '!$H$51:$M$95</definedName>
    <definedName name="CFEO" localSheetId="1">'[16] '!$H$3:$M$47</definedName>
    <definedName name="CFEO">'[16] '!$H$3:$M$47</definedName>
    <definedName name="CicenyAduanas" localSheetId="36">#REF!</definedName>
    <definedName name="CicenyAduanas" localSheetId="1">#REF!</definedName>
    <definedName name="CicenyAduanas" localSheetId="0">#REF!</definedName>
    <definedName name="CicenyAduanas">#REF!</definedName>
    <definedName name="Cifras_Control" localSheetId="36">#REF!</definedName>
    <definedName name="Cifras_Control" localSheetId="1">#REF!</definedName>
    <definedName name="Cifras_Control" localSheetId="0">#REF!</definedName>
    <definedName name="Cifras_Control">#REF!</definedName>
    <definedName name="claseco" localSheetId="36">#REF!</definedName>
    <definedName name="claseco" localSheetId="1">#REF!</definedName>
    <definedName name="claseco" localSheetId="0">#REF!</definedName>
    <definedName name="claseco">#REF!</definedName>
    <definedName name="cmllvc198" localSheetId="1">#REF!</definedName>
    <definedName name="cmllvc198" localSheetId="0">#REF!</definedName>
    <definedName name="cmllvc198">#REF!</definedName>
    <definedName name="cmllvc298ieps" localSheetId="1">#REF!</definedName>
    <definedName name="cmllvc298ieps" localSheetId="0">#REF!</definedName>
    <definedName name="cmllvc298ieps">#REF!</definedName>
    <definedName name="cmllvp198" localSheetId="1">#REF!</definedName>
    <definedName name="cmllvp198" localSheetId="0">#REF!</definedName>
    <definedName name="cmllvp198">#REF!</definedName>
    <definedName name="cmllvp199" localSheetId="1">#REF!</definedName>
    <definedName name="cmllvp199" localSheetId="0">#REF!</definedName>
    <definedName name="cmllvp199">#REF!</definedName>
    <definedName name="cmllvp298ieps" localSheetId="1">#REF!</definedName>
    <definedName name="cmllvp298ieps" localSheetId="0">#REF!</definedName>
    <definedName name="cmllvp298ieps">#REF!</definedName>
    <definedName name="cmllvp299ieps" localSheetId="1">#REF!</definedName>
    <definedName name="cmllvp299ieps" localSheetId="0">#REF!</definedName>
    <definedName name="cmllvp299ieps">#REF!</definedName>
    <definedName name="cmlvc198" localSheetId="1">#REF!</definedName>
    <definedName name="cmlvc198" localSheetId="0">#REF!</definedName>
    <definedName name="cmlvc198">#REF!</definedName>
    <definedName name="cmlvc298ieps" localSheetId="1">#REF!</definedName>
    <definedName name="cmlvc298ieps" localSheetId="0">#REF!</definedName>
    <definedName name="cmlvc298ieps">#REF!</definedName>
    <definedName name="cmlvp198" localSheetId="1">#REF!</definedName>
    <definedName name="cmlvp198" localSheetId="0">#REF!</definedName>
    <definedName name="cmlvp198">#REF!</definedName>
    <definedName name="cmlvp199" localSheetId="1">#REF!</definedName>
    <definedName name="cmlvp199" localSheetId="0">#REF!</definedName>
    <definedName name="cmlvp199">#REF!</definedName>
    <definedName name="cmlvp298ieps" localSheetId="1">#REF!</definedName>
    <definedName name="cmlvp298ieps" localSheetId="0">#REF!</definedName>
    <definedName name="cmlvp298ieps">#REF!</definedName>
    <definedName name="cmlvp299ieps" localSheetId="1">#REF!</definedName>
    <definedName name="cmlvp299ieps" localSheetId="0">#REF!</definedName>
    <definedName name="cmlvp299ieps">#REF!</definedName>
    <definedName name="CONA96" localSheetId="1">#REF!</definedName>
    <definedName name="CONA96" localSheetId="0">#REF!</definedName>
    <definedName name="CONA96">#REF!</definedName>
    <definedName name="concepto" localSheetId="1">'[17]BASE DEFINITIVA 2002'!#REF!</definedName>
    <definedName name="concepto" localSheetId="0">'[17]BASE DEFINITIVA 2002'!#REF!</definedName>
    <definedName name="concepto">'[17]BASE DEFINITIVA 2002'!#REF!</definedName>
    <definedName name="CONS" localSheetId="1">[7]BANPRO99!#REF!</definedName>
    <definedName name="CONS" localSheetId="0">[7]BANPRO99!#REF!</definedName>
    <definedName name="CONS">[7]BANPRO99!#REF!</definedName>
    <definedName name="copia_Clas_Admva" localSheetId="1">#REF!</definedName>
    <definedName name="copia_Clas_Admva" localSheetId="0">#REF!</definedName>
    <definedName name="copia_Clas_Admva">#REF!</definedName>
    <definedName name="copia_Clas_Econ" localSheetId="1">[18]Clas_Econ!$B$2:$M$25</definedName>
    <definedName name="copia_Clas_Econ">[18]Clas_Econ!$B$2:$M$25</definedName>
    <definedName name="copia_Clas_Fun" localSheetId="36">#REF!</definedName>
    <definedName name="copia_Clas_Fun" localSheetId="1">#REF!</definedName>
    <definedName name="copia_Clas_Fun" localSheetId="0">#REF!</definedName>
    <definedName name="copia_Clas_Fun">#REF!</definedName>
    <definedName name="copia_Clas_Func" localSheetId="1">[19]Clas_Fun!#REF!</definedName>
    <definedName name="copia_Clas_Func" localSheetId="0">[19]Clas_Fun!#REF!</definedName>
    <definedName name="copia_Clas_Func">[19]Clas_Fun!#REF!</definedName>
    <definedName name="copia_Doble_Consolid" localSheetId="36">#REF!</definedName>
    <definedName name="copia_Doble_Consolid" localSheetId="1">#REF!</definedName>
    <definedName name="copia_Doble_Consolid" localSheetId="0">#REF!</definedName>
    <definedName name="copia_Doble_Consolid">#REF!</definedName>
    <definedName name="copia_Doble_OECPD" localSheetId="36">#REF!</definedName>
    <definedName name="copia_Doble_OECPD" localSheetId="1">#REF!</definedName>
    <definedName name="copia_Doble_OECPD" localSheetId="0">#REF!</definedName>
    <definedName name="copia_Doble_OECPD">#REF!</definedName>
    <definedName name="copia_Doble_RAutonyAPC" localSheetId="36">#REF!</definedName>
    <definedName name="copia_Doble_RAutonyAPC" localSheetId="1">#REF!</definedName>
    <definedName name="copia_Doble_RAutonyAPC" localSheetId="0">#REF!</definedName>
    <definedName name="copia_Doble_RAutonyAPC">#REF!</definedName>
    <definedName name="copia_Gto_Ents_Fed" localSheetId="1">[18]Gto_Ent_Fed!$B$39:$L$73</definedName>
    <definedName name="copia_Gto_Ents_Fed">[18]Gto_Ent_Fed!$B$39:$L$73</definedName>
    <definedName name="copia_Gto_Federal" localSheetId="36">#REF!</definedName>
    <definedName name="copia_Gto_Federal" localSheetId="1">#REF!</definedName>
    <definedName name="copia_Gto_Federal" localSheetId="0">#REF!</definedName>
    <definedName name="copia_Gto_Federal">#REF!</definedName>
    <definedName name="copia_Gto_Neto" localSheetId="36">#REF!</definedName>
    <definedName name="copia_Gto_Neto" localSheetId="1">#REF!</definedName>
    <definedName name="copia_Gto_Neto" localSheetId="0">#REF!</definedName>
    <definedName name="copia_Gto_Neto">#REF!</definedName>
    <definedName name="copia_Ing_Pres" localSheetId="36">#REF!</definedName>
    <definedName name="copia_Ing_Pres" localSheetId="1">#REF!</definedName>
    <definedName name="copia_Ing_Pres" localSheetId="0">#REF!</definedName>
    <definedName name="copia_Ing_Pres">#REF!</definedName>
    <definedName name="cor" localSheetId="36" hidden="1">{"Bruto",#N/A,FALSE,"CONV3T.XLS";"Neto",#N/A,FALSE,"CONV3T.XLS";"UnoB",#N/A,FALSE,"CONV3T.XLS";"Bruto",#N/A,FALSE,"CONV4T.XLS";"Neto",#N/A,FALSE,"CONV4T.XLS";"UnoB",#N/A,FALSE,"CONV4T.XLS"}</definedName>
    <definedName name="cor" localSheetId="1" hidden="1">{"Bruto",#N/A,FALSE,"CONV3T.XLS";"Neto",#N/A,FALSE,"CONV3T.XLS";"UnoB",#N/A,FALSE,"CONV3T.XLS";"Bruto",#N/A,FALSE,"CONV4T.XLS";"Neto",#N/A,FALSE,"CONV4T.XLS";"UnoB",#N/A,FALSE,"CONV4T.XLS"}</definedName>
    <definedName name="cor" localSheetId="0"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36" hidden="1">{"Bruto",#N/A,FALSE,"CONV3T.XLS";"Neto",#N/A,FALSE,"CONV3T.XLS";"UnoB",#N/A,FALSE,"CONV3T.XLS";"Bruto",#N/A,FALSE,"CONV4T.XLS";"Neto",#N/A,FALSE,"CONV4T.XLS";"UnoB",#N/A,FALSE,"CONV4T.XLS"}</definedName>
    <definedName name="cos" localSheetId="1" hidden="1">{"Bruto",#N/A,FALSE,"CONV3T.XLS";"Neto",#N/A,FALSE,"CONV3T.XLS";"UnoB",#N/A,FALSE,"CONV3T.XLS";"Bruto",#N/A,FALSE,"CONV4T.XLS";"Neto",#N/A,FALSE,"CONV4T.XLS";"UnoB",#N/A,FALSE,"CONV4T.XLS"}</definedName>
    <definedName name="cos" localSheetId="0"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1">[7]BANPRO99!#REF!</definedName>
    <definedName name="CRI" localSheetId="0">[7]BANPRO99!#REF!</definedName>
    <definedName name="CRI">[7]BANPRO99!#REF!</definedName>
    <definedName name="criterios23" localSheetId="1">#REF!</definedName>
    <definedName name="criterios23" localSheetId="0">#REF!</definedName>
    <definedName name="criterios23">#REF!</definedName>
    <definedName name="Criterios25" localSheetId="1">#REF!</definedName>
    <definedName name="Criterios25" localSheetId="0">#REF!</definedName>
    <definedName name="Criterios25">#REF!</definedName>
    <definedName name="Criterios33" localSheetId="1">#REF!</definedName>
    <definedName name="Criterios33" localSheetId="0">#REF!</definedName>
    <definedName name="Criterios33">#REF!</definedName>
    <definedName name="CSCSDS" localSheetId="36" hidden="1">{"Bruto",#N/A,FALSE,"CONV3T.XLS";"Neto",#N/A,FALSE,"CONV3T.XLS";"UnoB",#N/A,FALSE,"CONV3T.XLS";"Bruto",#N/A,FALSE,"CONV4T.XLS";"Neto",#N/A,FALSE,"CONV4T.XLS";"UnoB",#N/A,FALSE,"CONV4T.XLS"}</definedName>
    <definedName name="CSCSDS" localSheetId="1" hidden="1">{"Bruto",#N/A,FALSE,"CONV3T.XLS";"Neto",#N/A,FALSE,"CONV3T.XLS";"UnoB",#N/A,FALSE,"CONV3T.XLS";"Bruto",#N/A,FALSE,"CONV4T.XLS";"Neto",#N/A,FALSE,"CONV4T.XLS";"UnoB",#N/A,FALSE,"CONV4T.XLS"}</definedName>
    <definedName name="CSCSDS" localSheetId="0"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1">#REF!</definedName>
    <definedName name="cuad" localSheetId="0">#REF!</definedName>
    <definedName name="cuad">#REF!</definedName>
    <definedName name="CUAD179" localSheetId="1">#REF!</definedName>
    <definedName name="CUAD179" localSheetId="0">#REF!</definedName>
    <definedName name="CUAD179">#REF!</definedName>
    <definedName name="CUAD179A" localSheetId="1">#REF!</definedName>
    <definedName name="CUAD179A" localSheetId="0">#REF!</definedName>
    <definedName name="CUAD179A">#REF!</definedName>
    <definedName name="CUAD180" localSheetId="1">#REF!</definedName>
    <definedName name="CUAD180" localSheetId="0">#REF!</definedName>
    <definedName name="CUAD180">#REF!</definedName>
    <definedName name="Cuadro16511" localSheetId="1">'[20]Ingresos serie'!#REF!</definedName>
    <definedName name="Cuadro16511" localSheetId="0">'[20]Ingresos serie'!#REF!</definedName>
    <definedName name="Cuadro16511">'[20]Ingresos serie'!#REF!</definedName>
    <definedName name="Cuadro18521" localSheetId="36">#REF!</definedName>
    <definedName name="Cuadro18521" localSheetId="1">#REF!</definedName>
    <definedName name="Cuadro18521" localSheetId="0">#REF!</definedName>
    <definedName name="Cuadro18521">#REF!</definedName>
    <definedName name="Cuadro19522" localSheetId="36">#REF!</definedName>
    <definedName name="Cuadro19522" localSheetId="1">#REF!</definedName>
    <definedName name="Cuadro19522" localSheetId="0">#REF!</definedName>
    <definedName name="Cuadro19522">#REF!</definedName>
    <definedName name="Cuadro20523" localSheetId="36">'[21]20-5.2.3'!#REF!</definedName>
    <definedName name="Cuadro20523" localSheetId="1">'[21]20-5.2.3'!#REF!</definedName>
    <definedName name="Cuadro20523" localSheetId="0">'[21]20-5.2.3'!#REF!</definedName>
    <definedName name="Cuadro20523">'[21]20-5.2.3'!#REF!</definedName>
    <definedName name="cUADRO26529CR" localSheetId="36">#REF!</definedName>
    <definedName name="cUADRO26529CR" localSheetId="1">#REF!</definedName>
    <definedName name="cUADRO26529CR" localSheetId="0">#REF!</definedName>
    <definedName name="cUADRO26529CR">#REF!</definedName>
    <definedName name="Cuadro30611" localSheetId="1">'[21]30-6.1.1'!$B$65:$M$120</definedName>
    <definedName name="Cuadro30611">'[21]30-6.1.1'!$B$65:$M$120</definedName>
    <definedName name="Cuadro31613" localSheetId="36">#REF!</definedName>
    <definedName name="Cuadro31613" localSheetId="1">#REF!</definedName>
    <definedName name="Cuadro31613" localSheetId="0">#REF!</definedName>
    <definedName name="Cuadro31613">#REF!</definedName>
    <definedName name="Cuadro33621" localSheetId="36">#REF!</definedName>
    <definedName name="Cuadro33621" localSheetId="1">#REF!</definedName>
    <definedName name="Cuadro33621" localSheetId="0">#REF!</definedName>
    <definedName name="Cuadro33621">#REF!</definedName>
    <definedName name="cuotasem">'[5]Régimen financiero'!$E$3</definedName>
    <definedName name="DatodRamoUR" localSheetId="1">[22]DatosRamoUrEconomica!$A$1:$F$65536</definedName>
    <definedName name="DatodRamoUR">[22]DatosRamoUrEconomica!$A$1:$F$65536</definedName>
    <definedName name="Datos" localSheetId="36">#REF!</definedName>
    <definedName name="Datos" localSheetId="1">#REF!</definedName>
    <definedName name="Datos" localSheetId="0">#REF!</definedName>
    <definedName name="Datos">#REF!</definedName>
    <definedName name="Datos_08_09_ServiciosPersonales" localSheetId="36">#REF!</definedName>
    <definedName name="Datos_08_09_ServiciosPersonales" localSheetId="1">#REF!</definedName>
    <definedName name="Datos_08_09_ServiciosPersonales" localSheetId="0">#REF!</definedName>
    <definedName name="Datos_08_09_ServiciosPersonales">#REF!</definedName>
    <definedName name="Datos_CRC" localSheetId="1">[23]Hoja1!$A$5:$D$45</definedName>
    <definedName name="Datos_CRC">[23]Hoja1!$A$5:$D$45</definedName>
    <definedName name="Datos_Servicios_Personales" localSheetId="36">#REF!</definedName>
    <definedName name="Datos_Servicios_Personales" localSheetId="1">#REF!</definedName>
    <definedName name="Datos_Servicios_Personales" localSheetId="0">#REF!</definedName>
    <definedName name="Datos_Servicios_Personales">#REF!</definedName>
    <definedName name="datosb" localSheetId="36">#REF!</definedName>
    <definedName name="datosb" localSheetId="1">#REF!</definedName>
    <definedName name="datosb" localSheetId="0">#REF!</definedName>
    <definedName name="datosb">#REF!</definedName>
    <definedName name="DatosEconomica" localSheetId="36">#REF!</definedName>
    <definedName name="DatosEconomica" localSheetId="1">#REF!</definedName>
    <definedName name="DatosEconomica" localSheetId="0">#REF!</definedName>
    <definedName name="DatosEconomica">#REF!</definedName>
    <definedName name="DatosGrupoyModPp" localSheetId="1">#REF!</definedName>
    <definedName name="DatosGrupoyModPp" localSheetId="0">#REF!</definedName>
    <definedName name="DatosGrupoyModPp">#REF!</definedName>
    <definedName name="DatosporProgPresupuestario" localSheetId="1">#REF!</definedName>
    <definedName name="DatosporProgPresupuestario" localSheetId="0">#REF!</definedName>
    <definedName name="DatosporProgPresupuestario">#REF!</definedName>
    <definedName name="DatosRamoFunción" localSheetId="1">#REF!</definedName>
    <definedName name="DatosRamoFunción" localSheetId="0">#REF!</definedName>
    <definedName name="DatosRamoFunción">#REF!</definedName>
    <definedName name="DatosRamoUR" localSheetId="1">#REF!</definedName>
    <definedName name="DatosRamoUR" localSheetId="0">#REF!</definedName>
    <definedName name="DatosRamoUR">#REF!</definedName>
    <definedName name="DCXCZXCZXCXCZ" localSheetId="36" hidden="1">{"Bruto",#N/A,FALSE,"CONV3T.XLS";"Neto",#N/A,FALSE,"CONV3T.XLS";"UnoB",#N/A,FALSE,"CONV3T.XLS";"Bruto",#N/A,FALSE,"CONV4T.XLS";"Neto",#N/A,FALSE,"CONV4T.XLS";"UnoB",#N/A,FALSE,"CONV4T.XLS"}</definedName>
    <definedName name="DCXCZXCZXCXCZ" localSheetId="1" hidden="1">{"Bruto",#N/A,FALSE,"CONV3T.XLS";"Neto",#N/A,FALSE,"CONV3T.XLS";"UnoB",#N/A,FALSE,"CONV3T.XLS";"Bruto",#N/A,FALSE,"CONV4T.XLS";"Neto",#N/A,FALSE,"CONV4T.XLS";"UnoB",#N/A,FALSE,"CONV4T.XLS"}</definedName>
    <definedName name="DCXCZXCZXCXCZ" localSheetId="0"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[1]!AGO&amp;[1]!SEP&amp;[1]!OCT&amp;[1]!NOV&amp;[1]!DIC</definedName>
    <definedName name="dddd" localSheetId="1">#REF!</definedName>
    <definedName name="dddd" localSheetId="0">#REF!</definedName>
    <definedName name="dddd">#REF!</definedName>
    <definedName name="ddddd" localSheetId="1">[24]Clas_Econ!$B$2:$M$25</definedName>
    <definedName name="ddddd">[24]Clas_Econ!$B$2:$M$25</definedName>
    <definedName name="defi">[1]!AGO&amp;[1]!SEP&amp;[1]!OCT&amp;[1]!NOV&amp;[1]!DIC</definedName>
    <definedName name="DEFICIT4" localSheetId="1">#REF!</definedName>
    <definedName name="DEFICIT4" localSheetId="0">#REF!</definedName>
    <definedName name="DEFICIT4">#REF!</definedName>
    <definedName name="dfd" localSheetId="1">[25]Presupuesto!$T:$T</definedName>
    <definedName name="dfd">[25]Presupuesto!$T:$T</definedName>
    <definedName name="dfhzsdgzsd">[1]!AGO&amp;[1]!SEP&amp;[1]!OCT&amp;[1]!NOV&amp;[1]!DIC</definedName>
    <definedName name="DIC">"; DICIEMBRE.- "&amp;TEXT([9]edofza12!$C$24,"#,##0")</definedName>
    <definedName name="DIFERENCIAS">#N/A</definedName>
    <definedName name="direccion" localSheetId="1">'[26]ADEC II'!$B$9</definedName>
    <definedName name="direccion">'[26]ADEC II'!$B$9</definedName>
    <definedName name="directo" localSheetId="36">#REF!</definedName>
    <definedName name="directo" localSheetId="1">#REF!</definedName>
    <definedName name="directo" localSheetId="0">#REF!</definedName>
    <definedName name="directo">#REF!</definedName>
    <definedName name="directo03" localSheetId="36">#REF!</definedName>
    <definedName name="directo03" localSheetId="1">#REF!</definedName>
    <definedName name="directo03" localSheetId="0">#REF!</definedName>
    <definedName name="directo03">#REF!</definedName>
    <definedName name="directoc03" localSheetId="36">#REF!</definedName>
    <definedName name="directoc03" localSheetId="1">#REF!</definedName>
    <definedName name="directoc03" localSheetId="0">#REF!</definedName>
    <definedName name="directoc03">#REF!</definedName>
    <definedName name="directoppef" localSheetId="1">#REF!</definedName>
    <definedName name="directoppef" localSheetId="0">#REF!</definedName>
    <definedName name="directoppef">#REF!</definedName>
    <definedName name="DOS" localSheetId="36" hidden="1">{"Bruto",#N/A,FALSE,"CONV3T.XLS";"Neto",#N/A,FALSE,"CONV3T.XLS";"UnoB",#N/A,FALSE,"CONV3T.XLS";"Bruto",#N/A,FALSE,"CONV4T.XLS";"Neto",#N/A,FALSE,"CONV4T.XLS";"UnoB",#N/A,FALSE,"CONV4T.XLS"}</definedName>
    <definedName name="DOS" localSheetId="1" hidden="1">{"Bruto",#N/A,FALSE,"CONV3T.XLS";"Neto",#N/A,FALSE,"CONV3T.XLS";"UnoB",#N/A,FALSE,"CONV3T.XLS";"Bruto",#N/A,FALSE,"CONV4T.XLS";"Neto",#N/A,FALSE,"CONV4T.XLS";"UnoB",#N/A,FALSE,"CONV4T.XLS"}</definedName>
    <definedName name="DOS" localSheetId="0"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ds" localSheetId="1">'[2]Mod Eco Controlados 99'!#REF!</definedName>
    <definedName name="ds" localSheetId="0">'[2]Mod Eco Controlados 99'!#REF!</definedName>
    <definedName name="ds">'[2]Mod Eco Controlados 99'!#REF!</definedName>
    <definedName name="ECOADV" localSheetId="1">#REF!</definedName>
    <definedName name="ECOADV" localSheetId="0">#REF!</definedName>
    <definedName name="ECOADV">#REF!</definedName>
    <definedName name="ECOADV1" localSheetId="1">#REF!</definedName>
    <definedName name="ECOADV1" localSheetId="0">#REF!</definedName>
    <definedName name="ECOADV1">#REF!</definedName>
    <definedName name="ECPD02">[27]ECPD!$F$2:$I$29</definedName>
    <definedName name="ECPD1">[27]ECPD!$A$2:$E$1001</definedName>
    <definedName name="ecpi" localSheetId="36">#REF!</definedName>
    <definedName name="ecpi" localSheetId="1">#REF!</definedName>
    <definedName name="ecpi" localSheetId="0">#REF!</definedName>
    <definedName name="ecpi">#REF!</definedName>
    <definedName name="ecpi03" localSheetId="36">#REF!</definedName>
    <definedName name="ecpi03" localSheetId="1">#REF!</definedName>
    <definedName name="ecpi03" localSheetId="0">#REF!</definedName>
    <definedName name="ecpi03">#REF!</definedName>
    <definedName name="ecpic03" localSheetId="36">#REF!</definedName>
    <definedName name="ecpic03" localSheetId="1">#REF!</definedName>
    <definedName name="ecpic03" localSheetId="0">#REF!</definedName>
    <definedName name="ecpic03">#REF!</definedName>
    <definedName name="ecpippef" localSheetId="1">#REF!</definedName>
    <definedName name="ecpippef" localSheetId="0">#REF!</definedName>
    <definedName name="ecpippef">#REF!</definedName>
    <definedName name="EEE" localSheetId="36" hidden="1">{"Bruto",#N/A,FALSE,"CONV3T.XLS";"Neto",#N/A,FALSE,"CONV3T.XLS";"UnoB",#N/A,FALSE,"CONV3T.XLS";"Bruto",#N/A,FALSE,"CONV4T.XLS";"Neto",#N/A,FALSE,"CONV4T.XLS";"UnoB",#N/A,FALSE,"CONV4T.XLS"}</definedName>
    <definedName name="EEE" localSheetId="1" hidden="1">{"Bruto",#N/A,FALSE,"CONV3T.XLS";"Neto",#N/A,FALSE,"CONV3T.XLS";"UnoB",#N/A,FALSE,"CONV3T.XLS";"Bruto",#N/A,FALSE,"CONV4T.XLS";"Neto",#N/A,FALSE,"CONV4T.XLS";"UnoB",#N/A,FALSE,"CONV4T.XLS"}</definedName>
    <definedName name="EEE" localSheetId="0"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36" hidden="1">{"Bruto",#N/A,FALSE,"CONV3T.XLS";"Neto",#N/A,FALSE,"CONV3T.XLS";"UnoB",#N/A,FALSE,"CONV3T.XLS";"Bruto",#N/A,FALSE,"CONV4T.XLS";"Neto",#N/A,FALSE,"CONV4T.XLS";"UnoB",#N/A,FALSE,"CONV4T.XLS"}</definedName>
    <definedName name="eeee2" localSheetId="1" hidden="1">{"Bruto",#N/A,FALSE,"CONV3T.XLS";"Neto",#N/A,FALSE,"CONV3T.XLS";"UnoB",#N/A,FALSE,"CONV3T.XLS";"Bruto",#N/A,FALSE,"CONV4T.XLS";"Neto",#N/A,FALSE,"CONV4T.XLS";"UnoB",#N/A,FALSE,"CONV4T.XLS"}</definedName>
    <definedName name="eeee2" localSheetId="0"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36" hidden="1">{"Bruto",#N/A,FALSE,"CONV3T.XLS";"Neto",#N/A,FALSE,"CONV3T.XLS";"UnoB",#N/A,FALSE,"CONV3T.XLS";"Bruto",#N/A,FALSE,"CONV4T.XLS";"Neto",#N/A,FALSE,"CONV4T.XLS";"UnoB",#N/A,FALSE,"CONV4T.XLS"}</definedName>
    <definedName name="EEEEE" localSheetId="1" hidden="1">{"Bruto",#N/A,FALSE,"CONV3T.XLS";"Neto",#N/A,FALSE,"CONV3T.XLS";"UnoB",#N/A,FALSE,"CONV3T.XLS";"Bruto",#N/A,FALSE,"CONV4T.XLS";"Neto",#N/A,FALSE,"CONV4T.XLS";"UnoB",#N/A,FALSE,"CONV4T.XLS"}</definedName>
    <definedName name="EEEEE" localSheetId="0"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36" hidden="1">{"Bruto",#N/A,FALSE,"CONV3T.XLS";"Neto",#N/A,FALSE,"CONV3T.XLS";"UnoB",#N/A,FALSE,"CONV3T.XLS";"Bruto",#N/A,FALSE,"CONV4T.XLS";"Neto",#N/A,FALSE,"CONV4T.XLS";"UnoB",#N/A,FALSE,"CONV4T.XLS"}</definedName>
    <definedName name="EEEEEEEEEEE" localSheetId="1" hidden="1">{"Bruto",#N/A,FALSE,"CONV3T.XLS";"Neto",#N/A,FALSE,"CONV3T.XLS";"UnoB",#N/A,FALSE,"CONV3T.XLS";"Bruto",#N/A,FALSE,"CONV4T.XLS";"Neto",#N/A,FALSE,"CONV4T.XLS";"UnoB",#N/A,FALSE,"CONV4T.XLS"}</definedName>
    <definedName name="EEEEEEEEEEE" localSheetId="0"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36" hidden="1">{"Bruto",#N/A,FALSE,"CONV3T.XLS";"Neto",#N/A,FALSE,"CONV3T.XLS";"UnoB",#N/A,FALSE,"CONV3T.XLS";"Bruto",#N/A,FALSE,"CONV4T.XLS";"Neto",#N/A,FALSE,"CONV4T.XLS";"UnoB",#N/A,FALSE,"CONV4T.XLS"}</definedName>
    <definedName name="eeww" localSheetId="1" hidden="1">{"Bruto",#N/A,FALSE,"CONV3T.XLS";"Neto",#N/A,FALSE,"CONV3T.XLS";"UnoB",#N/A,FALSE,"CONV3T.XLS";"Bruto",#N/A,FALSE,"CONV4T.XLS";"Neto",#N/A,FALSE,"CONV4T.XLS";"UnoB",#N/A,FALSE,"CONV4T.XLS"}</definedName>
    <definedName name="eeww" localSheetId="0"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36" hidden="1">{"Bruto",#N/A,FALSE,"CONV3T.XLS";"Neto",#N/A,FALSE,"CONV3T.XLS";"UnoB",#N/A,FALSE,"CONV3T.XLS";"Bruto",#N/A,FALSE,"CONV4T.XLS";"Neto",#N/A,FALSE,"CONV4T.XLS";"UnoB",#N/A,FALSE,"CONV4T.XLS"}</definedName>
    <definedName name="EJEMP" localSheetId="1" hidden="1">{"Bruto",#N/A,FALSE,"CONV3T.XLS";"Neto",#N/A,FALSE,"CONV3T.XLS";"UnoB",#N/A,FALSE,"CONV3T.XLS";"Bruto",#N/A,FALSE,"CONV4T.XLS";"Neto",#N/A,FALSE,"CONV4T.XLS";"UnoB",#N/A,FALSE,"CONV4T.XLS"}</definedName>
    <definedName name="EJEMP" localSheetId="0"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"&amp;TEXT([9]edofza01!$C$24,"#,##0")</definedName>
    <definedName name="entidades2002" localSheetId="1">#REF!</definedName>
    <definedName name="entidades2002" localSheetId="0">#REF!</definedName>
    <definedName name="entidades2002">#REF!</definedName>
    <definedName name="entidadescierre2003" localSheetId="1">#REF!</definedName>
    <definedName name="entidadescierre2003" localSheetId="0">#REF!</definedName>
    <definedName name="entidadescierre2003">#REF!</definedName>
    <definedName name="esc" localSheetId="36" hidden="1">{"Bruto",#N/A,FALSE,"CONV3T.XLS";"Neto",#N/A,FALSE,"CONV3T.XLS";"UnoB",#N/A,FALSE,"CONV3T.XLS";"Bruto",#N/A,FALSE,"CONV4T.XLS";"Neto",#N/A,FALSE,"CONV4T.XLS";"UnoB",#N/A,FALSE,"CONV4T.XLS"}</definedName>
    <definedName name="esc" localSheetId="1" hidden="1">{"Bruto",#N/A,FALSE,"CONV3T.XLS";"Neto",#N/A,FALSE,"CONV3T.XLS";"UnoB",#N/A,FALSE,"CONV3T.XLS";"Bruto",#N/A,FALSE,"CONV4T.XLS";"Neto",#N/A,FALSE,"CONV4T.XLS";"UnoB",#N/A,FALSE,"CONV4T.XLS"}</definedName>
    <definedName name="esc" localSheetId="0"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1">[7]BANPRO99!#REF!</definedName>
    <definedName name="EYM" localSheetId="0">[7]BANPRO99!#REF!</definedName>
    <definedName name="EYM">[7]BANPRO99!#REF!</definedName>
    <definedName name="familias" localSheetId="1">#REF!</definedName>
    <definedName name="familias" localSheetId="0">#REF!</definedName>
    <definedName name="familias">#REF!</definedName>
    <definedName name="fd">[1]!OCT&amp;[1]!NOV&amp;[1]!DIC</definedName>
    <definedName name="FEB">"; FEBRERO.- "&amp;TEXT([9]edofza02!$C$24,"#,##0")</definedName>
    <definedName name="FECHA">[4]CONTROL!$A$1</definedName>
    <definedName name="federalizado" localSheetId="36">#REF!</definedName>
    <definedName name="federalizado" localSheetId="1">#REF!</definedName>
    <definedName name="federalizado" localSheetId="0">#REF!</definedName>
    <definedName name="federalizado">#REF!</definedName>
    <definedName name="federalizado03" localSheetId="36">#REF!</definedName>
    <definedName name="federalizado03" localSheetId="1">#REF!</definedName>
    <definedName name="federalizado03" localSheetId="0">#REF!</definedName>
    <definedName name="federalizado03">#REF!</definedName>
    <definedName name="federalizadoc03" localSheetId="36">#REF!</definedName>
    <definedName name="federalizadoc03" localSheetId="1">#REF!</definedName>
    <definedName name="federalizadoc03" localSheetId="0">#REF!</definedName>
    <definedName name="federalizadoc03">#REF!</definedName>
    <definedName name="federalizadoppef" localSheetId="1">#REF!</definedName>
    <definedName name="federalizadoppef" localSheetId="0">#REF!</definedName>
    <definedName name="federalizadoppef">#REF!</definedName>
    <definedName name="FERRO96" localSheetId="1">#REF!</definedName>
    <definedName name="FERRO96" localSheetId="0">#REF!</definedName>
    <definedName name="FERRO96">#REF!</definedName>
    <definedName name="FFSDSDSDFSDF" localSheetId="36" hidden="1">{#N/A,#N/A,FALSE,"TOT";#N/A,#N/A,FALSE,"PEP";#N/A,#N/A,FALSE,"REF";#N/A,#N/A,FALSE,"GAS";#N/A,#N/A,FALSE,"PET";#N/A,#N/A,FALSE,"COR"}</definedName>
    <definedName name="FFSDSDSDFSDF" localSheetId="1" hidden="1">{#N/A,#N/A,FALSE,"TOT";#N/A,#N/A,FALSE,"PEP";#N/A,#N/A,FALSE,"REF";#N/A,#N/A,FALSE,"GAS";#N/A,#N/A,FALSE,"PET";#N/A,#N/A,FALSE,"COR"}</definedName>
    <definedName name="FFSDSDSDFSDF" localSheetId="0" hidden="1">{#N/A,#N/A,FALSE,"TOT";#N/A,#N/A,FALSE,"PEP";#N/A,#N/A,FALSE,"REF";#N/A,#N/A,FALSE,"GAS";#N/A,#N/A,FALSE,"PET";#N/A,#N/A,FALSE,"COR"}</definedName>
    <definedName name="FFSDSDSDFSDF" hidden="1">{#N/A,#N/A,FALSE,"TOT";#N/A,#N/A,FALSE,"PEP";#N/A,#N/A,FALSE,"REF";#N/A,#N/A,FALSE,"GAS";#N/A,#N/A,FALSE,"PET";#N/A,#N/A,FALSE,"COR"}</definedName>
    <definedName name="FORM" localSheetId="1">#REF!</definedName>
    <definedName name="FORM" localSheetId="0">#REF!</definedName>
    <definedName name="FORM">#REF!</definedName>
    <definedName name="función" localSheetId="1">#REF!</definedName>
    <definedName name="función" localSheetId="0">#REF!</definedName>
    <definedName name="función">#REF!</definedName>
    <definedName name="funciones" localSheetId="1">[28]funciones!$C$2:$D$30</definedName>
    <definedName name="funciones">[28]funciones!$C$2:$D$30</definedName>
    <definedName name="gf">#N/A</definedName>
    <definedName name="gfd">[1]!SEP&amp;[1]!OCT&amp;[1]!NOV&amp;[1]!DIC</definedName>
    <definedName name="gfddd">+IF([1]!MES=1,[1]!ddd,IF([1]!MES=2,[1]!_________SEP1,IF([1]!MES=3,[1]!_________OCT1,IF([1]!MES=4,[1]!_________OCT1,IF([1]!MES=5,[1]!_________NOV1,IF([1]!MES=6,[1]!DIC))))))</definedName>
    <definedName name="ggg">[1]!FEB&amp;[1]!MAR&amp;[1]!ABR&amp;[1]!MAY&amp;[1]!JUN&amp;[1]!JUL</definedName>
    <definedName name="GPRG02" localSheetId="1">#REF!</definedName>
    <definedName name="GPRG02" localSheetId="0">#REF!</definedName>
    <definedName name="GPRG02">#REF!</definedName>
    <definedName name="GPRG03" localSheetId="1">#REF!</definedName>
    <definedName name="GPRG03" localSheetId="0">#REF!</definedName>
    <definedName name="GPRG03">#REF!</definedName>
    <definedName name="GPRG04" localSheetId="1">#REF!</definedName>
    <definedName name="GPRG04" localSheetId="0">#REF!</definedName>
    <definedName name="GPRG04">#REF!</definedName>
    <definedName name="GPRG05" localSheetId="1">#REF!</definedName>
    <definedName name="GPRG05" localSheetId="0">#REF!</definedName>
    <definedName name="GPRG05">#REF!</definedName>
    <definedName name="GPRG06" localSheetId="1">#REF!</definedName>
    <definedName name="GPRG06" localSheetId="0">#REF!</definedName>
    <definedName name="GPRG06">#REF!</definedName>
    <definedName name="GPRG07" localSheetId="1">#REF!</definedName>
    <definedName name="GPRG07" localSheetId="0">#REF!</definedName>
    <definedName name="GPRG07">#REF!</definedName>
    <definedName name="GPRG08" localSheetId="1">#REF!</definedName>
    <definedName name="GPRG08" localSheetId="0">#REF!</definedName>
    <definedName name="GPRG08">#REF!</definedName>
    <definedName name="GPRG09" localSheetId="1">#REF!</definedName>
    <definedName name="GPRG09" localSheetId="0">#REF!</definedName>
    <definedName name="GPRG09">#REF!</definedName>
    <definedName name="GPRG10" localSheetId="1">#REF!</definedName>
    <definedName name="GPRG10" localSheetId="0">#REF!</definedName>
    <definedName name="GPRG10">#REF!</definedName>
    <definedName name="GPRG11" localSheetId="1">#REF!</definedName>
    <definedName name="GPRG11" localSheetId="0">#REF!</definedName>
    <definedName name="GPRG11">#REF!</definedName>
    <definedName name="GPS" localSheetId="1">[7]BANPRO99!#REF!</definedName>
    <definedName name="GPS" localSheetId="0">[7]BANPRO99!#REF!</definedName>
    <definedName name="GPS">[7]BANPRO99!#REF!</definedName>
    <definedName name="GTtoNoProgRamos" localSheetId="1">'[29]GP Ramos'!$A$1:$N$11204</definedName>
    <definedName name="GTtoNoProgRamos">'[29]GP Ramos'!$A$1:$N$11204</definedName>
    <definedName name="HABERES">#N/A</definedName>
    <definedName name="HJK">[1]!ABR&amp;[1]!MAY&amp;[1]!JUN&amp;[1]!JUL&amp;[1]!AGO&amp;[1]!SEP</definedName>
    <definedName name="hoja1" localSheetId="1">#REF!</definedName>
    <definedName name="hoja1" localSheetId="0">#REF!</definedName>
    <definedName name="hoja1">#REF!</definedName>
    <definedName name="hoja2" localSheetId="1">#REF!</definedName>
    <definedName name="hoja2" localSheetId="0">#REF!</definedName>
    <definedName name="hoja2">#REF!</definedName>
    <definedName name="hoja3" localSheetId="1">#REF!</definedName>
    <definedName name="hoja3" localSheetId="0">#REF!</definedName>
    <definedName name="hoja3">#REF!</definedName>
    <definedName name="hoja4" localSheetId="1">#REF!+#REF!</definedName>
    <definedName name="hoja4" localSheetId="0">#REF!+#REF!</definedName>
    <definedName name="hoja4">#REF!+#REF!</definedName>
    <definedName name="HT_1" localSheetId="1">#REF!</definedName>
    <definedName name="HT_1" localSheetId="0">#REF!</definedName>
    <definedName name="HT_1">#REF!</definedName>
    <definedName name="I" localSheetId="1">#REF!</definedName>
    <definedName name="I" localSheetId="0">#REF!</definedName>
    <definedName name="I">#REF!</definedName>
    <definedName name="iii" localSheetId="1">#REF!</definedName>
    <definedName name="iii" localSheetId="0">#REF!</definedName>
    <definedName name="iii">#REF!</definedName>
    <definedName name="IMP_APORTA" localSheetId="1">#REF!</definedName>
    <definedName name="IMP_APORTA" localSheetId="0">#REF!</definedName>
    <definedName name="IMP_APORTA">#REF!</definedName>
    <definedName name="IMP_BRUTOT" localSheetId="1">#REF!</definedName>
    <definedName name="IMP_BRUTOT" localSheetId="0">#REF!</definedName>
    <definedName name="IMP_BRUTOT">#REF!</definedName>
    <definedName name="imp_control" localSheetId="1">#REF!</definedName>
    <definedName name="imp_control" localSheetId="0">#REF!</definedName>
    <definedName name="imp_control">#REF!</definedName>
    <definedName name="Imprimir_área_IM" localSheetId="1">#REF!</definedName>
    <definedName name="Imprimir_área_IM" localSheetId="0">#REF!</definedName>
    <definedName name="Imprimir_área_IM">#REF!</definedName>
    <definedName name="IMSS96" localSheetId="1">#REF!</definedName>
    <definedName name="IMSS96" localSheetId="0">#REF!</definedName>
    <definedName name="IMSS96">#REF!</definedName>
    <definedName name="IMSSE" localSheetId="1">'[16] '!$Z$99:$AE$143</definedName>
    <definedName name="IMSSE">'[16] '!$Z$99:$AE$143</definedName>
    <definedName name="IMSSM" localSheetId="1">'[16] '!$Z$51:$AE$95</definedName>
    <definedName name="IMSSM">'[16] '!$Z$51:$AE$95</definedName>
    <definedName name="IMSSO" localSheetId="1">'[16] '!$Z$3:$AE$47</definedName>
    <definedName name="IMSSO">'[16] '!$Z$3:$AE$47</definedName>
    <definedName name="ISSSTE96" localSheetId="36">#REF!</definedName>
    <definedName name="ISSSTE96" localSheetId="1">#REF!</definedName>
    <definedName name="ISSSTE96" localSheetId="0">#REF!</definedName>
    <definedName name="ISSSTE96">#REF!</definedName>
    <definedName name="ISSSTEE" localSheetId="1">'[16] '!$T$99:$Y$143</definedName>
    <definedName name="ISSSTEE">'[16] '!$T$99:$Y$143</definedName>
    <definedName name="ISSSTEM" localSheetId="1">'[16] '!$T$51:$Y$95</definedName>
    <definedName name="ISSSTEM">'[16] '!$T$51:$Y$95</definedName>
    <definedName name="ISSSTEO" localSheetId="1">'[16] '!$T$3:$Y$47</definedName>
    <definedName name="ISSSTEO">'[16] '!$T$3:$Y$47</definedName>
    <definedName name="IV" localSheetId="1">[7]BANPRO99!#REF!</definedName>
    <definedName name="IV" localSheetId="0">[7]BANPRO99!#REF!</definedName>
    <definedName name="IV">[7]BANPRO99!#REF!</definedName>
    <definedName name="jjj" localSheetId="1">#REF!</definedName>
    <definedName name="jjj" localSheetId="0">#REF!</definedName>
    <definedName name="jjj">#REF!</definedName>
    <definedName name="JUL">"; JULIO.- "&amp;TEXT([9]edofza07!$C$24,"#,##0")</definedName>
    <definedName name="JULIO">[1]!FEB&amp;[1]!MAR&amp;[1]!ABR&amp;[1]!MAY&amp;[1]!JUN&amp;[1]!JUL</definedName>
    <definedName name="JUN">"; JUNIO.- "&amp;TEXT([9]edofza06!$C$24,"#,##0")</definedName>
    <definedName name="kkk" localSheetId="1">#REF!</definedName>
    <definedName name="kkk" localSheetId="0">#REF!</definedName>
    <definedName name="kkk">#REF!</definedName>
    <definedName name="lfc">+TEXT(IF(AND(OR(DAY([1]!FECHA)&gt;=1,DAY([1]!FECHA)&lt;=10),MONTH([1]!FECHA)=1),YEAR([1]!FECHA)-1,YEAR([1]!FECHA)),"0")</definedName>
    <definedName name="LFCE" localSheetId="1">'[16] '!$N$99:$S$143</definedName>
    <definedName name="LFCE">'[16] '!$N$99:$S$143</definedName>
    <definedName name="LFCM" localSheetId="1">'[16] '!$N$51:$S$95</definedName>
    <definedName name="LFCM">'[16] '!$N$51:$S$95</definedName>
    <definedName name="LFCO" localSheetId="1">'[16] '!$N$3:$S$47</definedName>
    <definedName name="LFCO">'[16] '!$N$3:$S$47</definedName>
    <definedName name="lll">[1]!OCT&amp;[1]!NOV&amp;[1]!DIC</definedName>
    <definedName name="LOTE96" localSheetId="1">#REF!</definedName>
    <definedName name="LOTE96" localSheetId="0">#REF!</definedName>
    <definedName name="LOTE96">#REF!</definedName>
    <definedName name="LUCY">#N/A</definedName>
    <definedName name="LYFC96" localSheetId="1">#REF!</definedName>
    <definedName name="LYFC96" localSheetId="0">#REF!</definedName>
    <definedName name="LYFC96">#REF!</definedName>
    <definedName name="m">[1]!MAR&amp;[1]!ABR&amp;[1]!MAY&amp;[1]!JUN&amp;[1]!JUL&amp;[1]!AGO</definedName>
    <definedName name="mamá">'[5]Premisas IMSS'!$M$14</definedName>
    <definedName name="maña">'[5]Premisas IMSS'!$M$13</definedName>
    <definedName name="MAR">"; MARZO.- "&amp;TEXT([9]edofza03!$C$24,"#,##0")</definedName>
    <definedName name="MARI">#N/A</definedName>
    <definedName name="MAS" localSheetId="36" hidden="1">{"Bruto",#N/A,FALSE,"CONV3T.XLS";"Neto",#N/A,FALSE,"CONV3T.XLS";"UnoB",#N/A,FALSE,"CONV3T.XLS";"Bruto",#N/A,FALSE,"CONV4T.XLS";"Neto",#N/A,FALSE,"CONV4T.XLS";"UnoB",#N/A,FALSE,"CONV4T.XLS"}</definedName>
    <definedName name="MAS" localSheetId="1" hidden="1">{"Bruto",#N/A,FALSE,"CONV3T.XLS";"Neto",#N/A,FALSE,"CONV3T.XLS";"UnoB",#N/A,FALSE,"CONV3T.XLS";"Bruto",#N/A,FALSE,"CONV4T.XLS";"Neto",#N/A,FALSE,"CONV4T.XLS";"UnoB",#N/A,FALSE,"CONV4T.XLS"}</definedName>
    <definedName name="MAS" localSheetId="0"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"&amp;TEXT([9]edofza05!$C$24,"#,##0")</definedName>
    <definedName name="MES">[9]Hoja1!$A$3</definedName>
    <definedName name="Mesppto" localSheetId="36">#REF!</definedName>
    <definedName name="Mesppto" localSheetId="1">#REF!</definedName>
    <definedName name="Mesppto" localSheetId="0">#REF!</definedName>
    <definedName name="Mesppto">#REF!</definedName>
    <definedName name="METAS" localSheetId="1">[7]BANPRO99!#REF!</definedName>
    <definedName name="METAS" localSheetId="0">[7]BANPRO99!#REF!</definedName>
    <definedName name="METAS">[7]BANPRO99!#REF!</definedName>
    <definedName name="Modif00" localSheetId="1">#REF!</definedName>
    <definedName name="Modif00" localSheetId="0">#REF!</definedName>
    <definedName name="Modif00">#REF!</definedName>
    <definedName name="mor" localSheetId="36" hidden="1">{"Bruto",#N/A,FALSE,"CONV3T.XLS";"Neto",#N/A,FALSE,"CONV3T.XLS";"UnoB",#N/A,FALSE,"CONV3T.XLS";"Bruto",#N/A,FALSE,"CONV4T.XLS";"Neto",#N/A,FALSE,"CONV4T.XLS";"UnoB",#N/A,FALSE,"CONV4T.XLS"}</definedName>
    <definedName name="mor" localSheetId="1" hidden="1">{"Bruto",#N/A,FALSE,"CONV3T.XLS";"Neto",#N/A,FALSE,"CONV3T.XLS";"UnoB",#N/A,FALSE,"CONV3T.XLS";"Bruto",#N/A,FALSE,"CONV4T.XLS";"Neto",#N/A,FALSE,"CONV4T.XLS";"UnoB",#N/A,FALSE,"CONV4T.XLS"}</definedName>
    <definedName name="mor" localSheetId="0"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'[5]Premisas IMSS'!$M$15</definedName>
    <definedName name="mun">[1]!ABR&amp;[1]!MAY&amp;[1]!JUN&amp;[1]!JUL&amp;[1]!AGO&amp;[1]!SEP</definedName>
    <definedName name="NINGUNO">[1]!SEP&amp;[1]!OCT&amp;[1]!NOV&amp;[1]!DIC</definedName>
    <definedName name="NIV">#N/A</definedName>
    <definedName name="NOV">"; NOVIEMBRE.- "&amp;TEXT([9]edofza11!$C$45,"#,##0")</definedName>
    <definedName name="nuevo" localSheetId="1" hidden="1">#REF!</definedName>
    <definedName name="nuevo" localSheetId="0" hidden="1">#REF!</definedName>
    <definedName name="nuevo" hidden="1">#REF!</definedName>
    <definedName name="ñ">+TEXT(IF(AND(OR(DAY([1]!FECHA)&gt;=1,DAY([1]!FECHA)&lt;=10),MONTH([1]!FECHA)=1),YEAR([1]!FECHA)-1,YEAR([1]!FECHA)),"0")</definedName>
    <definedName name="ÑÑÑ">[1]!AGO&amp;[1]!SEP&amp;[1]!OCT&amp;[1]!NOV&amp;[1]!DIC</definedName>
    <definedName name="OBRA_DEF">#N/A</definedName>
    <definedName name="OCT">"; OCTUBRE.- "&amp;TEXT([9]edofza10!$C$24,"#,##0")</definedName>
    <definedName name="oic" localSheetId="1">[30]oics!$C$2:$D$21</definedName>
    <definedName name="oic">[30]oics!$C$2:$D$21</definedName>
    <definedName name="oooo" localSheetId="36">#REF!</definedName>
    <definedName name="oooo" localSheetId="1">#REF!</definedName>
    <definedName name="oooo" localSheetId="0">#REF!</definedName>
    <definedName name="oooo">#REF!</definedName>
    <definedName name="p" localSheetId="1">[31]SPC!#REF!</definedName>
    <definedName name="p" localSheetId="0">[31]SPC!#REF!</definedName>
    <definedName name="p">[31]SPC!#REF!</definedName>
    <definedName name="PAD" localSheetId="1">[7]BANPRO99!#REF!</definedName>
    <definedName name="PAD" localSheetId="0">[7]BANPRO99!#REF!</definedName>
    <definedName name="PAD">[7]BANPRO99!#REF!</definedName>
    <definedName name="paj" localSheetId="36" hidden="1">{"Bruto",#N/A,FALSE,"CONV3T.XLS";"Neto",#N/A,FALSE,"CONV3T.XLS";"UnoB",#N/A,FALSE,"CONV3T.XLS";"Bruto",#N/A,FALSE,"CONV4T.XLS";"Neto",#N/A,FALSE,"CONV4T.XLS";"UnoB",#N/A,FALSE,"CONV4T.XLS"}</definedName>
    <definedName name="paj" localSheetId="1" hidden="1">{"Bruto",#N/A,FALSE,"CONV3T.XLS";"Neto",#N/A,FALSE,"CONV3T.XLS";"UnoB",#N/A,FALSE,"CONV3T.XLS";"Bruto",#N/A,FALSE,"CONV4T.XLS";"Neto",#N/A,FALSE,"CONV4T.XLS";"UnoB",#N/A,FALSE,"CONV4T.XLS"}</definedName>
    <definedName name="paj" localSheetId="0"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'[5]Premisas IMSS'!$M$15</definedName>
    <definedName name="PARTE" localSheetId="1">#REF!</definedName>
    <definedName name="PARTE" localSheetId="0">#REF!</definedName>
    <definedName name="PARTE">#REF!</definedName>
    <definedName name="PCONS" localSheetId="1">[7]BANPRO99!#REF!</definedName>
    <definedName name="PCONS" localSheetId="0">[7]BANPRO99!#REF!</definedName>
    <definedName name="PCONS">[7]BANPRO99!#REF!</definedName>
    <definedName name="pec" localSheetId="1">#REF!</definedName>
    <definedName name="pec" localSheetId="0">#REF!</definedName>
    <definedName name="pec">#REF!</definedName>
    <definedName name="pef" localSheetId="1">#REF!</definedName>
    <definedName name="pef" localSheetId="0">#REF!</definedName>
    <definedName name="pef">#REF!</definedName>
    <definedName name="PEMEXE" localSheetId="1">'[16] '!$B$99:$G$143</definedName>
    <definedName name="PEMEXE">'[16] '!$B$99:$G$143</definedName>
    <definedName name="PEMEXM" localSheetId="1">'[16] '!$B$51:$G$95</definedName>
    <definedName name="PEMEXM">'[16] '!$B$51:$G$95</definedName>
    <definedName name="PEMEXO" localSheetId="1">'[16] '!$B$3:$G$47</definedName>
    <definedName name="PEMEXO">'[16] '!$B$3:$G$47</definedName>
    <definedName name="PER_EST1">#N/A</definedName>
    <definedName name="PER_EST2">#N/A</definedName>
    <definedName name="PER_REAL1">#N/A</definedName>
    <definedName name="PER_REAL2">#N/A</definedName>
    <definedName name="PEyM" localSheetId="1">[7]BANPRO99!#REF!</definedName>
    <definedName name="PEyM" localSheetId="0">[7]BANPRO99!#REF!</definedName>
    <definedName name="PEyM">[7]BANPRO99!#REF!</definedName>
    <definedName name="PGPS" localSheetId="1">[7]BANPRO99!#REF!</definedName>
    <definedName name="PGPS" localSheetId="0">[7]BANPRO99!#REF!</definedName>
    <definedName name="PGPS">[7]BANPRO99!#REF!</definedName>
    <definedName name="PIBR" localSheetId="1">#REF!</definedName>
    <definedName name="PIBR" localSheetId="0">#REF!</definedName>
    <definedName name="PIBR">#REF!</definedName>
    <definedName name="PIV" localSheetId="1">[7]BANPRO99!#REF!</definedName>
    <definedName name="PIV" localSheetId="0">[7]BANPRO99!#REF!</definedName>
    <definedName name="PIV">[7]BANPRO99!#REF!</definedName>
    <definedName name="PLAZAS">#N/A</definedName>
    <definedName name="PLAZAS2">#N/A</definedName>
    <definedName name="POA">[1]!OCT&amp;[1]!NOV&amp;[1]!DIC</definedName>
    <definedName name="POADO7">[1]!JUL&amp;[1]!AGO&amp;[1]!SEP&amp;[1]!OCT&amp;[1]!NOV</definedName>
    <definedName name="porcentaje" localSheetId="1">'[17]BASE DEFINITIVA 2002'!#REF!</definedName>
    <definedName name="porcentaje" localSheetId="0">'[17]BASE DEFINITIVA 2002'!#REF!</definedName>
    <definedName name="porcentaje">'[17]BASE DEFINITIVA 2002'!#REF!</definedName>
    <definedName name="PP" localSheetId="1">[30]pps!$I$10:$J$1730</definedName>
    <definedName name="PP">[30]pps!$I$10:$J$1730</definedName>
    <definedName name="pppp" localSheetId="36">#REF!</definedName>
    <definedName name="pppp" localSheetId="1">#REF!</definedName>
    <definedName name="pppp" localSheetId="0">#REF!</definedName>
    <definedName name="pppp">#REF!</definedName>
    <definedName name="PRCV" localSheetId="1">[7]BANPRO99!#REF!</definedName>
    <definedName name="PRCV" localSheetId="0">[7]BANPRO99!#REF!</definedName>
    <definedName name="PRCV">[7]BANPRO99!#REF!</definedName>
    <definedName name="PRESUPUESTO_1997" localSheetId="1">#REF!</definedName>
    <definedName name="PRESUPUESTO_1997" localSheetId="0">#REF!</definedName>
    <definedName name="PRESUPUESTO_1997">#REF!</definedName>
    <definedName name="PRIMAPS">#N/A</definedName>
    <definedName name="Print_Area_MI" localSheetId="1">[13]FP1996!#REF!</definedName>
    <definedName name="Print_Area_MI" localSheetId="0">[13]FP1996!#REF!</definedName>
    <definedName name="Print_Area_MI">[13]FP1996!#REF!</definedName>
    <definedName name="prior" localSheetId="1">'[32]sal 2'!$A$26:$AD$548</definedName>
    <definedName name="prior">'[32]sal 2'!$A$26:$AD$548</definedName>
    <definedName name="Prioritarios" localSheetId="36">#REF!</definedName>
    <definedName name="Prioritarios" localSheetId="1">#REF!</definedName>
    <definedName name="Prioritarios" localSheetId="0">#REF!</definedName>
    <definedName name="Prioritarios">#REF!</definedName>
    <definedName name="programas" localSheetId="36">#REF!</definedName>
    <definedName name="programas" localSheetId="1">#REF!</definedName>
    <definedName name="programas" localSheetId="0">#REF!</definedName>
    <definedName name="programas">#REF!</definedName>
    <definedName name="PROY1">#N/A</definedName>
    <definedName name="PROY2">+IF([1]!MES=7,[1]!_________AGO1,IF([1]!MES=8,[1]!_________SEP1,IF([1]!MES=9,[1]!_________OCT1,IF([1]!MES=10,[1]!_________NOV1,IF([1]!MES=11,[1]!DIC)))))</definedName>
    <definedName name="PROY3">+IF([1]!MES=1,[1]!_________AGO1,IF([1]!MES=2,[1]!_________SEP1,IF([1]!MES=3,[1]!_________OCT1,IF([1]!MES=4,[1]!_________OCT1,IF([1]!MES=5,[1]!_________NOV1,IF([1]!MES=6,[1]!DIC))))))</definedName>
    <definedName name="PRT" localSheetId="1">[7]BANPRO99!#REF!</definedName>
    <definedName name="PRT" localSheetId="0">[7]BANPRO99!#REF!</definedName>
    <definedName name="PRT">[7]BANPRO99!#REF!</definedName>
    <definedName name="PSF" localSheetId="1">[7]BANPRO99!#REF!</definedName>
    <definedName name="PSF" localSheetId="0">[7]BANPRO99!#REF!</definedName>
    <definedName name="PSF">[7]BANPRO99!#REF!</definedName>
    <definedName name="pta" localSheetId="1">#REF!</definedName>
    <definedName name="pta" localSheetId="0">#REF!</definedName>
    <definedName name="pta">#REF!</definedName>
    <definedName name="ptb" localSheetId="1">#REF!</definedName>
    <definedName name="ptb" localSheetId="0">#REF!</definedName>
    <definedName name="ptb">#REF!</definedName>
    <definedName name="ptc" localSheetId="1">#REF!</definedName>
    <definedName name="ptc" localSheetId="0">#REF!</definedName>
    <definedName name="ptc">#REF!</definedName>
    <definedName name="ptd" localSheetId="1">#REF!</definedName>
    <definedName name="ptd" localSheetId="0">#REF!</definedName>
    <definedName name="ptd">#REF!</definedName>
    <definedName name="pte" localSheetId="1">#REF!</definedName>
    <definedName name="pte" localSheetId="0">#REF!</definedName>
    <definedName name="pte">#REF!</definedName>
    <definedName name="QQQ" localSheetId="1">#REF!</definedName>
    <definedName name="QQQ" localSheetId="0">#REF!</definedName>
    <definedName name="QQQ">#REF!</definedName>
    <definedName name="qww">[1]!FEB&amp;[1]!MAR&amp;[1]!ABR&amp;[1]!MAY&amp;[1]!JUN&amp;[1]!JUL</definedName>
    <definedName name="R_Bife" localSheetId="1">'[33]ADEC II'!$A$1:$A$1016</definedName>
    <definedName name="R_Bife">'[33]ADEC II'!$A$1:$A$1016</definedName>
    <definedName name="ra" localSheetId="1">'[34]cat ramos'!$A$10:$B$52</definedName>
    <definedName name="ra">'[34]cat ramos'!$A$10:$B$52</definedName>
    <definedName name="ramo" localSheetId="36">#REF!</definedName>
    <definedName name="ramo" localSheetId="1">#REF!</definedName>
    <definedName name="ramo" localSheetId="0">#REF!</definedName>
    <definedName name="ramo">#REF!</definedName>
    <definedName name="Ramo_Rubro" localSheetId="36">#REF!</definedName>
    <definedName name="Ramo_Rubro" localSheetId="1">#REF!</definedName>
    <definedName name="Ramo_Rubro" localSheetId="0">#REF!</definedName>
    <definedName name="Ramo_Rubro">#REF!</definedName>
    <definedName name="ramoscierredos2003" localSheetId="36">#REF!</definedName>
    <definedName name="ramoscierredos2003" localSheetId="1">#REF!</definedName>
    <definedName name="ramoscierredos2003" localSheetId="0">#REF!</definedName>
    <definedName name="ramoscierredos2003">#REF!</definedName>
    <definedName name="ramoscierreuno2003" localSheetId="1">#REF!</definedName>
    <definedName name="ramoscierreuno2003" localSheetId="0">#REF!</definedName>
    <definedName name="ramoscierreuno2003">#REF!</definedName>
    <definedName name="ramosdos2002" localSheetId="1">#REF!</definedName>
    <definedName name="ramosdos2002" localSheetId="0">#REF!</definedName>
    <definedName name="ramosdos2002">#REF!</definedName>
    <definedName name="ramosuno2002" localSheetId="1">#REF!</definedName>
    <definedName name="ramosuno2002" localSheetId="0">#REF!</definedName>
    <definedName name="ramosuno2002">#REF!</definedName>
    <definedName name="RANGO">#N/A</definedName>
    <definedName name="RANGO2">#N/A</definedName>
    <definedName name="RCV" localSheetId="1">[7]BANPRO99!#REF!</definedName>
    <definedName name="RCV" localSheetId="0">[7]BANPRO99!#REF!</definedName>
    <definedName name="RCV">[7]BANPRO99!#REF!</definedName>
    <definedName name="reducciones" localSheetId="1">#REF!</definedName>
    <definedName name="reducciones" localSheetId="0">#REF!</definedName>
    <definedName name="reducciones">#REF!</definedName>
    <definedName name="REG">#N/A</definedName>
    <definedName name="res" localSheetId="1">#REF!</definedName>
    <definedName name="res" localSheetId="0">#REF!</definedName>
    <definedName name="res">#REF!</definedName>
    <definedName name="RF" localSheetId="1">[7]BANPRO99!#REF!</definedName>
    <definedName name="RF" localSheetId="0">[7]BANPRO99!#REF!</definedName>
    <definedName name="RF">[7]BANPRO99!#REF!</definedName>
    <definedName name="RP" localSheetId="1">[7]BANPRO99!#REF!</definedName>
    <definedName name="RP" localSheetId="0">[7]BANPRO99!#REF!</definedName>
    <definedName name="RP">[7]BANPRO99!#REF!</definedName>
    <definedName name="RT" localSheetId="1">[7]BANPRO99!#REF!</definedName>
    <definedName name="RT" localSheetId="0">[7]BANPRO99!#REF!</definedName>
    <definedName name="RT">[7]BANPRO99!#REF!</definedName>
    <definedName name="s">[1]!SEP&amp;[1]!OCT&amp;[1]!NOV&amp;[1]!DIC</definedName>
    <definedName name="sa" localSheetId="1">#REF!</definedName>
    <definedName name="sa" localSheetId="0">#REF!</definedName>
    <definedName name="sa">#REF!</definedName>
    <definedName name="saasa" localSheetId="36" hidden="1">{"Bruto",#N/A,FALSE,"CONV3T.XLS";"Neto",#N/A,FALSE,"CONV3T.XLS";"UnoB",#N/A,FALSE,"CONV3T.XLS";"Bruto",#N/A,FALSE,"CONV4T.XLS";"Neto",#N/A,FALSE,"CONV4T.XLS";"UnoB",#N/A,FALSE,"CONV4T.XLS"}</definedName>
    <definedName name="saasa" localSheetId="1" hidden="1">{"Bruto",#N/A,FALSE,"CONV3T.XLS";"Neto",#N/A,FALSE,"CONV3T.XLS";"UnoB",#N/A,FALSE,"CONV3T.XLS";"Bruto",#N/A,FALSE,"CONV4T.XLS";"Neto",#N/A,FALSE,"CONV4T.XLS";"UnoB",#N/A,FALSE,"CONV4T.XLS"}</definedName>
    <definedName name="saasa" localSheetId="0"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36" hidden="1">{#N/A,#N/A,FALSE,"TOT";#N/A,#N/A,FALSE,"PEP";#N/A,#N/A,FALSE,"REF";#N/A,#N/A,FALSE,"GAS";#N/A,#N/A,FALSE,"PET";#N/A,#N/A,FALSE,"COR"}</definedName>
    <definedName name="sasaas" localSheetId="1" hidden="1">{#N/A,#N/A,FALSE,"TOT";#N/A,#N/A,FALSE,"PEP";#N/A,#N/A,FALSE,"REF";#N/A,#N/A,FALSE,"GAS";#N/A,#N/A,FALSE,"PET";#N/A,#N/A,FALSE,"COR"}</definedName>
    <definedName name="sasaas" localSheetId="0" hidden="1">{#N/A,#N/A,FALSE,"TOT";#N/A,#N/A,FALSE,"PEP";#N/A,#N/A,FALSE,"REF";#N/A,#N/A,FALSE,"GAS";#N/A,#N/A,FALSE,"PET";#N/A,#N/A,FALSE,"COR"}</definedName>
    <definedName name="sasaas" hidden="1">{#N/A,#N/A,FALSE,"TOT";#N/A,#N/A,FALSE,"PEP";#N/A,#N/A,FALSE,"REF";#N/A,#N/A,FALSE,"GAS";#N/A,#N/A,FALSE,"PET";#N/A,#N/A,FALSE,"COR"}</definedName>
    <definedName name="sb" localSheetId="1">#REF!</definedName>
    <definedName name="sb" localSheetId="0">#REF!</definedName>
    <definedName name="sb">#REF!</definedName>
    <definedName name="sc" localSheetId="1">#REF!</definedName>
    <definedName name="sc" localSheetId="0">#REF!</definedName>
    <definedName name="sc">#REF!</definedName>
    <definedName name="SCHP">'[5]Premisas IMSS'!$M$13</definedName>
    <definedName name="sd" localSheetId="1">#REF!</definedName>
    <definedName name="sd" localSheetId="0">#REF!</definedName>
    <definedName name="sd">#REF!</definedName>
    <definedName name="sds" localSheetId="1">[25]Presupuesto!$T:$T</definedName>
    <definedName name="sds">[25]Presupuesto!$T:$T</definedName>
    <definedName name="sdsdds" localSheetId="36" hidden="1">{"Bruto",#N/A,FALSE,"CONV3T.XLS";"Neto",#N/A,FALSE,"CONV3T.XLS";"UnoB",#N/A,FALSE,"CONV3T.XLS";"Bruto",#N/A,FALSE,"CONV4T.XLS";"Neto",#N/A,FALSE,"CONV4T.XLS";"UnoB",#N/A,FALSE,"CONV4T.XLS"}</definedName>
    <definedName name="sdsdds" localSheetId="1" hidden="1">{"Bruto",#N/A,FALSE,"CONV3T.XLS";"Neto",#N/A,FALSE,"CONV3T.XLS";"UnoB",#N/A,FALSE,"CONV3T.XLS";"Bruto",#N/A,FALSE,"CONV4T.XLS";"Neto",#N/A,FALSE,"CONV4T.XLS";"UnoB",#N/A,FALSE,"CONV4T.XLS"}</definedName>
    <definedName name="sdsdds" localSheetId="0"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1">#REF!</definedName>
    <definedName name="se" localSheetId="0">#REF!</definedName>
    <definedName name="se">#REF!</definedName>
    <definedName name="SEP">"; SEPTIEMBRE.- "&amp;TEXT([9]edofza09!$C$24,"#,##0")</definedName>
    <definedName name="sero" localSheetId="36" hidden="1">{"Bruto",#N/A,FALSE,"CONV3T.XLS";"Neto",#N/A,FALSE,"CONV3T.XLS";"UnoB",#N/A,FALSE,"CONV3T.XLS";"Bruto",#N/A,FALSE,"CONV4T.XLS";"Neto",#N/A,FALSE,"CONV4T.XLS";"UnoB",#N/A,FALSE,"CONV4T.XLS"}</definedName>
    <definedName name="sero" localSheetId="1" hidden="1">{"Bruto",#N/A,FALSE,"CONV3T.XLS";"Neto",#N/A,FALSE,"CONV3T.XLS";"UnoB",#N/A,FALSE,"CONV3T.XLS";"Bruto",#N/A,FALSE,"CONV4T.XLS";"Neto",#N/A,FALSE,"CONV4T.XLS";"UnoB",#N/A,FALSE,"CONV4T.XLS"}</definedName>
    <definedName name="sero" localSheetId="0"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1">[7]BANPRO99!#REF!</definedName>
    <definedName name="SF" localSheetId="0">[7]BANPRO99!#REF!</definedName>
    <definedName name="SF">[7]BANPRO99!#REF!</definedName>
    <definedName name="SHCP" localSheetId="1" hidden="1">#REF!</definedName>
    <definedName name="SHCP" localSheetId="0" hidden="1">#REF!</definedName>
    <definedName name="SHCP" hidden="1">#REF!</definedName>
    <definedName name="sinpec" localSheetId="1">#REF!</definedName>
    <definedName name="sinpec" localSheetId="0">#REF!</definedName>
    <definedName name="sinpec">#REF!</definedName>
    <definedName name="smdf97">'[5]Premisa macro'!$C$4</definedName>
    <definedName name="SPEM96" localSheetId="1">#REF!</definedName>
    <definedName name="SPEM96" localSheetId="0">#REF!</definedName>
    <definedName name="SPEM96">#REF!</definedName>
    <definedName name="sta" localSheetId="1">#REF!</definedName>
    <definedName name="sta" localSheetId="0">#REF!</definedName>
    <definedName name="sta">#REF!</definedName>
    <definedName name="stb" localSheetId="1">#REF!</definedName>
    <definedName name="stb" localSheetId="0">#REF!</definedName>
    <definedName name="stb">#REF!</definedName>
    <definedName name="stc" localSheetId="1">#REF!</definedName>
    <definedName name="stc" localSheetId="0">#REF!</definedName>
    <definedName name="stc">#REF!</definedName>
    <definedName name="std" localSheetId="1">#REF!</definedName>
    <definedName name="std" localSheetId="0">#REF!</definedName>
    <definedName name="std">#REF!</definedName>
    <definedName name="ste" localSheetId="1">#REF!</definedName>
    <definedName name="ste" localSheetId="0">#REF!</definedName>
    <definedName name="ste">#REF!</definedName>
    <definedName name="subfunción" localSheetId="1">#REF!</definedName>
    <definedName name="subfunción" localSheetId="0">#REF!</definedName>
    <definedName name="subfunción">#REF!</definedName>
    <definedName name="syt" localSheetId="1">#REF!</definedName>
    <definedName name="syt" localSheetId="0">#REF!</definedName>
    <definedName name="syt">#REF!</definedName>
    <definedName name="sytc03" localSheetId="1">#REF!</definedName>
    <definedName name="sytc03" localSheetId="0">#REF!</definedName>
    <definedName name="sytc03">#REF!</definedName>
    <definedName name="sytppef" localSheetId="1">#REF!</definedName>
    <definedName name="sytppef" localSheetId="0">#REF!</definedName>
    <definedName name="sytppef">#REF!</definedName>
    <definedName name="SZZXCZXC" localSheetId="36" hidden="1">{"Bruto",#N/A,FALSE,"CONV3T.XLS";"Neto",#N/A,FALSE,"CONV3T.XLS";"UnoB",#N/A,FALSE,"CONV3T.XLS";"Bruto",#N/A,FALSE,"CONV4T.XLS";"Neto",#N/A,FALSE,"CONV4T.XLS";"UnoB",#N/A,FALSE,"CONV4T.XLS"}</definedName>
    <definedName name="SZZXCZXC" localSheetId="1" hidden="1">{"Bruto",#N/A,FALSE,"CONV3T.XLS";"Neto",#N/A,FALSE,"CONV3T.XLS";"UnoB",#N/A,FALSE,"CONV3T.XLS";"Bruto",#N/A,FALSE,"CONV4T.XLS";"Neto",#N/A,FALSE,"CONV4T.XLS";"UnoB",#N/A,FALSE,"CONV4T.XLS"}</definedName>
    <definedName name="SZZXCZXC" localSheetId="0"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'[35]16'!$D$1:$E$15</definedName>
    <definedName name="TABLA01D">'[35]1'!$D$2:$E$14</definedName>
    <definedName name="TABLA04D">'[35]4'!$D$2:$E$34</definedName>
    <definedName name="TABLA06D">'[35]6'!$D$1:$G$15</definedName>
    <definedName name="TABLA1">'[35]1'!$A$1:$B$58</definedName>
    <definedName name="TABLA10">'[35]10'!$A$1:$B$133</definedName>
    <definedName name="TABLA10D">'[35]10'!$D$1:$E$19</definedName>
    <definedName name="TABLA11">'[35]11'!$A$1:$B$57</definedName>
    <definedName name="TABLA12">'[35]12'!$A$1:$B$130</definedName>
    <definedName name="TABLA13">'[35]13'!$A$1:$B$170</definedName>
    <definedName name="TABLA14">'[35]14'!$A$1:$B$100</definedName>
    <definedName name="TABLA14D">'[35]14'!$D$1:$E$21</definedName>
    <definedName name="TABLA15">'[35]15'!$A$1:$B$69</definedName>
    <definedName name="TABLA17">'[35]17'!$A$2:$B$134</definedName>
    <definedName name="TABLA18">'[35]18'!$A$1:$B$100</definedName>
    <definedName name="TABLA19">'[35]19'!$A$1:$B$100</definedName>
    <definedName name="TABLA2">'[35]2'!$A$3:$B$187</definedName>
    <definedName name="TABLA20">'[35]20'!$A$1:$B$100</definedName>
    <definedName name="tabla2002" localSheetId="36">#REF!</definedName>
    <definedName name="tabla2002" localSheetId="1">#REF!</definedName>
    <definedName name="tabla2002" localSheetId="0">#REF!</definedName>
    <definedName name="tabla2002">#REF!</definedName>
    <definedName name="TABLA21">'[35]21'!$A$1:$B$67</definedName>
    <definedName name="TABLA22">'[35]22'!$A$1:$B$14</definedName>
    <definedName name="TABLA3">'[35]3'!$A$2:$B$43</definedName>
    <definedName name="TABLA4">'[35]4'!$A$2:$B$31</definedName>
    <definedName name="TABLA5">'[35]5'!$A$1:$B$31</definedName>
    <definedName name="TABLA6">'[35]6'!$A$1:$B$28</definedName>
    <definedName name="TABLA7">'[35]7'!$A$2:$B$23</definedName>
    <definedName name="TABLA8">'[35]8'!$A$1:$B$49</definedName>
    <definedName name="TABLA9">'[35]9'!$A$1:$B$332</definedName>
    <definedName name="TAJJJJ" localSheetId="36" hidden="1">{#N/A,#N/A,FALSE,"TOT";#N/A,#N/A,FALSE,"PEP";#N/A,#N/A,FALSE,"REF";#N/A,#N/A,FALSE,"GAS";#N/A,#N/A,FALSE,"PET";#N/A,#N/A,FALSE,"COR"}</definedName>
    <definedName name="TAJJJJ" localSheetId="1" hidden="1">{#N/A,#N/A,FALSE,"TOT";#N/A,#N/A,FALSE,"PEP";#N/A,#N/A,FALSE,"REF";#N/A,#N/A,FALSE,"GAS";#N/A,#N/A,FALSE,"PET";#N/A,#N/A,FALSE,"COR"}</definedName>
    <definedName name="TAJJJJ" localSheetId="0" hidden="1">{#N/A,#N/A,FALSE,"TOT";#N/A,#N/A,FALSE,"PEP";#N/A,#N/A,FALSE,"REF";#N/A,#N/A,FALSE,"GAS";#N/A,#N/A,FALSE,"PET";#N/A,#N/A,FALSE,"COR"}</definedName>
    <definedName name="TAJJJJ" hidden="1">{#N/A,#N/A,FALSE,"TOT";#N/A,#N/A,FALSE,"PEP";#N/A,#N/A,FALSE,"REF";#N/A,#N/A,FALSE,"GAS";#N/A,#N/A,FALSE,"PET";#N/A,#N/A,FALSE,"COR"}</definedName>
    <definedName name="TENER" localSheetId="36" hidden="1">{"Bruto",#N/A,FALSE,"CONV3T.XLS";"Neto",#N/A,FALSE,"CONV3T.XLS";"UnoB",#N/A,FALSE,"CONV3T.XLS";"Bruto",#N/A,FALSE,"CONV4T.XLS";"Neto",#N/A,FALSE,"CONV4T.XLS";"UnoB",#N/A,FALSE,"CONV4T.XLS"}</definedName>
    <definedName name="TENER" localSheetId="1" hidden="1">{"Bruto",#N/A,FALSE,"CONV3T.XLS";"Neto",#N/A,FALSE,"CONV3T.XLS";"UnoB",#N/A,FALSE,"CONV3T.XLS";"Bruto",#N/A,FALSE,"CONV4T.XLS";"Neto",#N/A,FALSE,"CONV4T.XLS";"UnoB",#N/A,FALSE,"CONV4T.XLS"}</definedName>
    <definedName name="TENER" localSheetId="0"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1">#REF!</definedName>
    <definedName name="TIT" localSheetId="0">#REF!</definedName>
    <definedName name="TIT">#REF!</definedName>
    <definedName name="TITULO" localSheetId="1">[36]PPQ!$B$3</definedName>
    <definedName name="TITULO">[36]PPQ!$B$3</definedName>
    <definedName name="_xlnm.Print_Titles" localSheetId="26">'10 P006'!$1:$5</definedName>
    <definedName name="_xlnm.Print_Titles" localSheetId="27">'10 S016'!$1:$5</definedName>
    <definedName name="_xlnm.Print_Titles" localSheetId="28">'10 S017'!$1:$5</definedName>
    <definedName name="_xlnm.Print_Titles" localSheetId="29">'10 S020'!$1:$5</definedName>
    <definedName name="_xlnm.Print_Titles" localSheetId="30">'10 S021'!$1:$5</definedName>
    <definedName name="_xlnm.Print_Titles" localSheetId="31">'11 E011'!$1:$5</definedName>
    <definedName name="_xlnm.Print_Titles" localSheetId="32">'11 E032'!$1:$5</definedName>
    <definedName name="_xlnm.Print_Titles" localSheetId="33">'11 S243'!$1:$5</definedName>
    <definedName name="_xlnm.Print_Titles" localSheetId="34">'11 S244'!$1:$5</definedName>
    <definedName name="_xlnm.Print_Titles" localSheetId="35">'11 S245'!$1:$5</definedName>
    <definedName name="_xlnm.Print_Titles" localSheetId="36">'11 S247'!$1:$5</definedName>
    <definedName name="_xlnm.Print_Titles" localSheetId="37">'12 E010'!$1:$5</definedName>
    <definedName name="_xlnm.Print_Titles" localSheetId="38">'12 E019'!$1:$5</definedName>
    <definedName name="_xlnm.Print_Titles" localSheetId="39">'12 E022'!$1:$5</definedName>
    <definedName name="_xlnm.Print_Titles" localSheetId="40">'12 E023'!$1:$5</definedName>
    <definedName name="_xlnm.Print_Titles" localSheetId="41">'12 E025'!$1:$5</definedName>
    <definedName name="_xlnm.Print_Titles" localSheetId="42">'12 E036'!$1:$5</definedName>
    <definedName name="_xlnm.Print_Titles" localSheetId="43">'12 P012'!$1:$5</definedName>
    <definedName name="_xlnm.Print_Titles" localSheetId="44">'12 P014'!$1:$5</definedName>
    <definedName name="_xlnm.Print_Titles" localSheetId="45">'12 P016'!$1:$5</definedName>
    <definedName name="_xlnm.Print_Titles" localSheetId="46">'12 P017'!$1:$5</definedName>
    <definedName name="_xlnm.Print_Titles" localSheetId="47">'12 S150'!$1:$5</definedName>
    <definedName name="_xlnm.Print_Titles" localSheetId="48">'12 S174'!$1:$5</definedName>
    <definedName name="_xlnm.Print_Titles" localSheetId="49">'12 U007'!$1:$5</definedName>
    <definedName name="_xlnm.Print_Titles" localSheetId="50">'12 U008'!$1:$5</definedName>
    <definedName name="_xlnm.Print_Titles" localSheetId="51">'13 A006'!$1:$5</definedName>
    <definedName name="_xlnm.Print_Titles" localSheetId="52">'13 K012'!$1:$5</definedName>
    <definedName name="_xlnm.Print_Titles" localSheetId="53">'13 M001'!$1:$5</definedName>
    <definedName name="_xlnm.Print_Titles" localSheetId="54">'14 E002'!$1:$5</definedName>
    <definedName name="_xlnm.Print_Titles" localSheetId="55">'14 E005'!$1:$5</definedName>
    <definedName name="_xlnm.Print_Titles" localSheetId="56">'15 F002'!$1:$5</definedName>
    <definedName name="_xlnm.Print_Titles" localSheetId="57">'15 M001'!$1:$5</definedName>
    <definedName name="_xlnm.Print_Titles" localSheetId="58">'15 S048'!$1:$5</definedName>
    <definedName name="_xlnm.Print_Titles" localSheetId="59">'15 S058'!$1:$5</definedName>
    <definedName name="_xlnm.Print_Titles" localSheetId="60">'15 S117'!$1:$5</definedName>
    <definedName name="_xlnm.Print_Titles" localSheetId="61">'15 S175'!$1:$5</definedName>
    <definedName name="_xlnm.Print_Titles" localSheetId="62">'15 S177'!$1:$5</definedName>
    <definedName name="_xlnm.Print_Titles" localSheetId="63">'16 P002'!$1:$5</definedName>
    <definedName name="_xlnm.Print_Titles" localSheetId="64">'16 S046'!$1:$5</definedName>
    <definedName name="_xlnm.Print_Titles" localSheetId="65">'16 S071'!$1:$5</definedName>
    <definedName name="_xlnm.Print_Titles" localSheetId="66">'16 S219'!$1:$5</definedName>
    <definedName name="_xlnm.Print_Titles" localSheetId="67">'16 U022'!$1:$5</definedName>
    <definedName name="_xlnm.Print_Titles" localSheetId="68">'17 E002'!$1:$5</definedName>
    <definedName name="_xlnm.Print_Titles" localSheetId="69">'17 E003'!$1:$5</definedName>
    <definedName name="_xlnm.Print_Titles" localSheetId="70">'17 E009'!$1:$5</definedName>
    <definedName name="_xlnm.Print_Titles" localSheetId="71">'18 E555'!$1:$5</definedName>
    <definedName name="_xlnm.Print_Titles" localSheetId="72">'18 E561'!$1:$5</definedName>
    <definedName name="_xlnm.Print_Titles" localSheetId="73">'18 E562'!$1:$5</definedName>
    <definedName name="_xlnm.Print_Titles" localSheetId="74">'18 E563'!$1:$5</definedName>
    <definedName name="_xlnm.Print_Titles" localSheetId="75">'18 E567'!$1:$5</definedName>
    <definedName name="_xlnm.Print_Titles" localSheetId="76">'18 E568'!$1:$5</definedName>
    <definedName name="_xlnm.Print_Titles" localSheetId="77">'18 E570'!$1:$5</definedName>
    <definedName name="_xlnm.Print_Titles" localSheetId="78">'18 F012'!$1:$5</definedName>
    <definedName name="_xlnm.Print_Titles" localSheetId="79">'18 F571'!$1:$5</definedName>
    <definedName name="_xlnm.Print_Titles" localSheetId="80">'18 G002'!$1:$5</definedName>
    <definedName name="_xlnm.Print_Titles" localSheetId="81">'18 G003'!$1:$5</definedName>
    <definedName name="_xlnm.Print_Titles" localSheetId="82">'18 M001'!$1:$5</definedName>
    <definedName name="_xlnm.Print_Titles" localSheetId="83">'18 O001'!$1:$5</definedName>
    <definedName name="_xlnm.Print_Titles" localSheetId="84">'18 P002'!$1:$5</definedName>
    <definedName name="_xlnm.Print_Titles" localSheetId="85">'18 P552'!$1:$5</definedName>
    <definedName name="_xlnm.Print_Titles" localSheetId="86">'18 R585'!$1:$5</definedName>
    <definedName name="_xlnm.Print_Titles" localSheetId="87">'19 J014'!$1:$5</definedName>
    <definedName name="_xlnm.Print_Titles" localSheetId="88">'20 E016'!$1:$5</definedName>
    <definedName name="_xlnm.Print_Titles" localSheetId="89">'20 P002'!$1:$5</definedName>
    <definedName name="_xlnm.Print_Titles" localSheetId="90">'20 S054'!$1:$5</definedName>
    <definedName name="_xlnm.Print_Titles" localSheetId="91">'20 S070'!$1:$5</definedName>
    <definedName name="_xlnm.Print_Titles" localSheetId="92">'20 S155'!$1:$5</definedName>
    <definedName name="_xlnm.Print_Titles" localSheetId="93">'20 S174'!$1:$5</definedName>
    <definedName name="_xlnm.Print_Titles" localSheetId="94">'20 S241'!$1:$5</definedName>
    <definedName name="_xlnm.Print_Titles" localSheetId="95">'21 P001'!$1:$5</definedName>
    <definedName name="_xlnm.Print_Titles" localSheetId="96">'22 R003'!$1:$5</definedName>
    <definedName name="_xlnm.Print_Titles" localSheetId="97">'22 R008'!$1:$5</definedName>
    <definedName name="_xlnm.Print_Titles" localSheetId="98">'22 R009'!$1:$5</definedName>
    <definedName name="_xlnm.Print_Titles" localSheetId="99">'22 R010'!$1:$5</definedName>
    <definedName name="_xlnm.Print_Titles" localSheetId="100">'35 E013'!$1:$5</definedName>
    <definedName name="_xlnm.Print_Titles" localSheetId="101">'38 F002'!$1:$5</definedName>
    <definedName name="_xlnm.Print_Titles" localSheetId="2">'4 E015'!$1:$5</definedName>
    <definedName name="_xlnm.Print_Titles" localSheetId="3">'4 P006'!$1:$5</definedName>
    <definedName name="_xlnm.Print_Titles" localSheetId="4">'4 P015'!$1:$5</definedName>
    <definedName name="_xlnm.Print_Titles" localSheetId="5">'4 P017'!$1:$5</definedName>
    <definedName name="_xlnm.Print_Titles" localSheetId="6">'4 P021'!$1:$5</definedName>
    <definedName name="_xlnm.Print_Titles" localSheetId="7">'4 P022'!$1:$5</definedName>
    <definedName name="_xlnm.Print_Titles" localSheetId="8">'4 P023'!$1:$5</definedName>
    <definedName name="_xlnm.Print_Titles" localSheetId="9">'4 P024'!$1:$5</definedName>
    <definedName name="_xlnm.Print_Titles" localSheetId="102">'40 P002'!$1:$5</definedName>
    <definedName name="_xlnm.Print_Titles" localSheetId="10">'5 E002'!$1:$5</definedName>
    <definedName name="_xlnm.Print_Titles" localSheetId="11">'5 P008'!$1:$5</definedName>
    <definedName name="_xlnm.Print_Titles" localSheetId="103">'50 E007'!$1:$5</definedName>
    <definedName name="_xlnm.Print_Titles" localSheetId="104">'50 E008'!$1:$5</definedName>
    <definedName name="_xlnm.Print_Titles" localSheetId="105">'51 E005'!$1:$5</definedName>
    <definedName name="_xlnm.Print_Titles" localSheetId="106">'51 E036'!$1:$5</definedName>
    <definedName name="_xlnm.Print_Titles" localSheetId="12">'6 E033'!$1:$5</definedName>
    <definedName name="_xlnm.Print_Titles" localSheetId="13">'6 K025'!$1:$5</definedName>
    <definedName name="_xlnm.Print_Titles" localSheetId="14">'6 M001'!$1:$5</definedName>
    <definedName name="_xlnm.Print_Titles" localSheetId="16">'6 P010'!$1:$5</definedName>
    <definedName name="_xlnm.Print_Titles" localSheetId="17">'6 S010'!$1:$5</definedName>
    <definedName name="_xlnm.Print_Titles" localSheetId="18">'6 S249'!$1:$5</definedName>
    <definedName name="_xlnm.Print_Titles" localSheetId="19">'6 U011'!$1:$5</definedName>
    <definedName name="_xlnm.Print_Titles" localSheetId="15">'6O001'!$1:$5</definedName>
    <definedName name="_xlnm.Print_Titles" localSheetId="20">'7 A900'!$1:$5</definedName>
    <definedName name="_xlnm.Print_Titles" localSheetId="21">'8 P001'!$1:$5</definedName>
    <definedName name="_xlnm.Print_Titles" localSheetId="22">'8 S088'!$1:$5</definedName>
    <definedName name="_xlnm.Print_Titles" localSheetId="23">'8 S089'!$1:$5</definedName>
    <definedName name="_xlnm.Print_Titles" localSheetId="24">'8 S258'!$1:$5</definedName>
    <definedName name="_xlnm.Print_Titles" localSheetId="25">'9 P001'!$1:$5</definedName>
    <definedName name="TODO96" localSheetId="36">#REF!</definedName>
    <definedName name="TODO96" localSheetId="1">#REF!</definedName>
    <definedName name="TODO96" localSheetId="0">#REF!</definedName>
    <definedName name="TODO96">#REF!</definedName>
    <definedName name="TOTAL">#N/A</definedName>
    <definedName name="total_real" localSheetId="36">#REF!</definedName>
    <definedName name="total_real" localSheetId="1">#REF!</definedName>
    <definedName name="total_real" localSheetId="0">#REF!</definedName>
    <definedName name="total_real">#REF!</definedName>
    <definedName name="TOTAL01" localSheetId="36">#REF!</definedName>
    <definedName name="TOTAL01" localSheetId="1">#REF!</definedName>
    <definedName name="TOTAL01" localSheetId="0">#REF!</definedName>
    <definedName name="TOTAL01">#REF!</definedName>
    <definedName name="total1">'[27]1'!$I$2:$J$42</definedName>
    <definedName name="TOTAL10">'[27]10'!$J$2:$K$39</definedName>
    <definedName name="TOTAL2">'[27]2'!$J$2:$K$39</definedName>
    <definedName name="TOTAL3">'[27]3'!$J$2:$K$39</definedName>
    <definedName name="TOTAL4">'[27]4'!$J$2:$K$39</definedName>
    <definedName name="TOTAL5">'[27]5'!$J$2:$K$39</definedName>
    <definedName name="TOTAL6">'[27]6'!$J$2:$K$39</definedName>
    <definedName name="TOTAL7">'[27]7'!$J$2:$K$39</definedName>
    <definedName name="TOTAL8">'[27]8'!$J$2:$K$39</definedName>
    <definedName name="TOTAL9">'[27]9'!$J$2:$K$39</definedName>
    <definedName name="tul" localSheetId="36" hidden="1">{"Bruto",#N/A,FALSE,"CONV3T.XLS";"Neto",#N/A,FALSE,"CONV3T.XLS";"UnoB",#N/A,FALSE,"CONV3T.XLS";"Bruto",#N/A,FALSE,"CONV4T.XLS";"Neto",#N/A,FALSE,"CONV4T.XLS";"UnoB",#N/A,FALSE,"CONV4T.XLS"}</definedName>
    <definedName name="tul" localSheetId="1" hidden="1">{"Bruto",#N/A,FALSE,"CONV3T.XLS";"Neto",#N/A,FALSE,"CONV3T.XLS";"UnoB",#N/A,FALSE,"CONV3T.XLS";"Bruto",#N/A,FALSE,"CONV4T.XLS";"Neto",#N/A,FALSE,"CONV4T.XLS";"UnoB",#N/A,FALSE,"CONV4T.XLS"}</definedName>
    <definedName name="tul" localSheetId="0"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[1]!AGO&amp;[1]!SEP&amp;[1]!OCT&amp;[1]!NOV&amp;[1]!DIC</definedName>
    <definedName name="UPCPICF_VMD50020" localSheetId="1">#REF!</definedName>
    <definedName name="UPCPICF_VMD50020" localSheetId="0">#REF!</definedName>
    <definedName name="UPCPICF_VMD50020">#REF!</definedName>
    <definedName name="UR" localSheetId="1">[30]urs!$C$10:$D$1332</definedName>
    <definedName name="UR">[30]urs!$C$10:$D$1332</definedName>
    <definedName name="V_Bife" localSheetId="1">'[33]ADEC II'!$A$1:$Z$1016</definedName>
    <definedName name="V_Bife">'[33]ADEC II'!$A$1:$Z$1016</definedName>
    <definedName name="VARIABLES">#N/A</definedName>
    <definedName name="vcorta" localSheetId="1">#REF!</definedName>
    <definedName name="vcorta" localSheetId="0">#REF!</definedName>
    <definedName name="vcorta">#REF!</definedName>
    <definedName name="Vertientes" localSheetId="1">#REF!</definedName>
    <definedName name="Vertientes" localSheetId="0">#REF!</definedName>
    <definedName name="Vertientes">#REF!</definedName>
    <definedName name="wrn.econv2s." localSheetId="36" hidden="1">{"Bruto",#N/A,FALSE,"CONV3T.XLS";"Neto",#N/A,FALSE,"CONV3T.XLS";"UnoB",#N/A,FALSE,"CONV3T.XLS";"Bruto",#N/A,FALSE,"CONV4T.XLS";"Neto",#N/A,FALSE,"CONV4T.XLS";"UnoB",#N/A,FALSE,"CONV4T.XLS"}</definedName>
    <definedName name="wrn.econv2s." localSheetId="1" hidden="1">{"Bruto",#N/A,FALSE,"CONV3T.XLS";"Neto",#N/A,FALSE,"CONV3T.XLS";"UnoB",#N/A,FALSE,"CONV3T.XLS";"Bruto",#N/A,FALSE,"CONV4T.XLS";"Neto",#N/A,FALSE,"CONV4T.XLS";"UnoB",#N/A,FALSE,"CONV4T.XLS"}</definedName>
    <definedName name="wrn.econv2s." localSheetId="0"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36" hidden="1">{#N/A,#N/A,FALSE,"TOT";#N/A,#N/A,FALSE,"PEP";#N/A,#N/A,FALSE,"REF";#N/A,#N/A,FALSE,"GAS";#N/A,#N/A,FALSE,"PET";#N/A,#N/A,FALSE,"COR"}</definedName>
    <definedName name="wrn.gst1tajuorg." localSheetId="1" hidden="1">{#N/A,#N/A,FALSE,"TOT";#N/A,#N/A,FALSE,"PEP";#N/A,#N/A,FALSE,"REF";#N/A,#N/A,FALSE,"GAS";#N/A,#N/A,FALSE,"PET";#N/A,#N/A,FALSE,"COR"}</definedName>
    <definedName name="wrn.gst1tajuorg." localSheetId="0" hidden="1">{#N/A,#N/A,FALSE,"TOT";#N/A,#N/A,FALSE,"PEP";#N/A,#N/A,FALSE,"REF";#N/A,#N/A,FALSE,"GAS";#N/A,#N/A,FALSE,"PET";#N/A,#N/A,FALSE,"COR"}</definedName>
    <definedName name="wrn.gst1tajuorg." hidden="1">{#N/A,#N/A,FALSE,"TOT";#N/A,#N/A,FALSE,"PEP";#N/A,#N/A,FALSE,"REF";#N/A,#N/A,FALSE,"GAS";#N/A,#N/A,FALSE,"PET";#N/A,#N/A,FALSE,"COR"}</definedName>
    <definedName name="x" localSheetId="1">#REF!</definedName>
    <definedName name="x" localSheetId="0">#REF!</definedName>
    <definedName name="x">#REF!</definedName>
    <definedName name="XX" localSheetId="36" hidden="1">{"Bruto",#N/A,FALSE,"CONV3T.XLS";"Neto",#N/A,FALSE,"CONV3T.XLS";"UnoB",#N/A,FALSE,"CONV3T.XLS";"Bruto",#N/A,FALSE,"CONV4T.XLS";"Neto",#N/A,FALSE,"CONV4T.XLS";"UnoB",#N/A,FALSE,"CONV4T.XLS"}</definedName>
    <definedName name="XX" localSheetId="1" hidden="1">{"Bruto",#N/A,FALSE,"CONV3T.XLS";"Neto",#N/A,FALSE,"CONV3T.XLS";"UnoB",#N/A,FALSE,"CONV3T.XLS";"Bruto",#N/A,FALSE,"CONV4T.XLS";"Neto",#N/A,FALSE,"CONV4T.XLS";"UnoB",#N/A,FALSE,"CONV4T.XLS"}</definedName>
    <definedName name="XX" localSheetId="0"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1">#REF!</definedName>
    <definedName name="xxx" localSheetId="0">#REF!</definedName>
    <definedName name="xxx">#REF!</definedName>
    <definedName name="yyy" localSheetId="1">#REF!</definedName>
    <definedName name="yyy" localSheetId="0">#REF!</definedName>
    <definedName name="yyy">#REF!</definedName>
    <definedName name="zz" localSheetId="1">#REF!</definedName>
    <definedName name="zz" localSheetId="0">#REF!</definedName>
    <definedName name="zz">#REF!</definedName>
  </definedNames>
  <calcPr calcId="152511"/>
</workbook>
</file>

<file path=xl/calcChain.xml><?xml version="1.0" encoding="utf-8"?>
<calcChain xmlns="http://schemas.openxmlformats.org/spreadsheetml/2006/main">
  <c r="G10" i="109" l="1"/>
  <c r="F10" i="109" l="1"/>
  <c r="E10" i="109"/>
  <c r="L35" i="109"/>
  <c r="K35" i="109"/>
  <c r="L34" i="109"/>
  <c r="K34" i="109"/>
  <c r="L33" i="109"/>
  <c r="K33" i="109"/>
  <c r="L32" i="109"/>
  <c r="K32" i="109"/>
  <c r="L31" i="109"/>
  <c r="K31" i="109"/>
  <c r="L30" i="109"/>
  <c r="K30" i="109"/>
  <c r="L29" i="109"/>
  <c r="K29" i="109"/>
  <c r="L28" i="109"/>
  <c r="K28" i="109"/>
  <c r="L27" i="109"/>
  <c r="K27" i="109"/>
  <c r="L26" i="109"/>
  <c r="K26" i="109"/>
  <c r="L25" i="109"/>
  <c r="K25" i="109"/>
  <c r="L24" i="109"/>
  <c r="K24" i="109"/>
  <c r="L23" i="109"/>
  <c r="K23" i="109"/>
  <c r="L22" i="109"/>
  <c r="K22" i="109"/>
  <c r="L21" i="109"/>
  <c r="K21" i="109"/>
  <c r="L20" i="109"/>
  <c r="K20" i="109"/>
  <c r="L19" i="109"/>
  <c r="K19" i="109"/>
  <c r="L18" i="109"/>
  <c r="K18" i="109"/>
  <c r="L17" i="109"/>
  <c r="K17" i="109"/>
  <c r="L16" i="109"/>
  <c r="K16" i="109"/>
  <c r="L15" i="109"/>
  <c r="K15" i="109"/>
  <c r="L14" i="109"/>
  <c r="K14" i="109"/>
  <c r="L13" i="109"/>
  <c r="K13" i="109"/>
  <c r="L12" i="109"/>
  <c r="K12" i="109"/>
  <c r="L11" i="109"/>
  <c r="K11" i="109"/>
  <c r="J10" i="109"/>
  <c r="K10" i="109" s="1"/>
  <c r="I10" i="109"/>
  <c r="H10" i="109"/>
  <c r="L10" i="109" l="1"/>
  <c r="Q32" i="108"/>
  <c r="R32" i="108" s="1"/>
  <c r="O32" i="108"/>
  <c r="P32" i="108" s="1"/>
  <c r="Q31" i="108"/>
  <c r="R31" i="108" s="1"/>
  <c r="O31" i="108"/>
  <c r="P31" i="108" s="1"/>
  <c r="Q30" i="108"/>
  <c r="R30" i="108" s="1"/>
  <c r="O30" i="108"/>
  <c r="P30" i="108" s="1"/>
  <c r="Q29" i="108"/>
  <c r="R29" i="108" s="1"/>
  <c r="O29" i="108"/>
  <c r="P29" i="108" s="1"/>
  <c r="Q28" i="108"/>
  <c r="R28" i="108" s="1"/>
  <c r="O28" i="108"/>
  <c r="P28" i="108" s="1"/>
  <c r="Q27" i="108"/>
  <c r="R27" i="108" s="1"/>
  <c r="O27" i="108"/>
  <c r="P27" i="108" s="1"/>
  <c r="Q26" i="108"/>
  <c r="R26" i="108" s="1"/>
  <c r="O26" i="108"/>
  <c r="P26" i="108" s="1"/>
  <c r="Q25" i="108"/>
  <c r="R25" i="108" s="1"/>
  <c r="O25" i="108"/>
  <c r="P25" i="108" s="1"/>
  <c r="Q24" i="108"/>
  <c r="R24" i="108" s="1"/>
  <c r="O24" i="108"/>
  <c r="P24" i="108" s="1"/>
  <c r="Q23" i="108"/>
  <c r="R23" i="108" s="1"/>
  <c r="O23" i="108"/>
  <c r="P23" i="108" s="1"/>
  <c r="Q22" i="108"/>
  <c r="R22" i="108" s="1"/>
  <c r="O22" i="108"/>
  <c r="P22" i="108" s="1"/>
  <c r="Q21" i="108"/>
  <c r="R21" i="108" s="1"/>
  <c r="O21" i="108"/>
  <c r="P21" i="108" s="1"/>
  <c r="Q20" i="108"/>
  <c r="R20" i="108" s="1"/>
  <c r="O20" i="108"/>
  <c r="P20" i="108" s="1"/>
  <c r="Q19" i="108"/>
  <c r="R19" i="108" s="1"/>
  <c r="O19" i="108"/>
  <c r="P19" i="108" s="1"/>
  <c r="Q18" i="108"/>
  <c r="R18" i="108" s="1"/>
  <c r="O18" i="108"/>
  <c r="P18" i="108" s="1"/>
  <c r="Q17" i="108"/>
  <c r="R17" i="108" s="1"/>
  <c r="O17" i="108"/>
  <c r="P17" i="108" s="1"/>
  <c r="Q16" i="108"/>
  <c r="R16" i="108" s="1"/>
  <c r="O16" i="108"/>
  <c r="P16" i="108" s="1"/>
  <c r="Q15" i="108"/>
  <c r="R15" i="108" s="1"/>
  <c r="O15" i="108"/>
  <c r="P15" i="108" s="1"/>
  <c r="Q14" i="108"/>
  <c r="R14" i="108" s="1"/>
  <c r="O14" i="108"/>
  <c r="P14" i="108" s="1"/>
  <c r="Q13" i="108"/>
  <c r="R13" i="108" s="1"/>
  <c r="O13" i="108"/>
  <c r="P13" i="108" s="1"/>
  <c r="Q12" i="108"/>
  <c r="R12" i="108" s="1"/>
  <c r="O12" i="108"/>
  <c r="P12" i="108" s="1"/>
  <c r="Q11" i="108"/>
  <c r="R11" i="108" s="1"/>
  <c r="O11" i="108"/>
  <c r="P11" i="108" s="1"/>
  <c r="Q10" i="108"/>
  <c r="R10" i="108" s="1"/>
  <c r="O10" i="108"/>
  <c r="P10" i="108" s="1"/>
  <c r="Q9" i="108"/>
  <c r="R9" i="108" s="1"/>
  <c r="O9" i="108"/>
  <c r="P9" i="108" s="1"/>
  <c r="M7" i="108"/>
  <c r="L7" i="108"/>
  <c r="K7" i="108"/>
  <c r="J7" i="108"/>
  <c r="I7" i="108"/>
  <c r="H7" i="108"/>
  <c r="H8" i="108" s="1"/>
  <c r="G7" i="108"/>
  <c r="F7" i="108"/>
  <c r="E7" i="108"/>
  <c r="J4" i="108" l="1"/>
  <c r="M8" i="108"/>
  <c r="Q7" i="108"/>
  <c r="R7" i="108"/>
  <c r="G8" i="108"/>
  <c r="J8" i="108"/>
  <c r="O7" i="108"/>
  <c r="P7" i="108" s="1"/>
  <c r="F8" i="108"/>
  <c r="K8" i="108"/>
  <c r="L8" i="108"/>
  <c r="V27" i="3"/>
  <c r="W26" i="3"/>
  <c r="Q8" i="108" l="1"/>
  <c r="R8" i="108" s="1"/>
  <c r="O8" i="108"/>
  <c r="P8" i="108" s="1"/>
  <c r="V21" i="107"/>
  <c r="W21" i="107"/>
  <c r="W25" i="107"/>
  <c r="T26" i="107"/>
  <c r="V26" i="107"/>
  <c r="W26" i="107"/>
  <c r="V21" i="106" l="1"/>
  <c r="W21" i="106"/>
  <c r="W25" i="106"/>
  <c r="T26" i="106"/>
  <c r="V26" i="106"/>
  <c r="W26" i="106"/>
  <c r="W21" i="105"/>
  <c r="V21" i="105"/>
  <c r="W26" i="105" l="1"/>
  <c r="V26" i="105"/>
  <c r="T26" i="105"/>
  <c r="W25" i="105"/>
  <c r="W25" i="104"/>
  <c r="T26" i="104"/>
  <c r="V26" i="104"/>
  <c r="W26" i="104"/>
  <c r="V21" i="103"/>
  <c r="W21" i="103"/>
  <c r="V22" i="103"/>
  <c r="W22" i="103"/>
  <c r="V23" i="103"/>
  <c r="W23" i="103"/>
  <c r="V24" i="103"/>
  <c r="W24" i="103"/>
  <c r="V25" i="103"/>
  <c r="W25" i="103"/>
  <c r="V26" i="103"/>
  <c r="W26" i="103"/>
  <c r="V27" i="103"/>
  <c r="W27" i="103"/>
  <c r="W31" i="103"/>
  <c r="T32" i="103"/>
  <c r="V32" i="103"/>
  <c r="W32" i="103"/>
  <c r="W33" i="103"/>
  <c r="T34" i="103"/>
  <c r="V34" i="103"/>
  <c r="W34" i="103"/>
  <c r="W35" i="103"/>
  <c r="T36" i="103"/>
  <c r="V36" i="103"/>
  <c r="W36" i="103"/>
  <c r="W25" i="102"/>
  <c r="T26" i="102"/>
  <c r="V26" i="102"/>
  <c r="W26" i="102"/>
  <c r="W34" i="101" l="1"/>
  <c r="V34" i="101"/>
  <c r="T34" i="101"/>
  <c r="W33" i="101"/>
  <c r="W29" i="101"/>
  <c r="V29" i="101"/>
  <c r="W28" i="101"/>
  <c r="V28" i="101"/>
  <c r="W27" i="101"/>
  <c r="V27" i="101"/>
  <c r="W26" i="101"/>
  <c r="V26" i="101"/>
  <c r="W25" i="101"/>
  <c r="V25" i="101"/>
  <c r="W24" i="101"/>
  <c r="V24" i="101"/>
  <c r="W23" i="101"/>
  <c r="V23" i="101"/>
  <c r="W22" i="101"/>
  <c r="V22" i="101"/>
  <c r="W21" i="101"/>
  <c r="V21" i="101"/>
  <c r="W31" i="100"/>
  <c r="V31" i="100"/>
  <c r="T31" i="100"/>
  <c r="W30" i="100"/>
  <c r="W26" i="100"/>
  <c r="V26" i="100"/>
  <c r="W25" i="100"/>
  <c r="V25" i="100"/>
  <c r="W24" i="100"/>
  <c r="V24" i="100"/>
  <c r="W23" i="100"/>
  <c r="V23" i="100"/>
  <c r="W22" i="100"/>
  <c r="V22" i="100"/>
  <c r="W21" i="100"/>
  <c r="V21" i="100"/>
  <c r="W29" i="99"/>
  <c r="V29" i="99"/>
  <c r="T29" i="99"/>
  <c r="W28" i="99"/>
  <c r="W24" i="99"/>
  <c r="V24" i="99"/>
  <c r="W23" i="99"/>
  <c r="V23" i="99"/>
  <c r="W22" i="99"/>
  <c r="V22" i="99"/>
  <c r="W21" i="99"/>
  <c r="V21" i="99"/>
  <c r="W28" i="98"/>
  <c r="V28" i="98"/>
  <c r="T28" i="98"/>
  <c r="W27" i="98"/>
  <c r="W23" i="98"/>
  <c r="V23" i="98"/>
  <c r="W22" i="98"/>
  <c r="V22" i="98"/>
  <c r="W21" i="98"/>
  <c r="V21" i="98"/>
  <c r="W30" i="96"/>
  <c r="V30" i="96"/>
  <c r="T30" i="96"/>
  <c r="W29" i="96"/>
  <c r="W25" i="96"/>
  <c r="V25" i="96"/>
  <c r="W24" i="96"/>
  <c r="V24" i="96"/>
  <c r="W23" i="96"/>
  <c r="V23" i="96"/>
  <c r="W22" i="96"/>
  <c r="V22" i="96"/>
  <c r="W21" i="96"/>
  <c r="V21" i="96"/>
  <c r="W29" i="95"/>
  <c r="V29" i="95"/>
  <c r="T29" i="95"/>
  <c r="W28" i="95"/>
  <c r="W24" i="95"/>
  <c r="V24" i="95"/>
  <c r="W23" i="95"/>
  <c r="V23" i="95"/>
  <c r="W22" i="95"/>
  <c r="V22" i="95"/>
  <c r="W21" i="95"/>
  <c r="V21" i="95"/>
  <c r="W26" i="94"/>
  <c r="V26" i="94"/>
  <c r="T26" i="94"/>
  <c r="W25" i="94"/>
  <c r="W21" i="94"/>
  <c r="V21" i="94"/>
  <c r="W26" i="93"/>
  <c r="V26" i="93"/>
  <c r="T26" i="93"/>
  <c r="W25" i="93"/>
  <c r="W21" i="93"/>
  <c r="V21" i="93"/>
  <c r="W27" i="92"/>
  <c r="V27" i="92"/>
  <c r="T27" i="92"/>
  <c r="W26" i="92"/>
  <c r="W22" i="92"/>
  <c r="V22" i="92"/>
  <c r="W21" i="92"/>
  <c r="V21" i="92"/>
  <c r="W27" i="91"/>
  <c r="V27" i="91"/>
  <c r="T27" i="91"/>
  <c r="W26" i="91"/>
  <c r="W22" i="91"/>
  <c r="V22" i="91"/>
  <c r="W21" i="91"/>
  <c r="V21" i="91"/>
  <c r="W26" i="90"/>
  <c r="V26" i="90"/>
  <c r="T26" i="90"/>
  <c r="W25" i="90"/>
  <c r="W21" i="90"/>
  <c r="V21" i="90"/>
  <c r="W32" i="89"/>
  <c r="V32" i="89"/>
  <c r="T32" i="89"/>
  <c r="W31" i="89"/>
  <c r="W27" i="89"/>
  <c r="V27" i="89"/>
  <c r="W26" i="89"/>
  <c r="V26" i="89"/>
  <c r="W25" i="89"/>
  <c r="V25" i="89"/>
  <c r="W24" i="89"/>
  <c r="V24" i="89"/>
  <c r="W23" i="89"/>
  <c r="V23" i="89"/>
  <c r="W22" i="89"/>
  <c r="V22" i="89"/>
  <c r="W21" i="89"/>
  <c r="V21" i="89"/>
  <c r="W27" i="88"/>
  <c r="V27" i="88"/>
  <c r="T27" i="88"/>
  <c r="W26" i="88"/>
  <c r="W22" i="88"/>
  <c r="V22" i="88"/>
  <c r="W21" i="88"/>
  <c r="V21" i="88"/>
  <c r="W36" i="87"/>
  <c r="V36" i="87"/>
  <c r="T36" i="87"/>
  <c r="W35" i="87"/>
  <c r="W31" i="87"/>
  <c r="V31" i="87"/>
  <c r="W30" i="87"/>
  <c r="V30" i="87"/>
  <c r="W29" i="87"/>
  <c r="V29" i="87"/>
  <c r="W28" i="87"/>
  <c r="V28" i="87"/>
  <c r="W27" i="87"/>
  <c r="V27" i="87"/>
  <c r="W26" i="87"/>
  <c r="V26" i="87"/>
  <c r="W27" i="86"/>
  <c r="V27" i="86"/>
  <c r="T27" i="86"/>
  <c r="W26" i="86"/>
  <c r="W22" i="86"/>
  <c r="V22" i="86"/>
  <c r="W21" i="86"/>
  <c r="V21" i="86"/>
  <c r="W33" i="85"/>
  <c r="V33" i="85"/>
  <c r="T33" i="85"/>
  <c r="W32" i="85"/>
  <c r="W28" i="85"/>
  <c r="V28" i="85"/>
  <c r="W27" i="85"/>
  <c r="V27" i="85"/>
  <c r="W26" i="85"/>
  <c r="V26" i="85"/>
  <c r="W25" i="85"/>
  <c r="V25" i="85"/>
  <c r="W24" i="85"/>
  <c r="V24" i="85"/>
  <c r="W23" i="85"/>
  <c r="V23" i="85"/>
  <c r="W22" i="85"/>
  <c r="V22" i="85"/>
  <c r="W21" i="85"/>
  <c r="V21" i="85"/>
  <c r="W26" i="84"/>
  <c r="V26" i="84"/>
  <c r="T26" i="84"/>
  <c r="W25" i="84"/>
  <c r="W21" i="84"/>
  <c r="V21" i="84"/>
  <c r="W26" i="83"/>
  <c r="V26" i="83"/>
  <c r="T26" i="83"/>
  <c r="W25" i="83"/>
  <c r="W21" i="83"/>
  <c r="V21" i="83"/>
  <c r="W26" i="82"/>
  <c r="V26" i="82"/>
  <c r="T26" i="82"/>
  <c r="W25" i="82"/>
  <c r="W21" i="82"/>
  <c r="V21" i="82"/>
  <c r="W34" i="81"/>
  <c r="V34" i="81"/>
  <c r="T34" i="81"/>
  <c r="W33" i="81"/>
  <c r="W29" i="81"/>
  <c r="V29" i="81"/>
  <c r="W28" i="81"/>
  <c r="V28" i="81"/>
  <c r="W27" i="81"/>
  <c r="V27" i="81"/>
  <c r="W26" i="81"/>
  <c r="V26" i="81"/>
  <c r="W25" i="81"/>
  <c r="V25" i="81"/>
  <c r="W24" i="81"/>
  <c r="V24" i="81"/>
  <c r="W23" i="81"/>
  <c r="V23" i="81"/>
  <c r="W22" i="81"/>
  <c r="V22" i="81"/>
  <c r="W21" i="81"/>
  <c r="V21" i="81"/>
  <c r="W34" i="80"/>
  <c r="V34" i="80"/>
  <c r="T34" i="80"/>
  <c r="W33" i="80"/>
  <c r="W29" i="80"/>
  <c r="V29" i="80"/>
  <c r="W28" i="80"/>
  <c r="V28" i="80"/>
  <c r="W27" i="80"/>
  <c r="V27" i="80"/>
  <c r="W26" i="80"/>
  <c r="V26" i="80"/>
  <c r="W25" i="80"/>
  <c r="V25" i="80"/>
  <c r="W24" i="80"/>
  <c r="V24" i="80"/>
  <c r="W23" i="80"/>
  <c r="V23" i="80"/>
  <c r="W22" i="80"/>
  <c r="V22" i="80"/>
  <c r="W21" i="80"/>
  <c r="V21" i="80"/>
  <c r="W26" i="79"/>
  <c r="V26" i="79"/>
  <c r="T26" i="79"/>
  <c r="W25" i="79"/>
  <c r="W21" i="79"/>
  <c r="V21" i="79"/>
  <c r="W34" i="78"/>
  <c r="V34" i="78"/>
  <c r="T34" i="78"/>
  <c r="W33" i="78"/>
  <c r="W29" i="78"/>
  <c r="V29" i="78"/>
  <c r="W28" i="78"/>
  <c r="V28" i="78"/>
  <c r="W27" i="78"/>
  <c r="V27" i="78"/>
  <c r="W26" i="78"/>
  <c r="V26" i="78"/>
  <c r="W25" i="78"/>
  <c r="V25" i="78"/>
  <c r="W24" i="78"/>
  <c r="V24" i="78"/>
  <c r="W23" i="78"/>
  <c r="V23" i="78"/>
  <c r="W22" i="78"/>
  <c r="V22" i="78"/>
  <c r="W21" i="78"/>
  <c r="V21" i="78"/>
  <c r="W40" i="77"/>
  <c r="V40" i="77"/>
  <c r="T40" i="77"/>
  <c r="W39" i="77"/>
  <c r="W38" i="77"/>
  <c r="V38" i="77"/>
  <c r="T38" i="77"/>
  <c r="W37" i="77"/>
  <c r="W33" i="77"/>
  <c r="V33" i="77"/>
  <c r="W32" i="77"/>
  <c r="V32" i="77"/>
  <c r="W31" i="77"/>
  <c r="V31" i="77"/>
  <c r="W30" i="77"/>
  <c r="V30" i="77"/>
  <c r="W29" i="77"/>
  <c r="V29" i="77"/>
  <c r="W28" i="77"/>
  <c r="V28" i="77"/>
  <c r="W27" i="77"/>
  <c r="V27" i="77"/>
  <c r="W26" i="77"/>
  <c r="V26" i="77"/>
  <c r="W25" i="77"/>
  <c r="V25" i="77"/>
  <c r="W24" i="77"/>
  <c r="V24" i="77"/>
  <c r="W23" i="77"/>
  <c r="V23" i="77"/>
  <c r="W22" i="77"/>
  <c r="V22" i="77"/>
  <c r="W21" i="77"/>
  <c r="V21" i="77"/>
  <c r="W26" i="76"/>
  <c r="V26" i="76"/>
  <c r="T26" i="76"/>
  <c r="W25" i="76"/>
  <c r="W21" i="76"/>
  <c r="V21" i="76"/>
  <c r="W28" i="75"/>
  <c r="V28" i="75"/>
  <c r="T28" i="75"/>
  <c r="W27" i="75"/>
  <c r="W23" i="75"/>
  <c r="V23" i="75"/>
  <c r="W22" i="75"/>
  <c r="V22" i="75"/>
  <c r="W21" i="75"/>
  <c r="V21" i="75"/>
  <c r="W34" i="74"/>
  <c r="V34" i="74"/>
  <c r="T34" i="74"/>
  <c r="W33" i="74"/>
  <c r="W29" i="74"/>
  <c r="V29" i="74"/>
  <c r="W28" i="74"/>
  <c r="V28" i="74"/>
  <c r="W27" i="74"/>
  <c r="V27" i="74"/>
  <c r="W26" i="74"/>
  <c r="V26" i="74"/>
  <c r="W25" i="74"/>
  <c r="V25" i="74"/>
  <c r="W24" i="74"/>
  <c r="V24" i="74"/>
  <c r="W23" i="74"/>
  <c r="V23" i="74"/>
  <c r="W22" i="74"/>
  <c r="V22" i="74"/>
  <c r="W21" i="74"/>
  <c r="V21" i="74"/>
  <c r="W27" i="73"/>
  <c r="V27" i="73"/>
  <c r="T27" i="73"/>
  <c r="W26" i="73"/>
  <c r="W22" i="73"/>
  <c r="V22" i="73"/>
  <c r="W21" i="73"/>
  <c r="V21" i="73"/>
  <c r="W34" i="72"/>
  <c r="V34" i="72"/>
  <c r="T34" i="72"/>
  <c r="W33" i="72"/>
  <c r="W29" i="72"/>
  <c r="V29" i="72"/>
  <c r="W28" i="72"/>
  <c r="V28" i="72"/>
  <c r="W27" i="72"/>
  <c r="V27" i="72"/>
  <c r="W26" i="72"/>
  <c r="V26" i="72"/>
  <c r="W25" i="72"/>
  <c r="V25" i="72"/>
  <c r="W24" i="72"/>
  <c r="V24" i="72"/>
  <c r="W23" i="72"/>
  <c r="V23" i="72"/>
  <c r="W22" i="72"/>
  <c r="V22" i="72"/>
  <c r="W21" i="72"/>
  <c r="V21" i="72"/>
  <c r="W34" i="71"/>
  <c r="V34" i="71"/>
  <c r="T34" i="71"/>
  <c r="W33" i="71"/>
  <c r="W29" i="71"/>
  <c r="V29" i="71"/>
  <c r="W28" i="71"/>
  <c r="V28" i="71"/>
  <c r="W27" i="71"/>
  <c r="V27" i="71"/>
  <c r="W26" i="71"/>
  <c r="V26" i="71"/>
  <c r="W25" i="71"/>
  <c r="V25" i="71"/>
  <c r="W24" i="71"/>
  <c r="V24" i="71"/>
  <c r="W23" i="71"/>
  <c r="V23" i="71"/>
  <c r="W22" i="71"/>
  <c r="V22" i="71"/>
  <c r="W21" i="71"/>
  <c r="V21" i="71"/>
  <c r="W34" i="70"/>
  <c r="V34" i="70"/>
  <c r="T34" i="70"/>
  <c r="W33" i="70"/>
  <c r="W29" i="70"/>
  <c r="V29" i="70"/>
  <c r="W28" i="70"/>
  <c r="V28" i="70"/>
  <c r="W27" i="70"/>
  <c r="V27" i="70"/>
  <c r="W26" i="70"/>
  <c r="V26" i="70"/>
  <c r="W25" i="70"/>
  <c r="V25" i="70"/>
  <c r="W24" i="70"/>
  <c r="V24" i="70"/>
  <c r="W23" i="70"/>
  <c r="V23" i="70"/>
  <c r="W22" i="70"/>
  <c r="V22" i="70"/>
  <c r="W21" i="70"/>
  <c r="V21" i="70"/>
  <c r="W34" i="69"/>
  <c r="V34" i="69"/>
  <c r="T34" i="69"/>
  <c r="W33" i="69"/>
  <c r="W29" i="69"/>
  <c r="V29" i="69"/>
  <c r="W28" i="69"/>
  <c r="V28" i="69"/>
  <c r="W27" i="69"/>
  <c r="V27" i="69"/>
  <c r="W26" i="69"/>
  <c r="V26" i="69"/>
  <c r="W25" i="69"/>
  <c r="V25" i="69"/>
  <c r="W24" i="69"/>
  <c r="V24" i="69"/>
  <c r="W23" i="69"/>
  <c r="V23" i="69"/>
  <c r="W22" i="69"/>
  <c r="V22" i="69"/>
  <c r="W21" i="69"/>
  <c r="V21" i="69"/>
  <c r="W34" i="68"/>
  <c r="V34" i="68"/>
  <c r="T34" i="68"/>
  <c r="W33" i="68"/>
  <c r="W29" i="68"/>
  <c r="V29" i="68"/>
  <c r="W28" i="68"/>
  <c r="V28" i="68"/>
  <c r="W27" i="68"/>
  <c r="V27" i="68"/>
  <c r="W26" i="68"/>
  <c r="V26" i="68"/>
  <c r="W25" i="68"/>
  <c r="V25" i="68"/>
  <c r="W24" i="68"/>
  <c r="V24" i="68"/>
  <c r="W23" i="68"/>
  <c r="V23" i="68"/>
  <c r="W22" i="68"/>
  <c r="V22" i="68"/>
  <c r="W21" i="68"/>
  <c r="V21" i="68"/>
  <c r="W34" i="67"/>
  <c r="V34" i="67"/>
  <c r="T34" i="67"/>
  <c r="W33" i="67"/>
  <c r="W29" i="67"/>
  <c r="V29" i="67"/>
  <c r="W28" i="67"/>
  <c r="V28" i="67"/>
  <c r="W27" i="67"/>
  <c r="V27" i="67"/>
  <c r="W26" i="67"/>
  <c r="V26" i="67"/>
  <c r="W25" i="67"/>
  <c r="V25" i="67"/>
  <c r="W24" i="67"/>
  <c r="V24" i="67"/>
  <c r="W23" i="67"/>
  <c r="V23" i="67"/>
  <c r="W22" i="67"/>
  <c r="V22" i="67"/>
  <c r="W21" i="67"/>
  <c r="V21" i="67"/>
  <c r="W34" i="66"/>
  <c r="V34" i="66"/>
  <c r="T34" i="66"/>
  <c r="W33" i="66"/>
  <c r="W29" i="66"/>
  <c r="V29" i="66"/>
  <c r="W28" i="66"/>
  <c r="V28" i="66"/>
  <c r="W27" i="66"/>
  <c r="V27" i="66"/>
  <c r="W26" i="66"/>
  <c r="V26" i="66"/>
  <c r="W25" i="66"/>
  <c r="V25" i="66"/>
  <c r="W24" i="66"/>
  <c r="V24" i="66"/>
  <c r="W23" i="66"/>
  <c r="V23" i="66"/>
  <c r="W22" i="66"/>
  <c r="V22" i="66"/>
  <c r="W21" i="66"/>
  <c r="V21" i="66"/>
  <c r="W26" i="65"/>
  <c r="V26" i="65"/>
  <c r="T26" i="65"/>
  <c r="W25" i="65"/>
  <c r="W21" i="65"/>
  <c r="V21" i="65"/>
  <c r="W29" i="64"/>
  <c r="V29" i="64"/>
  <c r="T29" i="64"/>
  <c r="W28" i="64"/>
  <c r="W27" i="64"/>
  <c r="V27" i="64"/>
  <c r="T27" i="64"/>
  <c r="W26" i="64"/>
  <c r="W22" i="64"/>
  <c r="V22" i="64"/>
  <c r="W21" i="64"/>
  <c r="V21" i="64"/>
  <c r="W26" i="63"/>
  <c r="V26" i="63"/>
  <c r="T26" i="63"/>
  <c r="W25" i="63"/>
  <c r="W21" i="63"/>
  <c r="V21" i="63"/>
  <c r="W29" i="62"/>
  <c r="V29" i="62"/>
  <c r="T29" i="62"/>
  <c r="W28" i="62"/>
  <c r="W24" i="62"/>
  <c r="V24" i="62"/>
  <c r="W23" i="62"/>
  <c r="V23" i="62"/>
  <c r="W22" i="62"/>
  <c r="V22" i="62"/>
  <c r="W21" i="62"/>
  <c r="V21" i="62"/>
  <c r="W26" i="61"/>
  <c r="V26" i="61"/>
  <c r="T26" i="61"/>
  <c r="W25" i="61"/>
  <c r="W21" i="61"/>
  <c r="V21" i="61"/>
  <c r="W27" i="60"/>
  <c r="V27" i="60"/>
  <c r="T27" i="60"/>
  <c r="W26" i="60"/>
  <c r="W22" i="60"/>
  <c r="V22" i="60"/>
  <c r="W21" i="60"/>
  <c r="V21" i="60"/>
  <c r="W30" i="59"/>
  <c r="V30" i="59"/>
  <c r="T30" i="59"/>
  <c r="W29" i="59"/>
  <c r="W25" i="59"/>
  <c r="V25" i="59"/>
  <c r="W24" i="59"/>
  <c r="V24" i="59"/>
  <c r="W23" i="59"/>
  <c r="V23" i="59"/>
  <c r="W22" i="59"/>
  <c r="V22" i="59"/>
  <c r="W21" i="59"/>
  <c r="V21" i="59"/>
  <c r="W28" i="58"/>
  <c r="V28" i="58"/>
  <c r="T28" i="58"/>
  <c r="W27" i="58"/>
  <c r="W23" i="58"/>
  <c r="V23" i="58"/>
  <c r="W22" i="58"/>
  <c r="V22" i="58"/>
  <c r="W21" i="58"/>
  <c r="V21" i="58"/>
  <c r="W29" i="57"/>
  <c r="V29" i="57"/>
  <c r="T29" i="57"/>
  <c r="W28" i="57"/>
  <c r="W24" i="57"/>
  <c r="V24" i="57"/>
  <c r="W23" i="57"/>
  <c r="V23" i="57"/>
  <c r="W22" i="57"/>
  <c r="V22" i="57"/>
  <c r="W21" i="57"/>
  <c r="V21" i="57"/>
  <c r="W28" i="56"/>
  <c r="V28" i="56"/>
  <c r="T28" i="56"/>
  <c r="W27" i="56"/>
  <c r="W23" i="56"/>
  <c r="V23" i="56"/>
  <c r="W22" i="56"/>
  <c r="V22" i="56"/>
  <c r="W21" i="56"/>
  <c r="V21" i="56"/>
  <c r="W27" i="55"/>
  <c r="V27" i="55"/>
  <c r="T27" i="55"/>
  <c r="W26" i="55"/>
  <c r="W22" i="55"/>
  <c r="V22" i="55"/>
  <c r="W21" i="55"/>
  <c r="V21" i="55"/>
  <c r="W27" i="54"/>
  <c r="V27" i="54"/>
  <c r="T27" i="54"/>
  <c r="W26" i="54"/>
  <c r="W22" i="54"/>
  <c r="V22" i="54"/>
  <c r="W21" i="54"/>
  <c r="V21" i="54"/>
  <c r="W26" i="53"/>
  <c r="V26" i="53"/>
  <c r="T26" i="53"/>
  <c r="W25" i="53"/>
  <c r="W21" i="53"/>
  <c r="V21" i="53"/>
  <c r="W26" i="52"/>
  <c r="V26" i="52"/>
  <c r="T26" i="52"/>
  <c r="W25" i="52"/>
  <c r="W21" i="52"/>
  <c r="V21" i="52"/>
  <c r="W27" i="51"/>
  <c r="V27" i="51"/>
  <c r="T27" i="51"/>
  <c r="W26" i="51"/>
  <c r="W22" i="51"/>
  <c r="V22" i="51"/>
  <c r="W21" i="51"/>
  <c r="V21" i="51"/>
  <c r="W26" i="50"/>
  <c r="V26" i="50"/>
  <c r="T26" i="50"/>
  <c r="W25" i="50"/>
  <c r="W21" i="50"/>
  <c r="V21" i="50"/>
  <c r="W26" i="49"/>
  <c r="V26" i="49"/>
  <c r="T26" i="49"/>
  <c r="W25" i="49"/>
  <c r="W21" i="49"/>
  <c r="V21" i="49"/>
  <c r="W26" i="48"/>
  <c r="V26" i="48"/>
  <c r="T26" i="48"/>
  <c r="W25" i="48"/>
  <c r="W21" i="48"/>
  <c r="V21" i="48"/>
  <c r="W26" i="47"/>
  <c r="V26" i="47"/>
  <c r="T26" i="47"/>
  <c r="W25" i="47"/>
  <c r="W21" i="47"/>
  <c r="V21" i="47"/>
  <c r="W26" i="46"/>
  <c r="V26" i="46"/>
  <c r="T26" i="46"/>
  <c r="W25" i="46"/>
  <c r="W21" i="46"/>
  <c r="V21" i="46"/>
  <c r="W30" i="45"/>
  <c r="V30" i="45"/>
  <c r="T30" i="45"/>
  <c r="W29" i="45"/>
  <c r="W28" i="45"/>
  <c r="V28" i="45"/>
  <c r="T28" i="45"/>
  <c r="W27" i="45"/>
  <c r="W23" i="45"/>
  <c r="V23" i="45"/>
  <c r="W22" i="45"/>
  <c r="V22" i="45"/>
  <c r="W21" i="45"/>
  <c r="V21" i="45"/>
  <c r="W26" i="44"/>
  <c r="V26" i="44"/>
  <c r="T26" i="44"/>
  <c r="W25" i="44"/>
  <c r="W21" i="44"/>
  <c r="V21" i="44"/>
  <c r="W26" i="43"/>
  <c r="V26" i="43"/>
  <c r="T26" i="43"/>
  <c r="W25" i="43"/>
  <c r="W21" i="43"/>
  <c r="V21" i="43"/>
  <c r="W26" i="42"/>
  <c r="V26" i="42"/>
  <c r="T26" i="42"/>
  <c r="W25" i="42"/>
  <c r="W21" i="42"/>
  <c r="V21" i="42"/>
  <c r="W61" i="41"/>
  <c r="V61" i="41"/>
  <c r="T61" i="41"/>
  <c r="W60" i="41"/>
  <c r="W59" i="41"/>
  <c r="V59" i="41"/>
  <c r="T59" i="41"/>
  <c r="W58" i="41"/>
  <c r="W57" i="41"/>
  <c r="V57" i="41"/>
  <c r="T57" i="41"/>
  <c r="W56" i="41"/>
  <c r="W55" i="41"/>
  <c r="V55" i="41"/>
  <c r="T55" i="41"/>
  <c r="W54" i="41"/>
  <c r="W50" i="41"/>
  <c r="V50" i="41"/>
  <c r="W49" i="41"/>
  <c r="V49" i="41"/>
  <c r="W48" i="41"/>
  <c r="V48" i="41"/>
  <c r="W47" i="41"/>
  <c r="V47" i="41"/>
  <c r="W46" i="41"/>
  <c r="V46" i="41"/>
  <c r="W45" i="41"/>
  <c r="V45" i="41"/>
  <c r="W44" i="41"/>
  <c r="V44" i="41"/>
  <c r="W43" i="41"/>
  <c r="V43" i="41"/>
  <c r="W42" i="41"/>
  <c r="V42" i="41"/>
  <c r="W41" i="41"/>
  <c r="V41" i="41"/>
  <c r="W40" i="41"/>
  <c r="V40" i="41"/>
  <c r="W39" i="41"/>
  <c r="V39" i="41"/>
  <c r="W38" i="41"/>
  <c r="V38" i="41"/>
  <c r="W37" i="41"/>
  <c r="V37" i="41"/>
  <c r="W36" i="41"/>
  <c r="V36" i="41"/>
  <c r="W35" i="41"/>
  <c r="V35" i="41"/>
  <c r="W34" i="41"/>
  <c r="V34" i="41"/>
  <c r="W33" i="41"/>
  <c r="V33" i="41"/>
  <c r="W32" i="41"/>
  <c r="V32" i="41"/>
  <c r="W31" i="41"/>
  <c r="V31" i="41"/>
  <c r="W30" i="41"/>
  <c r="V30" i="41"/>
  <c r="W29" i="41"/>
  <c r="V29" i="41"/>
  <c r="W28" i="41"/>
  <c r="V28" i="41"/>
  <c r="W27" i="41"/>
  <c r="V27" i="41"/>
  <c r="W26" i="41"/>
  <c r="V26" i="41"/>
  <c r="W25" i="41"/>
  <c r="V25" i="41"/>
  <c r="W24" i="41"/>
  <c r="V24" i="41"/>
  <c r="W23" i="41"/>
  <c r="V23" i="41"/>
  <c r="W22" i="41"/>
  <c r="V22" i="41"/>
  <c r="W43" i="40"/>
  <c r="V43" i="40"/>
  <c r="T43" i="40"/>
  <c r="W42" i="40"/>
  <c r="W41" i="40"/>
  <c r="V41" i="40"/>
  <c r="T41" i="40"/>
  <c r="W40" i="40"/>
  <c r="W39" i="40"/>
  <c r="V39" i="40"/>
  <c r="T39" i="40"/>
  <c r="W38" i="40"/>
  <c r="W37" i="40"/>
  <c r="V37" i="40"/>
  <c r="T37" i="40"/>
  <c r="W36" i="40"/>
  <c r="W32" i="40"/>
  <c r="V32" i="40"/>
  <c r="W31" i="40"/>
  <c r="V31" i="40"/>
  <c r="W30" i="40"/>
  <c r="V30" i="40"/>
  <c r="W29" i="40"/>
  <c r="V29" i="40"/>
  <c r="W28" i="40"/>
  <c r="V28" i="40"/>
  <c r="W27" i="40"/>
  <c r="V27" i="40"/>
  <c r="W26" i="40"/>
  <c r="V26" i="40"/>
  <c r="W25" i="40"/>
  <c r="V25" i="40"/>
  <c r="W24" i="40"/>
  <c r="V24" i="40"/>
  <c r="W23" i="40"/>
  <c r="V23" i="40"/>
  <c r="W22" i="40"/>
  <c r="V22" i="40"/>
  <c r="W28" i="39"/>
  <c r="V28" i="39"/>
  <c r="T28" i="39"/>
  <c r="W27" i="39"/>
  <c r="W23" i="39"/>
  <c r="V23" i="39"/>
  <c r="W22" i="39"/>
  <c r="V22" i="39"/>
  <c r="W21" i="39"/>
  <c r="V21" i="39"/>
  <c r="W26" i="38"/>
  <c r="V26" i="38"/>
  <c r="T26" i="38"/>
  <c r="W25" i="38"/>
  <c r="W21" i="38"/>
  <c r="V21" i="38"/>
  <c r="W26" i="37"/>
  <c r="V26" i="37"/>
  <c r="T26" i="37"/>
  <c r="W25" i="37"/>
  <c r="W21" i="37"/>
  <c r="V21" i="37"/>
  <c r="W27" i="36"/>
  <c r="V27" i="36"/>
  <c r="T27" i="36"/>
  <c r="W26" i="36"/>
  <c r="W22" i="36"/>
  <c r="V22" i="36"/>
  <c r="W21" i="36"/>
  <c r="V21" i="36"/>
  <c r="W49" i="35"/>
  <c r="V49" i="35"/>
  <c r="T49" i="35"/>
  <c r="W48" i="35"/>
  <c r="W47" i="35"/>
  <c r="V47" i="35"/>
  <c r="T47" i="35"/>
  <c r="W46" i="35"/>
  <c r="W45" i="35"/>
  <c r="V45" i="35"/>
  <c r="T45" i="35"/>
  <c r="W44" i="35"/>
  <c r="W43" i="35"/>
  <c r="V43" i="35"/>
  <c r="T43" i="35"/>
  <c r="W42" i="35"/>
  <c r="W41" i="35"/>
  <c r="V41" i="35"/>
  <c r="T41" i="35"/>
  <c r="W40" i="35"/>
  <c r="W36" i="35"/>
  <c r="V36" i="35"/>
  <c r="W35" i="35"/>
  <c r="V35" i="35"/>
  <c r="W34" i="35"/>
  <c r="V34" i="35"/>
  <c r="W33" i="35"/>
  <c r="V33" i="35"/>
  <c r="W32" i="35"/>
  <c r="V32" i="35"/>
  <c r="W31" i="35"/>
  <c r="V31" i="35"/>
  <c r="W30" i="35"/>
  <c r="V30" i="35"/>
  <c r="W29" i="35"/>
  <c r="V29" i="35"/>
  <c r="W28" i="35"/>
  <c r="V28" i="35"/>
  <c r="W27" i="35"/>
  <c r="V27" i="35"/>
  <c r="W26" i="35"/>
  <c r="V26" i="35"/>
  <c r="W25" i="35"/>
  <c r="V25" i="35"/>
  <c r="W24" i="35"/>
  <c r="V24" i="35"/>
  <c r="W23" i="35"/>
  <c r="V23" i="35"/>
  <c r="W39" i="34"/>
  <c r="V39" i="34"/>
  <c r="T39" i="34"/>
  <c r="W38" i="34"/>
  <c r="W37" i="34"/>
  <c r="V37" i="34"/>
  <c r="T37" i="34"/>
  <c r="W36" i="34"/>
  <c r="W35" i="34"/>
  <c r="V35" i="34"/>
  <c r="T35" i="34"/>
  <c r="W34" i="34"/>
  <c r="W30" i="34"/>
  <c r="V30" i="34"/>
  <c r="W29" i="34"/>
  <c r="V29" i="34"/>
  <c r="W28" i="34"/>
  <c r="V28" i="34"/>
  <c r="W27" i="34"/>
  <c r="V27" i="34"/>
  <c r="W26" i="34"/>
  <c r="V26" i="34"/>
  <c r="W25" i="34"/>
  <c r="V25" i="34"/>
  <c r="W24" i="34"/>
  <c r="V24" i="34"/>
  <c r="W23" i="34"/>
  <c r="V23" i="34"/>
  <c r="W22" i="34"/>
  <c r="V22" i="34"/>
  <c r="W21" i="34"/>
  <c r="V21" i="34"/>
  <c r="W26" i="33"/>
  <c r="V26" i="33"/>
  <c r="T26" i="33"/>
  <c r="W25" i="33"/>
  <c r="W21" i="33"/>
  <c r="V21" i="33"/>
  <c r="W33" i="32"/>
  <c r="V33" i="32"/>
  <c r="T33" i="32"/>
  <c r="W32" i="32"/>
  <c r="W31" i="32"/>
  <c r="V31" i="32"/>
  <c r="T31" i="32"/>
  <c r="W30" i="32"/>
  <c r="W29" i="32"/>
  <c r="V29" i="32"/>
  <c r="T29" i="32"/>
  <c r="W28" i="32"/>
  <c r="W24" i="32"/>
  <c r="V24" i="32"/>
  <c r="W23" i="32"/>
  <c r="V23" i="32"/>
  <c r="W22" i="32"/>
  <c r="V22" i="32"/>
  <c r="W21" i="32"/>
  <c r="V21" i="32"/>
  <c r="W30" i="31"/>
  <c r="V30" i="31"/>
  <c r="T30" i="31"/>
  <c r="W29" i="31"/>
  <c r="W25" i="31"/>
  <c r="V25" i="31"/>
  <c r="W24" i="31"/>
  <c r="V24" i="31"/>
  <c r="W23" i="31"/>
  <c r="V23" i="31"/>
  <c r="W22" i="31"/>
  <c r="V22" i="31"/>
  <c r="W21" i="31"/>
  <c r="V21" i="31"/>
  <c r="W26" i="30"/>
  <c r="V26" i="30"/>
  <c r="T26" i="30"/>
  <c r="W25" i="30"/>
  <c r="W21" i="30"/>
  <c r="V21" i="30"/>
  <c r="W37" i="29"/>
  <c r="V37" i="29"/>
  <c r="T37" i="29"/>
  <c r="W36" i="29"/>
  <c r="W35" i="29"/>
  <c r="V35" i="29"/>
  <c r="T35" i="29"/>
  <c r="W34" i="29"/>
  <c r="W33" i="29"/>
  <c r="V33" i="29"/>
  <c r="T33" i="29"/>
  <c r="W32" i="29"/>
  <c r="W31" i="29"/>
  <c r="V31" i="29"/>
  <c r="T31" i="29"/>
  <c r="W30" i="29"/>
  <c r="W26" i="29"/>
  <c r="V26" i="29"/>
  <c r="W25" i="29"/>
  <c r="V25" i="29"/>
  <c r="W24" i="29"/>
  <c r="V24" i="29"/>
  <c r="W23" i="29"/>
  <c r="V23" i="29"/>
  <c r="W22" i="29"/>
  <c r="V22" i="29"/>
  <c r="W26" i="28"/>
  <c r="V26" i="28"/>
  <c r="T26" i="28"/>
  <c r="W25" i="28"/>
  <c r="W21" i="28"/>
  <c r="V21" i="28"/>
  <c r="W26" i="27"/>
  <c r="V26" i="27"/>
  <c r="T26" i="27"/>
  <c r="W25" i="27"/>
  <c r="W21" i="27"/>
  <c r="V21" i="27"/>
  <c r="V21" i="26"/>
  <c r="W21" i="26"/>
  <c r="V22" i="26"/>
  <c r="W22" i="26"/>
  <c r="V23" i="26"/>
  <c r="W23" i="26"/>
  <c r="W27" i="26"/>
  <c r="T28" i="26"/>
  <c r="V28" i="26"/>
  <c r="W28" i="26"/>
  <c r="V21" i="25"/>
  <c r="W21" i="25"/>
  <c r="W25" i="25"/>
  <c r="T26" i="25"/>
  <c r="V26" i="25"/>
  <c r="W26" i="25"/>
  <c r="V21" i="24"/>
  <c r="W21" i="24"/>
  <c r="W25" i="24"/>
  <c r="T26" i="24"/>
  <c r="V26" i="24"/>
  <c r="W26" i="24"/>
  <c r="V21" i="23"/>
  <c r="W21" i="23"/>
  <c r="V22" i="23"/>
  <c r="W22" i="23"/>
  <c r="V23" i="23"/>
  <c r="W23" i="23"/>
  <c r="W27" i="23"/>
  <c r="T28" i="23"/>
  <c r="V28" i="23"/>
  <c r="W28" i="23"/>
  <c r="W29" i="22"/>
  <c r="V29" i="22"/>
  <c r="T29" i="22"/>
  <c r="W28" i="22"/>
  <c r="W24" i="22"/>
  <c r="V24" i="22"/>
  <c r="W23" i="22"/>
  <c r="V23" i="22"/>
  <c r="W22" i="22"/>
  <c r="V22" i="22"/>
  <c r="W21" i="22"/>
  <c r="V21" i="22"/>
  <c r="W32" i="21"/>
  <c r="V32" i="21"/>
  <c r="T32" i="21"/>
  <c r="W31" i="21"/>
  <c r="W30" i="21"/>
  <c r="V30" i="21"/>
  <c r="T30" i="21"/>
  <c r="W29" i="21"/>
  <c r="W28" i="21"/>
  <c r="V28" i="21"/>
  <c r="T28" i="21"/>
  <c r="W27" i="21"/>
  <c r="W23" i="21"/>
  <c r="V23" i="21"/>
  <c r="W22" i="21"/>
  <c r="V22" i="21"/>
  <c r="W21" i="21"/>
  <c r="V21" i="21"/>
  <c r="W26" i="20"/>
  <c r="V26" i="20"/>
  <c r="T26" i="20"/>
  <c r="W25" i="20"/>
  <c r="W21" i="20"/>
  <c r="V21" i="20"/>
  <c r="W26" i="19"/>
  <c r="V26" i="19"/>
  <c r="T26" i="19"/>
  <c r="W25" i="19"/>
  <c r="W21" i="19"/>
  <c r="V21" i="19"/>
  <c r="W26" i="18"/>
  <c r="V26" i="18"/>
  <c r="T26" i="18"/>
  <c r="W25" i="18"/>
  <c r="W21" i="18"/>
  <c r="V21" i="18"/>
  <c r="W40" i="17"/>
  <c r="V40" i="17"/>
  <c r="T40" i="17"/>
  <c r="W39" i="17"/>
  <c r="W38" i="17"/>
  <c r="V38" i="17"/>
  <c r="T38" i="17"/>
  <c r="W37" i="17"/>
  <c r="W36" i="17"/>
  <c r="V36" i="17"/>
  <c r="T36" i="17"/>
  <c r="W35" i="17"/>
  <c r="W34" i="17"/>
  <c r="V34" i="17"/>
  <c r="T34" i="17"/>
  <c r="W33" i="17"/>
  <c r="W29" i="17"/>
  <c r="V29" i="17"/>
  <c r="W28" i="17"/>
  <c r="V28" i="17"/>
  <c r="W27" i="17"/>
  <c r="V27" i="17"/>
  <c r="W26" i="17"/>
  <c r="V26" i="17"/>
  <c r="W25" i="17"/>
  <c r="V25" i="17"/>
  <c r="W24" i="17"/>
  <c r="V24" i="17"/>
  <c r="W23" i="17"/>
  <c r="V23" i="17"/>
  <c r="W22" i="17"/>
  <c r="V22" i="17"/>
  <c r="W29" i="16"/>
  <c r="V29" i="16"/>
  <c r="T29" i="16"/>
  <c r="W28" i="16"/>
  <c r="W24" i="16"/>
  <c r="V24" i="16"/>
  <c r="W23" i="16"/>
  <c r="V23" i="16"/>
  <c r="W22" i="16"/>
  <c r="V22" i="16"/>
  <c r="W21" i="16"/>
  <c r="V21" i="16"/>
  <c r="W26" i="15"/>
  <c r="V26" i="15"/>
  <c r="T26" i="15"/>
  <c r="W25" i="15"/>
  <c r="W21" i="15"/>
  <c r="V21" i="15"/>
  <c r="W27" i="14"/>
  <c r="V27" i="14"/>
  <c r="T27" i="14"/>
  <c r="W26" i="14"/>
  <c r="W22" i="14"/>
  <c r="V22" i="14"/>
  <c r="W21" i="14"/>
  <c r="V21" i="14"/>
  <c r="W30" i="13"/>
  <c r="V30" i="13"/>
  <c r="T30" i="13"/>
  <c r="W29" i="13"/>
  <c r="W25" i="13"/>
  <c r="V25" i="13"/>
  <c r="W24" i="13"/>
  <c r="V24" i="13"/>
  <c r="W23" i="13"/>
  <c r="V23" i="13"/>
  <c r="W22" i="13"/>
  <c r="V22" i="13"/>
  <c r="W21" i="13"/>
  <c r="V21" i="13"/>
  <c r="W26" i="11"/>
  <c r="V26" i="11"/>
  <c r="T26" i="11"/>
  <c r="W25" i="11"/>
  <c r="W21" i="11"/>
  <c r="V21" i="11"/>
  <c r="W26" i="10"/>
  <c r="V26" i="10"/>
  <c r="T26" i="10"/>
  <c r="W25" i="10"/>
  <c r="W21" i="10"/>
  <c r="V21" i="10"/>
  <c r="W30" i="9"/>
  <c r="V30" i="9"/>
  <c r="T30" i="9"/>
  <c r="W29" i="9"/>
  <c r="W25" i="9"/>
  <c r="V25" i="9"/>
  <c r="W24" i="9"/>
  <c r="V24" i="9"/>
  <c r="W23" i="9"/>
  <c r="V23" i="9"/>
  <c r="W22" i="9"/>
  <c r="V22" i="9"/>
  <c r="W21" i="9"/>
  <c r="V21" i="9"/>
  <c r="W26" i="8" l="1"/>
  <c r="V26" i="8"/>
  <c r="T26" i="8"/>
  <c r="W25" i="8"/>
  <c r="W21" i="8"/>
  <c r="V21" i="8"/>
  <c r="W27" i="7"/>
  <c r="V27" i="7"/>
  <c r="T27" i="7"/>
  <c r="W26" i="7"/>
  <c r="W22" i="7"/>
  <c r="V22" i="7"/>
  <c r="W21" i="7"/>
  <c r="V21" i="7"/>
  <c r="W27" i="6"/>
  <c r="V27" i="6"/>
  <c r="T27" i="6"/>
  <c r="W26" i="6"/>
  <c r="W22" i="6"/>
  <c r="V22" i="6"/>
  <c r="W21" i="6"/>
  <c r="V21" i="6"/>
  <c r="W32" i="5"/>
  <c r="V32" i="5"/>
  <c r="T32" i="5"/>
  <c r="W31" i="5"/>
  <c r="W30" i="5"/>
  <c r="V30" i="5"/>
  <c r="T30" i="5"/>
  <c r="W29" i="5"/>
  <c r="W25" i="5"/>
  <c r="V25" i="5"/>
  <c r="W24" i="5"/>
  <c r="V24" i="5"/>
  <c r="W23" i="5"/>
  <c r="V23" i="5"/>
  <c r="W22" i="5"/>
  <c r="V22" i="5"/>
  <c r="W21" i="5"/>
  <c r="V21" i="5"/>
  <c r="W28" i="4"/>
  <c r="V28" i="4"/>
  <c r="T28" i="4"/>
  <c r="W27" i="4"/>
  <c r="W23" i="4"/>
  <c r="V23" i="4"/>
  <c r="W22" i="4"/>
  <c r="V22" i="4"/>
  <c r="W21" i="4"/>
  <c r="V21" i="4"/>
  <c r="W27" i="3"/>
  <c r="T27" i="3"/>
  <c r="W22" i="3"/>
  <c r="V22" i="3"/>
  <c r="W21" i="3"/>
  <c r="V21" i="3"/>
  <c r="W26" i="2"/>
  <c r="V26" i="2"/>
  <c r="T26" i="2"/>
  <c r="W25" i="2"/>
  <c r="W21" i="2"/>
  <c r="V21" i="2"/>
  <c r="W29" i="1"/>
  <c r="V29" i="1"/>
  <c r="T29" i="1"/>
  <c r="W28" i="1"/>
  <c r="W24" i="1"/>
  <c r="V24" i="1"/>
  <c r="W23" i="1"/>
  <c r="V23" i="1"/>
  <c r="W22" i="1"/>
  <c r="V22" i="1"/>
  <c r="W21" i="1"/>
  <c r="V21" i="1"/>
</calcChain>
</file>

<file path=xl/sharedStrings.xml><?xml version="1.0" encoding="utf-8"?>
<sst xmlns="http://schemas.openxmlformats.org/spreadsheetml/2006/main" count="12944" uniqueCount="2062">
  <si>
    <t>Informes sobre la Situación Económica, las Finanzas Públicas y la Deuda Pública, Anexos</t>
  </si>
  <si>
    <t xml:space="preserve">      Tercer Trimestre 2014</t>
  </si>
  <si>
    <t xml:space="preserve">Avance en los Programas Presupuestarios con Erogaciones para la Igualdad entre Mujeres y Hombres, Anexo 12, PEF 2014
    Periodo Enero - Septiembre  </t>
  </si>
  <si>
    <t>DATOS DEL PROGRAMA</t>
  </si>
  <si>
    <t>Ramo</t>
  </si>
  <si>
    <t>4</t>
  </si>
  <si>
    <t>Gobernación</t>
  </si>
  <si>
    <t>Programa presupuestario</t>
  </si>
  <si>
    <t>E015</t>
  </si>
  <si>
    <t>Promover la atención y prevención de la violencia contra las mujeres</t>
  </si>
  <si>
    <r>
      <t xml:space="preserve">Monto Aprobado </t>
    </r>
    <r>
      <rPr>
        <sz val="10"/>
        <rFont val="Soberana Sans"/>
        <family val="2"/>
      </rPr>
      <t xml:space="preserve">
(millones de pesos)</t>
    </r>
  </si>
  <si>
    <t>191.4</t>
  </si>
  <si>
    <t/>
  </si>
  <si>
    <t>Unidades responsables</t>
  </si>
  <si>
    <t>V00</t>
  </si>
  <si>
    <t>(Comisión Nacional para Prevenir y Erradicar la Violencia Contra las Mujeres)</t>
  </si>
  <si>
    <t>Población Objetivo</t>
  </si>
  <si>
    <t>Población Atendida</t>
  </si>
  <si>
    <t>Mujeres</t>
  </si>
  <si>
    <t>Hombres</t>
  </si>
  <si>
    <t>0</t>
  </si>
  <si>
    <t>Descripción de la problemática que atiende el Programa</t>
  </si>
  <si>
    <t xml:space="preserve"> La violencia contra las mujeres  es un problema que además de lesionar sus derechos humanos, tiene impactos severos en la familia y en la sociedad.   Por ello, es indispensable atender de manera integral y transversal las causas y la dinámica de la violencia contra las mujeres a nivel nacional, a través de mecanismos que garanticen el respeto a sus derechos humanos desde una perspectiva de género, fomentando una participación activa de los tres órdenes de gobierno y de organizaciones de la sociedad civil.  </t>
  </si>
  <si>
    <t>ALINEACIÓN</t>
  </si>
  <si>
    <t xml:space="preserve">Plan Nacional de Desarrollo </t>
  </si>
  <si>
    <t xml:space="preserve">Programa Derivado del PND </t>
  </si>
  <si>
    <t>Objetivo estratégico de la Dependencia o Entidad</t>
  </si>
  <si>
    <t>Eje de Política Pública</t>
  </si>
  <si>
    <t>Programa</t>
  </si>
  <si>
    <t>Dependencia o Entidad</t>
  </si>
  <si>
    <t xml:space="preserve"> V00- Comisión Nacional para Prevenir y Erradicar la Violencia Contra las Mujeres </t>
  </si>
  <si>
    <t>Objetivo</t>
  </si>
  <si>
    <t xml:space="preserve">Objetivo
</t>
  </si>
  <si>
    <t>Estrategia</t>
  </si>
  <si>
    <t>RESULTADOS</t>
  </si>
  <si>
    <t>INDICADORES</t>
  </si>
  <si>
    <t>AVANCE</t>
  </si>
  <si>
    <t>Denominación</t>
  </si>
  <si>
    <t>Unidad Responsable (UR)</t>
  </si>
  <si>
    <t>Unidad de medida</t>
  </si>
  <si>
    <t>Frecuencia</t>
  </si>
  <si>
    <t>Meta anual</t>
  </si>
  <si>
    <t>Meta al periodo</t>
  </si>
  <si>
    <t>Realizado al periodo</t>
  </si>
  <si>
    <t>Avance % al periodo</t>
  </si>
  <si>
    <t>Avance % anual</t>
  </si>
  <si>
    <t xml:space="preserve"> </t>
  </si>
  <si>
    <t>Porcentaje de incremento de mujeres atendidas en situación de violencia en Centros de Justicia para las Mujeres y en línea telefónica</t>
  </si>
  <si>
    <t>Porcentaje</t>
  </si>
  <si>
    <t>Trimestral</t>
  </si>
  <si>
    <t>13.00</t>
  </si>
  <si>
    <t>17.86</t>
  </si>
  <si>
    <t>Porcentaje de avance de recursos entregados a las entidades federativas para la creación y/o fortalecimiento de los Centro de Justicia para las Mujeres</t>
  </si>
  <si>
    <t>100.00</t>
  </si>
  <si>
    <t>34.71</t>
  </si>
  <si>
    <t>0.0</t>
  </si>
  <si>
    <t>Porcentaje de Entidades Federativas con campañas  de prevención de violencia contra las mujeres y promoción de Centros de Justicia</t>
  </si>
  <si>
    <t>85.00</t>
  </si>
  <si>
    <t>55.00</t>
  </si>
  <si>
    <t>Porcentaje de avance del número de acciones relacionadas con la Alerta de Violencia de Género</t>
  </si>
  <si>
    <t>75.00</t>
  </si>
  <si>
    <t>33.30</t>
  </si>
  <si>
    <t>Avance en el ejercicio del presupuesto aprobado para el Programa (millones de pesos)</t>
  </si>
  <si>
    <t>Pagado al periodo</t>
  </si>
  <si>
    <t>Avance %</t>
  </si>
  <si>
    <t>Millones de pesos</t>
  </si>
  <si>
    <t>Al periodo</t>
  </si>
  <si>
    <t>Anual</t>
  </si>
  <si>
    <t>PRESUPUESTO ORIGINAL</t>
  </si>
  <si>
    <t>UR: V00</t>
  </si>
  <si>
    <t>191.42</t>
  </si>
  <si>
    <t>38.69</t>
  </si>
  <si>
    <t>PRESUPUESTO MODIFICADO</t>
  </si>
  <si>
    <t>195.27</t>
  </si>
  <si>
    <t>38.75</t>
  </si>
  <si>
    <t>Información Cualitativa</t>
  </si>
  <si>
    <r>
      <t>Acciones realizadas en el periodo
UR:</t>
    </r>
    <r>
      <rPr>
        <sz val="10"/>
        <rFont val="Soberana Sans"/>
        <family val="2"/>
      </rPr>
      <t xml:space="preserve"> V00
En cuanto a la acción 976 sobre el indicador del Fondo de alerta de género: porcentaje de avance del número de acciones relacionadas con la Alerta de Violencia de Género. Durante el tercer trimestre se atendieron las solicitudes de Alertas de Violencia de Género contra las Mujeres (AVGM) de Guanajuato, Morelos, Estado de México y Chiapas.  El 10 julio del año en curso la Segob, a través de la Comisión Nacional, notificó el informe presentado por el grupo de trabajo de la AVGM al Gobierno del Estado de Guanajuato y a la solicitante. Los días 3 y 11 de agosto y 4 de septiembre se realizaron reuniones con las autoridades de Guanajuato para el cumplimiento del informe elaborado por el grupo de  trabajo.   El grupo de trabajo para el análisis de la AVGM de Morelos, se reunió por primera vez para desahogar varios puntos. Los días 10, 11, 16 y 17 del mismo mes, se realizaron diversas visitas. Los días 28, 29 y 30 de julio del año en curso, el grupo de trabajo se declaró en sesión permanente  ;  En cuanto a la acción 107 relacionada con el indicador: Porcentaje de Entidades con campañas de prevención de violencia contra las mujeres y promoción de Centros de Justicia, se realizaron las siguientes acciones 1. Durante los meses de enero a mayo se trabajó en el ajuste a la estrategia anual. 2. Se focalizaron las entidades federativas en los cuales se difundirán las campañas, así como los medios de comunicación, masivos y alternos, que se emplearán en cada una. 3. Se realizaron una serie de reuniones con diversas Casas Productoras, con el objetivo de que presentaran sus propuestas de creatividad y cotizaciones de las tres campañas, y se eligió a la Casa Productora. De manera paralela se realizó la ficha técnica para su contratación, se entregó la documentación y el estudio de mercado correspondiente. Actualmente, con la reforma de telecomunicaciones y radiodifusión, el Organismo Promotor de Medios Audiovisuales (Opma) empresa desconcentrada de la Segob y la que realizaría los proyectos se convirtió en el Sistema Público de Radiodifusión del Estado Mexicano, lo cual afectó administrativamente los tiempos de contratación. De nueva cuenta se procedió a realizar un estudio de mercado, de éste se desprendió que la mejor opción para la contratación es una adjudicación directa a la empresa Lemon Media S.A. de C.V. Se realizaron todos los trámites para solicitar al Comité de Adquisiciones, Arrendamientos y Servicios del Sector Público, dictamine la procedencia de la excepción a la licitación pública y autorice la adjudicación directa. Se está en espera de la sesión del Comité en mención.  </t>
    </r>
  </si>
  <si>
    <r>
      <t>Justificación de diferencia de avances con respecto a las metas programadas
UR:</t>
    </r>
    <r>
      <rPr>
        <sz val="10"/>
        <rFont val="Soberana Sans"/>
        <family val="2"/>
      </rPr>
      <t xml:space="preserve"> V00
En relación al indicador sobre el porcentaje de incremento de mujeres atendidas en situación de violencia en Centros de Justicia para las Mujeres y en línea telefónica, se hacen dos observaciones: 1. Este indicador supone un crecimiento anual de al menos 13%, este supuesto esta basado en la dinámica de incremento en la atención de mujeres víctimas de violencia en los CJM, no obstante, la construcción del indicador es un cociente entre el número de mujeres víctimas de violencia atendidas en los CJM y las líneas telefónicas del primer trimestre de 2014 entre el número de mujeres víctimas de violencia atendidas en los CJM y las líneas telefónicas del primer trimestre 2013 y así sucesivamente, cada trimestre se comparará durante el año, esto con el fin de mantener un crecimiento constante de al menos 13%, es por esto que el 13% se repite cada trimestre, es nuestro mínimo de crecimiento en la atención, lo que nos permitira monitorear este servicio en los CJM y la línea telefónica. 2. Por ot;  En relación al indicador sobre el porcentaje de avance del número de acciones relacionadas con la Alerta de Violencia de Género, el avance es el mismo, ya que los documentos sobre armonización, las propuestas estatales y el avance en el diseño del sistema de monitoreo del comportamiento violentos de los individuos y de la sociedad contra las mujeres, está en procesos de contratación y elaboración. Sin embargo, es pertinente aclarar que la Comisión Nacional para Prevenir y Erradicar la Violencia contra las Mujeres estuvo trabajando durante estos tres meses en las solicitudes de Alertas de Violencia de Género contra las Mujeres respectivas a los Estados de Guanajuato, Morelos, Estado de México y Chiapas.</t>
    </r>
  </si>
  <si>
    <r>
      <t>Acciones de mejora para el siguiente periodo
UR:</t>
    </r>
    <r>
      <rPr>
        <sz val="10"/>
        <rFont val="Soberana Sans"/>
        <family val="2"/>
      </rPr>
      <t xml:space="preserve"> V00
Sin información</t>
    </r>
  </si>
  <si>
    <t>P006</t>
  </si>
  <si>
    <t>Planeación demográfica del país</t>
  </si>
  <si>
    <t>10.0</t>
  </si>
  <si>
    <t>G00</t>
  </si>
  <si>
    <t>(Secretaría General del Consejo Nacional de Población)</t>
  </si>
  <si>
    <t xml:space="preserve"> Las cifras más altas de embarazos no planificados se encuentran entre las adolescentes, pues los datos de la Encuesta Nacional de la Dinámica Demográfica (ENADID) en 2009, señalan que 4 de cada 10 embarazadas en dicho grupo de edad declararon no haber planificado su embarazo y la edad mediana del primer uso de métodos anticonceptivos es 24 años, lo que significa un espacio de cuatro años de vida sexual sin protección, en promedio. En relación con las brechas que existen entre hombres y mujeres, hay que entender que los grupos con mayores rezagos en los indicadores de salud sexual y reproductiva se encuentran entre los sectores urbano-marginales, rurales y rurales indígenas, que son los menos escolarizados. Teniendo en cuenta que en la prevención del embarazo no planificado e infecciones de transmisión sexual en adolescentes, existe una brecha de género persistente, particularmente entre las mujeres adolescentes de grupos vulnerables, el CONAPO continuará promoviendo la prevención de embarazos no planificados e infecciones de transmisión sexual desde un enfoque de género, con una campaña más direccionada hacia los sectores rurales e indígenas.    </t>
  </si>
  <si>
    <t xml:space="preserve"> G00- Secretaría General del Consejo Nacional de Población </t>
  </si>
  <si>
    <t>Porcentaje de avance en el diseño y difusión de las campañas de comunicación social de salud sexual y reproductiva.</t>
  </si>
  <si>
    <t>Etapa</t>
  </si>
  <si>
    <t>50.00</t>
  </si>
  <si>
    <t>UR: G00</t>
  </si>
  <si>
    <r>
      <t>Acciones realizadas en el periodo
UR:</t>
    </r>
    <r>
      <rPr>
        <sz val="10"/>
        <rFont val="Soberana Sans"/>
        <family val="2"/>
      </rPr>
      <t xml:space="preserve"> G00
Como línea base de cuantificación de este indicador se consideran tres etapas: planeación, producción y difusión de la campaña, además se toma en cuenta una etapa más (evaluación), misma que requiere un estudio postest. Para el tercer trimestre, se presentó un avance físico al periodo del 66.67 por ciento y un 33.3 por ciento con respecto a la meta anual, lo anterior debido a la difusión en cines de toda la República Mexicana del cineminuto de la versión: ¡Infórmate, es tu derecho! Etapa 2, de la Campaña de Prevención del Embarazo No Planificado e Infecciones de Transmisión Sexual en Adolescentes.    </t>
    </r>
  </si>
  <si>
    <r>
      <t>Justificación de diferencia de avances con respecto a las metas programadas
UR:</t>
    </r>
    <r>
      <rPr>
        <sz val="10"/>
        <rFont val="Soberana Sans"/>
        <family val="2"/>
      </rPr>
      <t xml:space="preserve"> G00
El avance que se presente en este periodo es derivado de la inversión de $3,500,000 en la difusión de los mensajes en cine. Cabe señalar que no se reporta población atendida debido a que no se ha realizado aún el estudio post-test. Además, es de mencionar que no se reportó avance en el primer semestre en el ejercicio del presupuesto, debido a que las etapas de planeación y producción se extendieron por la incorporación del CONAPO a la Estrategia Interinstitucional para la Prevención del Embarazo Adolescente, lo cual ha requerido gestiones extraordinarias.   </t>
    </r>
  </si>
  <si>
    <r>
      <t>Acciones de mejora para el siguiente periodo
UR:</t>
    </r>
    <r>
      <rPr>
        <sz val="10"/>
        <rFont val="Soberana Sans"/>
        <family val="2"/>
      </rPr>
      <t xml:space="preserve"> G00
Sin información</t>
    </r>
  </si>
  <si>
    <t>P015</t>
  </si>
  <si>
    <t>Promover la prevención, protección y atención en materia de trata de personas</t>
  </si>
  <si>
    <t>10.4</t>
  </si>
  <si>
    <t>914</t>
  </si>
  <si>
    <t>(Dirección General de Estrategias para la Atención de Derechos Humanos)</t>
  </si>
  <si>
    <t xml:space="preserve"> La trata de personas es considerada un delito grave, ya que con sus múltiples accioens vulnera los derechos humanos más elementales, como son el de la libertad, igualdad, libre desarrollo, la dignidad humana etc., afectando a miles de personas, porlo que el Estado en cumplimiento de la Ley General para Prevenir, Sancionar y Erradicar los Delitos en Materia de trata de personas y para la protección y asistencia a las victimas de estos Delitos busca generar acciones que promuevan la erradicación de la violencia de género.  Por esta razón, se considera que la implementación del Programa Nacional busca informar a la población sobre las consecuencias y daños que sufren las víctimas de la trata de personas, así como sensibilizarlas en esta materia. </t>
  </si>
  <si>
    <t xml:space="preserve"> Secretaria de Gobernación </t>
  </si>
  <si>
    <t>Número de acciones de información y difusión en materia de trata de personas de la Dirección General de Estrategías para la Atención de Derechos Humanos (DGEADH)</t>
  </si>
  <si>
    <t>61.71</t>
  </si>
  <si>
    <t>Porcentaje de seguimiento de acuerdos emitidos por la Comisión Intersecretarial para Prevenir, Sancionar y Erradicar los Delitos en Materia de Trata de Personas para la Protección y Asistencia a las Víctimas de estos Delitos (Comisión Intersecretarial)</t>
  </si>
  <si>
    <t>70.00</t>
  </si>
  <si>
    <t>170.00</t>
  </si>
  <si>
    <t>UR: 914</t>
  </si>
  <si>
    <t>10.16</t>
  </si>
  <si>
    <r>
      <t>Justificación de diferencia de avances con respecto a las metas programadas
UR:</t>
    </r>
    <r>
      <rPr>
        <sz val="10"/>
        <rFont val="Soberana Sans"/>
        <family val="2"/>
      </rPr>
      <t xml:space="preserve"> 914
En el indicador denominado Porcentaje de acuerdos de la Comisión Intersecretarial para prevenir, sancionar y erradicar los delitos en materia de trata de personas, para la protección y asistencia a las víctimas de estos delitos, el avance presentado se deriva al logro y la coordinación efectiva entre las instancias que conforman la Comisión Intersecretarial, INALI, el Consejo Nacional para el Desarrollo y la Inclusión de Personas con Discapacidades. En el indicador Número de Acciones de Información y Difusión en materia de trata de personas de la Dirección General de Estrategias para la Atención de Derechos Humanos (DGEADH) la diferencia presentada es debido a la incorporación de la producción de una nueva versión de la sección Acciones para la prevención de delitos de trata de personas, realizadas por el Gobierno Federal así como por Gobiernos Locales y Municipales.</t>
    </r>
  </si>
  <si>
    <r>
      <t>Acciones de mejora para el siguiente periodo
UR:</t>
    </r>
    <r>
      <rPr>
        <sz val="10"/>
        <rFont val="Soberana Sans"/>
        <family val="2"/>
      </rPr>
      <t xml:space="preserve"> 914
En el indicador Porcentaje de acuerdos de la Comisión Intersecretarial para prevenir, sancionar y erradicar los delitos en materia de trata de personas, para la protección y asistencia a las víctimas de estos delitos se realizaron las siguientes acciones de mejora: Realizar una campaña de difusión en materia de prevención, enfocándose de las consecuencias del  delito de trata de personas, así como sus modalidades  Generación de material informativo, que contribuya a la prevención del delito de trata y cree una consciencia de la autoprotección. Diseñar un programa nacional de capacitación que proyecte 3 niveles: básico, intermedio y especializado, con el fin de diversificar el conocimiento en los tres órdenes de gobierno y sociedad en general.  En el indicador Número de Acciones de Información y Difusión en materia de trata de personas de la Dirección General de Estrategias para la Atención de Derechos Humanos (DGEADH) se realizaron las siguientes acciones de mejora: Coordinación, colaboración e implementación de acciones de información y difusión.</t>
    </r>
  </si>
  <si>
    <t>P017</t>
  </si>
  <si>
    <t>Mecanismos de protección a periodistas y defensoras y defensores de derechos humanos</t>
  </si>
  <si>
    <t>911</t>
  </si>
  <si>
    <t>(Unidad para la Defensa de los Derechos Humanos)</t>
  </si>
  <si>
    <t xml:space="preserve"> En los Estados Unidos Mexicanos todas las personas gozarán de los derechos humanos reconocidos en la Constitución y en los tratados internacionales de los que el Estado Mexicano sea parte, así como de las garantías para su protección, cuyo ejercicio no podrá restringirse ni suspenderse, salvo en los casos y bajo las condiciones que la Constitución establece. Las personas o servidores públicos que intervengan en la implementación del Mecanismo para la Protección de Personas Defensora de Derechos Humanos y Periodistas, en su ámbito de competencia, deberán realizar las acciones necesarias para la garantizar la vida, la integridad, la libertad y la seguridad de las Personas Defensoras de Derechos Humanos y Periodistas en riesgo, observando los principios de legalidad, certeza, honradez, lealtad, objetividad, imparcialidad, profesionalismo, transparencia, eficacia, eficiencia, respeto irrestricto a los derechos humanos, pro persona, consentimiento, exclusividad, corresponsabilidad, no discriminación, perspectiva de género, concertación y consulta, inmediatez, reserva y confidencialidad de la información. Es un Mecanismo de atención especializada, que tiene por objeto establecer la cooperación entre la Federación y las Entidades Federativas para implementar y operar las  Medidas de Prevención, Medidas Preventivas y Medidas Urgentes de Protección que garanticen la vida, integridad, libertad y seguridad de las personas que se encuentren en situación de riesgo como consecuencia de la defensa o promoción de los derechos humanos, y del ejercicio de la libertad de expresión y el periodismo. Así como  a lo establecido en el Programa Sectorial de Gobernación 2013-2018 en la Linea de Acción 3.4.5 Fortalecer el Mecanismo de         Protección para Personas Defensora de Derechos Humanos y Periodistas.  </t>
  </si>
  <si>
    <t>Porcentaje de Solicitudes de Incorporación al Mecanismo por parte de Personas Defensoras de Derechos Humanos y Periodistas en situación de riesgo por el ejercicio de su actividad atendidas.</t>
  </si>
  <si>
    <t>N/A</t>
  </si>
  <si>
    <t xml:space="preserve">Porcentaje de medidas de protección implementadas por parte del Mecanismo a  Personas Defensoras de Derechos Humanos y Periodistas </t>
  </si>
  <si>
    <t xml:space="preserve">Porcentaje  de Evaluaciones de Riesgo Presentadas y Aprobadas por parte de la Junta de Gobierno del Mecanismo a  Personas Defensoras de Derechos Humanos y Periodistas. </t>
  </si>
  <si>
    <t>Semestral</t>
  </si>
  <si>
    <t>UR: 911</t>
  </si>
  <si>
    <r>
      <t>Acciones realizadas en el periodo
UR:</t>
    </r>
    <r>
      <rPr>
        <sz val="10"/>
        <rFont val="Soberana Sans"/>
        <family val="2"/>
      </rPr>
      <t xml:space="preserve"> 911
1.- Mantener una adecuada coordinación con instituciones del Gobierno de la República, a efecto de proteger la vida, la libertad y la seguridad de las personas en situaciones de riesgo y amenaza debido al ejercicio de sus actividades como defensores de derechos humanos y periodistas. 2.- Continuar con la Coordinación de las acciones con las autoridades estatales para impulsar convenios de colaboración que les brinden una protección integral. 3.- Impulsar la mejora continua de mecanismos para su atención y generar una base de datos de resguardo de información para los integrantes de la Junta de Gobierno, el Consejo Consultivo y el personal del Mecanismo, con el propósito de mantener la seguridad de la información y dar seguimiento a cada caso.4.- La Organización Freedom House realizó el Taller de Redireccionamiento Estratégico del Mecanismo de Protección a Personas Defensoras de Derechos Humanos y Periodistas donde se trataron las propuestas de valor, mapas de procesos del Mecanismo y mapas estratégicos del Mecanismo. 5.- La Ley para la Protección de Personas Defensoras de Derechos Humanos y Periodistas prevé en el Art. 34 fracciones II y III, entre las medidas de protección que puede otorgar el mecanismo, la entrega de manuales y la realización de cursos de protección tanto individuales como colectivos. En este sentido, la Junta de Gobierno ha contemplado dentro de los planes de protección aprobatoria para diversos beneficiarios ambas medidas. 6.-  De acuerdo al punto anterior, se está trabajando en la elaboración del contenido de los manuales y la organización de los cursos de capacitación en los estados donde se ha recibido mayor número de solicitudes de la incorporación al Mecanismo, con una perspectiva de género.  </t>
    </r>
  </si>
  <si>
    <r>
      <t>Justificación de diferencia de avances con respecto a las metas programadas
UR:</t>
    </r>
    <r>
      <rPr>
        <sz val="10"/>
        <rFont val="Soberana Sans"/>
        <family val="2"/>
      </rPr>
      <t xml:space="preserve"> 911
La organización Freedom House  llevó a cabo el Taller de Redireccionamiento Estratégico del Mecanismo  de Protección a  Personas Defensoras de Derechos Humanos  y Periodistas donde se trataron las propuestas de valor mapas del proceso del Mecanismo, mapas estratégicos del Mecanismo.  Del  01  de   Julio al 30 de  Septiembre del 2014, se atendieron a 85 defensoras y defensores de derechos humanos y periodistas de los cuales se atendieron a 35 mujeres y 50 hombres.    </t>
    </r>
  </si>
  <si>
    <r>
      <t>Acciones de mejora para el siguiente periodo
UR:</t>
    </r>
    <r>
      <rPr>
        <sz val="10"/>
        <rFont val="Soberana Sans"/>
        <family val="2"/>
      </rPr>
      <t xml:space="preserve"> 911
Sin información</t>
    </r>
  </si>
  <si>
    <t>P021</t>
  </si>
  <si>
    <t>Implementar las políticas, programas y acciones tendientes a garantizar la seguridad pública de la Nación y sus habitantes</t>
  </si>
  <si>
    <t>3.0</t>
  </si>
  <si>
    <t>621</t>
  </si>
  <si>
    <t>(Dirección General de Política para el Desarrollo Policial)</t>
  </si>
  <si>
    <t>622</t>
  </si>
  <si>
    <t>(Dirección General del Centro de Control de Confianza)</t>
  </si>
  <si>
    <t xml:space="preserve"> Alcanzar la igualdad sustantiva entre mujeres y hombres, en un marco de respeto irrestricto a los derechos humanos de las mujeres y las niñas, y en un contexto de democracia participativa, utilizando para ello la planeación, programación y presupuesto con perspectiva de género, con el fin de contar con políticas públicas centradas en reducir las brechas de desigualdad que actualmente se observan entre mujeres y hombres. Bajo esta premisa se busca erradicar la violencia de género, a través de trípticos, carteles y material promocional en las 32 entidades federativas  Se requiere un diagnóstico particular sobre el conocimiento de las instancias de atención interna a la violencia de género a las que pueden acudir las mujeres que laboran en el Centro de Control de Confianza adscrito al Comisionado Nacional de Seguridad (Dirección General de Control de Confianza de la Policía Federal), que sean víctimas de violencia de género, incluyendo hostigamiento y acoso sexual, sepan a dónde acudir al interior de la institución; o bien si detectan que alguna compañera de trabajo o de las mujeres que acuden a evaluaciones y de exámenes de control de confianza estén siendo víctimas de este tipo de violación a sus derechos por el hecho de ser mujeres puedan orientarles a dónde acudir  dentro de las Unidades y Órganos Administrativos Desconcentrados adscritos al Comisionado Nacional de Seguridad  a fin de que reciban la atención integral que requieran y/o la canalización a instancias especializadas; asimismo, que quienes estén generando esta situación sea (n) sometido (s) a investigación, y en su caso a la sanción procedente. </t>
  </si>
  <si>
    <t xml:space="preserve">Porcentaje de Entidades Federativas en donde se realizaron acciones de difusión para contribuir a la disminución de factores de riesgo en materia de violencia de género </t>
  </si>
  <si>
    <t>15.60</t>
  </si>
  <si>
    <t>Porcentaje de entidades federativas donde se imparten talleres para contribuir a erradicar la violencia de género</t>
  </si>
  <si>
    <t>31.30</t>
  </si>
  <si>
    <t>6.30</t>
  </si>
  <si>
    <t>Porcentaje de Mujeres tratadas sin discriminación de género en sus exámenes de control de confianza</t>
  </si>
  <si>
    <t>66.60</t>
  </si>
  <si>
    <t>Porcentaje de servidoras y servidores públicos que conocen la Ley General de Acceso de las Mujeres a una Vida Libre de Violencia</t>
  </si>
  <si>
    <t>Porcentaje de trabajadoras del Centro de Control de Confianza que conocen  las Instancias de Atención Institucional para la Violencia de Género</t>
  </si>
  <si>
    <t>UR: 621</t>
  </si>
  <si>
    <t>1.0</t>
  </si>
  <si>
    <t>UR: 622</t>
  </si>
  <si>
    <t>2.0</t>
  </si>
  <si>
    <r>
      <t>Justificación de diferencia de avances con respecto a las metas programadas
UR:</t>
    </r>
    <r>
      <rPr>
        <sz val="10"/>
        <rFont val="Soberana Sans"/>
        <family val="2"/>
      </rPr>
      <t xml:space="preserve"> 622
Para el caso de los tres indicadores se considero como principal obstáculo hasta ahora para la realización delas acciones correspondientes a este indicador, es la no liberación del recurso presupuestal respectivo, lo que ha impedido poder contar alguna empresa especializada en el diseño, aplicación e interpretación de encuetas para el diagnóstico requerido. De no liberarse este recurso a la brevedad, se continuará  dificultando el cumplimiento de las actividades programadas.
</t>
    </r>
    <r>
      <rPr>
        <b/>
        <sz val="10"/>
        <rFont val="Soberana Sans"/>
        <family val="2"/>
      </rPr>
      <t>UR:</t>
    </r>
    <r>
      <rPr>
        <sz val="10"/>
        <rFont val="Soberana Sans"/>
        <family val="2"/>
      </rPr>
      <t xml:space="preserve"> 621
El principal obstáculo que se presenta es la programación de los recursos asignados, los cuales empezarán a ejercerse hasta el cuarto trimestre del año, provocando que los resultados se reflejen a partir de este mismo cuarto  trimestre. Sin embargo, esta situación se puede traducir como una oportunidad, toda vez que la planeación de las actividades que se realizan, ayudará a dar un mejor resultado.;  El principal obstáculo presentado es la programación de los recursos asignados, los cuales empezarán a ejercerse hasta el cuarto trimestre del año, provocando que los resultados se reflejen a partir de este mismo cuarto  trimestre. Sin embargo, esta situación se puede traducir como una oportunidad, toda vez que la planeación de las actividades que se realizan, ayudará a dar un mejor resultado.</t>
    </r>
  </si>
  <si>
    <t>P022</t>
  </si>
  <si>
    <t>Conducción de la política en materia de Derechos Humanos</t>
  </si>
  <si>
    <t xml:space="preserve"> De acuerdo a los Lineamientos para determinar e integrar la información del Banco Nacional de Datos e Información sobre Casos de Violencia contra las Mujeres, el BANAVIM tiene como objetivo general proporcionar y administración procesada de las instancias involucradas en la atención, prevención , sanción y erradicación de la violencia en contra de niñas, adolecentes y mujeres con el fin de instrumentar políticas publicas desde las perspectiva de genero y derechos humanos a través del sitio www.mujereslibresdeviolencia.gob.mx.  El BANAVIM concentra la información sobre casos de violencia contra las mujeres de las 32 Entidades Federativas y de las Dependencias de la Administración Publica Federal. </t>
  </si>
  <si>
    <t>Número de casos registrados en el BANAVIM por entidad federatia y por las dependencias de la administración pública federal integrantes del SNPASEVCM.</t>
  </si>
  <si>
    <t>60.00</t>
  </si>
  <si>
    <t>18.25</t>
  </si>
  <si>
    <t>Porcentaje de Dependencias que alimentan el BANAVIM</t>
  </si>
  <si>
    <t>0.50</t>
  </si>
  <si>
    <t>11.16</t>
  </si>
  <si>
    <t>0.66</t>
  </si>
  <si>
    <r>
      <t>Justificación de diferencia de avances con respecto a las metas programadas
UR:</t>
    </r>
    <r>
      <rPr>
        <sz val="10"/>
        <rFont val="Soberana Sans"/>
        <family val="2"/>
      </rPr>
      <t xml:space="preserve"> 914
En el indicador Número de casos registrados en el BANAVIM por entidad federativa y por las dependencias de la administración pública federal integrantes del SNPASEVCM. No se presentaron avances. Respecto al indicador Porcentaje de dependencias que alimentan el BANAVIM, la diferencia presentada se debe a que no se lograron integrar las dependencias programadas en el tercer trimestre, sin embargo, se fortaleció la relación con las dependencias que ya participaban en los trabajos con el BANAVIM.  </t>
    </r>
  </si>
  <si>
    <r>
      <t>Acciones de mejora para el siguiente periodo
UR:</t>
    </r>
    <r>
      <rPr>
        <sz val="10"/>
        <rFont val="Soberana Sans"/>
        <family val="2"/>
      </rPr>
      <t xml:space="preserve"> 914
Para los indicadores denominados Número de casos registrados en el BANAVIM por entidad federativa y por las dependencias de la administración pública federal integrantes del SNPASEVCM y Porcentaje de dependencias que alimentan el BANAVIM se establecieron las siguientes acciones: 1) Emprender acciones conjuntas con las entidades federativas, así como con el resto de los miembros del Sistema Nacional para Prevenir, Atender, Sancionar y Erradicar la violencia contra las Mujeres, a efecto de integrar información al BANAVIM. 2) Compartir información con el objetivo de homologar criterios para la integración de la información técnica al BANAVIM. 3) Realizar acciones coordinadas con los Estados que no cuentan con su Banco Estatal. 4) Realizar convenios de colaboración con las entidades federativas que así lo soliciten, a efecto de que el compromiso de cargar información al BANAVIM, se encuentre plasmado en este documento.</t>
    </r>
  </si>
  <si>
    <t>P023</t>
  </si>
  <si>
    <t>Fomento de la cultura de la participación ciudadana en la prevención del delito</t>
  </si>
  <si>
    <t>514</t>
  </si>
  <si>
    <t>(Dirección General de Participación Ciudadana para la Prevención Social de la Violencia y la Delincuencia)</t>
  </si>
  <si>
    <t>Porcentaje de capacitaciones realizadas</t>
  </si>
  <si>
    <t>16.00</t>
  </si>
  <si>
    <t>106.00</t>
  </si>
  <si>
    <t>Porcentaje de materiales de capacitación elaborados y difundidos.</t>
  </si>
  <si>
    <t>4.00</t>
  </si>
  <si>
    <t>UR: 514</t>
  </si>
  <si>
    <r>
      <t>Acciones realizadas en el periodo
UR:</t>
    </r>
    <r>
      <rPr>
        <sz val="10"/>
        <rFont val="Soberana Sans"/>
        <family val="2"/>
      </rPr>
      <t xml:space="preserve"> 514
La población total atendida durante el periodo enero-septiembre para el indicador de capacitaciones ascendió a un total  de 405 personas de las cuales  231 son mujeres y 174 hombres que comprendieron funcionarios públicos provenientes de 25 estados de la República los cuales se describen en el anexo cuantitativo. Derivado de lo anterior, al tercer trimestre se han realizado 17 capacitaciones a funcionarios públicos de los estados y municipios que fueron beneficiados con el PNPSVD, a través del Taller de Habilidades para la vida como una estrategia de prevención en el ámbito psicosocial en coordinación con IMIFAP A.C, que brindó conocimiento y herramientas para el diseño de programas en materia de Prevención Social de la Violencia y Delincuencia contra las mujeres. Lo anterior, representó un avance físico al periodo del 141.7 por ciento y un 106.3 por ciento de cumplimiento con respecto a la meta anual. Con respecto al indicador de elaboración de guías al periodo enero-septiembre se han elaborado tres guías que integran el enfoque de género para lograr la igual entre hombres y mujeres, a través de la implementación de acciones que eviten su victimización y por lo tanto  sufran violencia y durante el tercer trimestre se diseñó y elaboró un material de capacitación para los equipos locales que ayudará en la implementación de  proyectos locales en la temática de Atención Integral a Mujeres víctimas de violencia. Lo anterior, representó un avance físico al periodo del 100.0 por ciento y un 75.0 por ciento de cumplimiento con respecto a la meta anual. Cabe señalar, que la población atendida con estas Guías será la que los municipios identifiquen al implementar los proyectos locales, por lo que la totalidad de población para cada municipio PRONAPRED varía.</t>
    </r>
  </si>
  <si>
    <r>
      <t>Justificación de diferencia de avances con respecto a las metas programadas
UR:</t>
    </r>
    <r>
      <rPr>
        <sz val="10"/>
        <rFont val="Soberana Sans"/>
        <family val="2"/>
      </rPr>
      <t xml:space="preserve"> 514
La diferencia en la meta del indicador de capacitaciones se deriva, en que los funcionarios públicos de los municipios solicitaron a la Subsecretaría de Prevención y Participación Ciudadana que se implementarán programas de prevención pues requerían de las herramientas necesarias para diseñar, operar y realizar sus programas de prevención de la violencia y la delincuencia en el marco de la igualdad de género en sus localidades, lo que contribuyó  a que la meta programada se superará antes de lo planeado. Para el indicador de elaboración de Guías no se presentaron diferencias de avances entre lo programado y lo realizado.    </t>
    </r>
  </si>
  <si>
    <r>
      <t>Acciones de mejora para el siguiente periodo
UR:</t>
    </r>
    <r>
      <rPr>
        <sz val="10"/>
        <rFont val="Soberana Sans"/>
        <family val="2"/>
      </rPr>
      <t xml:space="preserve"> 514
Profundizar en los temas planeados para que las habilidades puedan ser fortalecidas.  Reforzar  estrategias para que funcionarios puedan implementar o sumar los conocimientos adquiridos en sus propios programas de prevención.  </t>
    </r>
  </si>
  <si>
    <t>P024</t>
  </si>
  <si>
    <t>Promover la Protección de los Derechos Humanos y Prevenir la Discriminación</t>
  </si>
  <si>
    <t>7.0</t>
  </si>
  <si>
    <t>EZQ</t>
  </si>
  <si>
    <t>(Consejo Nacional para Prevenir la Discriminación)</t>
  </si>
  <si>
    <t xml:space="preserve"> EZQ- Consejo Nacional para Prevenir la Discriminación </t>
  </si>
  <si>
    <t>Perspectiva de la No Discriminación</t>
  </si>
  <si>
    <t>Documento</t>
  </si>
  <si>
    <t>UR: EZQ</t>
  </si>
  <si>
    <t>0.35</t>
  </si>
  <si>
    <r>
      <t>Acciones realizadas en el periodo
UR:</t>
    </r>
    <r>
      <rPr>
        <sz val="10"/>
        <rFont val="Soberana Sans"/>
        <family val="2"/>
      </rPr>
      <t xml:space="preserve"> EZQ
EL INDICADOR COMPROMETIDO PARA ESTE PROGRAMA ES PERSPECTIVA DE LA NO DISCRIMINACIÓN. EL SEGUIMIENTO DE LAS ACCIONES DEL CONSEJO SE PRESENTARÁ EN EL SIGUIENTE INFORME, DEBIDO A QUE LA META PROGRAMADA ES ANUAL.</t>
    </r>
  </si>
  <si>
    <r>
      <t>Justificación de diferencia de avances con respecto a las metas programadas
UR:</t>
    </r>
    <r>
      <rPr>
        <sz val="10"/>
        <rFont val="Soberana Sans"/>
        <family val="2"/>
      </rPr>
      <t xml:space="preserve"> EZQ
DEBIDO A QUE LA META PARA ESTE INDICADOR ES ANUAL, NO SE REPORTA AVANCE EN EL TERCER TRIMESTRE.</t>
    </r>
  </si>
  <si>
    <r>
      <t>Acciones de mejora para el siguiente periodo
UR:</t>
    </r>
    <r>
      <rPr>
        <sz val="10"/>
        <rFont val="Soberana Sans"/>
        <family val="2"/>
      </rPr>
      <t xml:space="preserve"> EZQ
SE TRABAJARÁ SOBRE EL AVANCE.</t>
    </r>
  </si>
  <si>
    <t>5</t>
  </si>
  <si>
    <t>Relaciones Exteriores</t>
  </si>
  <si>
    <t>E002</t>
  </si>
  <si>
    <t>Protección y asistencia consular</t>
  </si>
  <si>
    <t>10.2</t>
  </si>
  <si>
    <t>211</t>
  </si>
  <si>
    <t>(Dirección General de Protección a Mexicanos en el Exterior)</t>
  </si>
  <si>
    <t xml:space="preserve"> Secretaria de Relaciones Exteriores </t>
  </si>
  <si>
    <t>Número de casos de asistencia y protección consular atendidos en el mundo.</t>
  </si>
  <si>
    <t>Caso</t>
  </si>
  <si>
    <t>66.00</t>
  </si>
  <si>
    <t>Connacionales en el exterior en situación vulnerable, asistidos para su repatriación.</t>
  </si>
  <si>
    <t>Persona</t>
  </si>
  <si>
    <t>Apoyo a connacionales en el exterior, víctimas de trata de personas.</t>
  </si>
  <si>
    <t>Apoyo</t>
  </si>
  <si>
    <t>190.00</t>
  </si>
  <si>
    <t>Atención a mexicanas privadas de su libertad en centros penitenciarios ubicados en el exterior.</t>
  </si>
  <si>
    <t>111.00</t>
  </si>
  <si>
    <t>Capacitación a personal de la SRE, en México y en el Exterior,  en materia de protección consular, derechos humanos y violencia contra las mujeres.</t>
  </si>
  <si>
    <t>200.00</t>
  </si>
  <si>
    <t>146.00</t>
  </si>
  <si>
    <t>372.00</t>
  </si>
  <si>
    <t>UR: 211</t>
  </si>
  <si>
    <t>10.25</t>
  </si>
  <si>
    <r>
      <t>Justificación de diferencia de avances con respecto a las metas programadas
UR:</t>
    </r>
    <r>
      <rPr>
        <sz val="10"/>
        <rFont val="Soberana Sans"/>
        <family val="2"/>
      </rPr>
      <t xml:space="preserve"> 211
El análisis de las cifras sugiere una tendencia creciente de atención en los casos de protección consular, particularmente en el rubro de víctimas de maltrato, trata de personas, y repatriación de personas vulnerables, en ese sentido, se requiere brindar las herramientas necesarias al personal de las representaciones consulares.   El número de la población atendida bajo el marco del Programa de Equidad de Género que ejecutan los consulados de México en el Exterior, el análisis constante de la legislación local y la coordinación con las autoridades federales, estatales y locales, permitirá establecer acciones de acuerdo a las variantes que presente la realidad migratoria, es especial en las situaciones que afectan en distinta medida a las mujeres y a los hombres migrantes.  </t>
    </r>
  </si>
  <si>
    <r>
      <t>Acciones de mejora para el siguiente periodo
UR:</t>
    </r>
    <r>
      <rPr>
        <sz val="10"/>
        <rFont val="Soberana Sans"/>
        <family val="2"/>
      </rPr>
      <t xml:space="preserve"> 211
El análisis de las cifras sugiere una tendencia creciente de atención en los casos de protección consular, particularmente en el rubro de víctimas de maltrato, trata de personas, y repatriación de personas vulnerables, en ese sentido, se requiere brindar las herramientas necesarias al personal de las representaciones consulares.   El número de la población atendida bajo el marco del Programa de Equidad de Género que ejecutan los consulados de México en el Exterior, el análisis constante de la legislación local y la coordinación con las autoridades federales, estatales y locales, permitirá establecer acciones de acuerdo a las variantes que presente la realidad migratoria, es especial en las situaciones que afectan en distinta medida a las mujeres y a los hombres migrantes.  </t>
    </r>
  </si>
  <si>
    <t>P008</t>
  </si>
  <si>
    <t>Foros, publicaciones y actividades en materia de equidad de género</t>
  </si>
  <si>
    <t>0.7</t>
  </si>
  <si>
    <t>812</t>
  </si>
  <si>
    <t>(Dirección General de Derechos Humanos y Democracia)</t>
  </si>
  <si>
    <t>390</t>
  </si>
  <si>
    <t>150</t>
  </si>
  <si>
    <t>174</t>
  </si>
  <si>
    <t>43</t>
  </si>
  <si>
    <t xml:space="preserve"> La SRE impulsa una política exterior para la promoción de la igualdad de género y el respeto de los derechos humanos de las mujeres, así como la armonización legislativa a nivel nacional con respecto a los más altos estándares en materia de derechos humanos.  En ese sentido, con objeto de promover la igualdad de género, se propone sensibilizar, informar y capacitar a las y los servidores públicos de los tres órdenes y niveles de gobierno, académicos, defensores de derechos humanos, sociedad civil y público en general a nivel nacional e internacional.  Dicha población está distribuida al interior de la SRE, en las dependencias de la Administración Pública Federal, instituciones académicas, y países miembros de la ONU.  Incorporar la perspectiva de género en la práctica de los principios y de las obligaciones que rigen las actividades de la SRE,  contribuye a fortalecer la proyección de México en el exterior, velar por los intereses nacionales y servir a la ciudadanía. </t>
  </si>
  <si>
    <t>Porcentaje de cumplimiento de las acciones de promoción y difusión de los derechos humanos de las mujeres</t>
  </si>
  <si>
    <t>83.30</t>
  </si>
  <si>
    <t>150.00</t>
  </si>
  <si>
    <t>UR: 812</t>
  </si>
  <si>
    <t>0.75</t>
  </si>
  <si>
    <t>0.61</t>
  </si>
  <si>
    <t>0.94</t>
  </si>
  <si>
    <t>0.65</t>
  </si>
  <si>
    <r>
      <t>Acciones realizadas en el periodo
UR:</t>
    </r>
    <r>
      <rPr>
        <sz val="10"/>
        <rFont val="Soberana Sans"/>
        <family val="2"/>
      </rPr>
      <t xml:space="preserve"> 812
1.- Jornadas de Acceso a la Justicia de Mujeres Indígenas en el Estado de Querétaro  2.- Conferencia sobre la entrada en vigor sobre el Convenio de Estambul A salvo del miedo, a salvo de la violencia  3.- V Curso Anual Especializado en Derecho Internacional Humanitario a Nivel Nacional  4.- 69° Asamblea General de las Naciones Unidas. Reunión Técnica de la Asociación para Un Futuro Igualitario  (Se anexa documento descriptivo)</t>
    </r>
  </si>
  <si>
    <r>
      <t>Justificación de diferencia de avances con respecto a las metas programadas
UR:</t>
    </r>
    <r>
      <rPr>
        <sz val="10"/>
        <rFont val="Soberana Sans"/>
        <family val="2"/>
      </rPr>
      <t xml:space="preserve"> 812
La programación de acciones de promoción y difusión de los derechos humanos de las mujeres, está estrechamente relacionado con las actividades que se desarrollan en la agenda nacional e internacional. Sin embargo, en el transcurso del trimestre se van cumpliendo acciones de la DGDH que no se tenían planeadas, por lo que incrementa nuestro porcentaje de avance.</t>
    </r>
  </si>
  <si>
    <r>
      <t>Acciones de mejora para el siguiente periodo
UR:</t>
    </r>
    <r>
      <rPr>
        <sz val="10"/>
        <rFont val="Soberana Sans"/>
        <family val="2"/>
      </rPr>
      <t xml:space="preserve"> 812
Se cerrará el año cumpliendo en totalidad los indicadores comprometidos, incrementando el porcentaje programado y por consiguiente, abarcando un mayor número de población beneficiada.</t>
    </r>
  </si>
  <si>
    <t>6</t>
  </si>
  <si>
    <t>Hacienda y Crédito Público</t>
  </si>
  <si>
    <t>E033</t>
  </si>
  <si>
    <t>Atención Integral a Víctimas y Ofendidos de Delitos de Alto Impacto</t>
  </si>
  <si>
    <t>0.1</t>
  </si>
  <si>
    <t>AYJ</t>
  </si>
  <si>
    <t>(Comisión Ejecutiva de Atención a Víctimas)</t>
  </si>
  <si>
    <t xml:space="preserve"> De conformidad con cifras de PROVÍCTIMA, del 10 de octubre de 2011 al 28 de febrero de 2014: -Se atendió a 23,978 personas presencialmente, se les brindó 281 mil 980 servicios,  y se recibió 25,102 llamadas. -68% de quienes fueron atendidas presencialmente y 70% de las atendidas por teléfono  fueron mujeres. -El 25.9% de las personas atendidas presencialmente entre octubre de 2011 y diciembre de 2013, fue por violencia familiar, el 7.8% por violación, el 6.6% por abuso sexual y el 1.7% por trata de personas, delitos reconocidos como de género. La Comisión Ejecutiva de Atención a Víctimas (CEAV), órgano operativo del Sistema Nacional de Atención a Víctimas  tiene la atribución de establecer mecanismos para la capacitación, la formación, la actualización y la especialización de funcionarios públicos de las instituciones.  La LGV ordena que las políticas dirigidas a las víctimas de delitos atiendan al enfoque diferencial y especializado conforme al cual se reconoce que ciertos grupos (como las mujeres)requieren una atención especializada que responda a las particularidades de su vulnerabilidad.   El enfoque diferencial y especializado, y la perspectiva de género, nos obligan a tomar en cuenta que las mujeres son vulnerables al delito y afectadas por él de maneras diversas que los hombres y que, la mayoría de las veces, su victimización sucede en relaciones de poder en donde viven con desventaja respecto de sus victimarios. De ahí que para cumplir el apartado C del artículo 20 constitucional en lo que concierne a víctimas mujeres, se requiere apoyar a éstas en un proceso de empoderamiento que las lleve a dejar atrás algunas de las razones de su vulnerabilidad.  Por estas mismas razones también se limitan las posibilidades de atender a los hombres de la manera como lo necesitan por su sexo, ya que no siempre se reconoce que ellos pueden llegar a ser víctimas de ciertos delitos.  </t>
  </si>
  <si>
    <t xml:space="preserve"> AYJ- Comisión Ejecutiva de Atención a Víctimas </t>
  </si>
  <si>
    <t>Porcentaje de servidores/as públicos/as de la institución capacitados/as como replicadores sobre enfoque diferencial y especializado y teorías de derechos humanos, género y protección integral de derechos de la infancia.</t>
  </si>
  <si>
    <t>Servidoras y servidores replicadores/as.</t>
  </si>
  <si>
    <t>UR: AYJ</t>
  </si>
  <si>
    <t>0.19</t>
  </si>
  <si>
    <t>0.37</t>
  </si>
  <si>
    <t>0.44</t>
  </si>
  <si>
    <r>
      <t>Acciones realizadas en el periodo
UR:</t>
    </r>
    <r>
      <rPr>
        <sz val="10"/>
        <rFont val="Soberana Sans"/>
        <family val="2"/>
      </rPr>
      <t xml:space="preserve"> AYJ
En el primer trimestre se diseñó un programa de capacitación en cascada, para capacitar a 32 servidores/as públicos/as de la institución como replicadores/as (sólo 2 se capacitarán con cargo al presupuesto etiquetado en la partida presupuestal E033 y 30 con cargo al presupuesto etiquetado en la partida presupuestal M001) .     El programa consiste en capacitación teórico práctica, durante alrededor de 30 horas,  de capacitadores sobre dos cuestiones:  - Las teorías de derechos humanos, género y protección integral de derechos de la infancia, y el enfoque diferencial y especializado en la atención a víctimas, y su aplicación a casos concretos.  - Las herramientas pedagógicas necesarias para que los capacitados puedan replicar la capacitación.    Esta capacitación en cascada tendrá mayores alcances, en la medida en que cada capacitado puede replicar más de una vez lo aprendido.   Durante el segundo y el tercer trimestres se han realizado todos los trámites administrativos necesarios para la contratación de este servicio. Sin embargo, el retraso que tuvieron dichos trámites llevó a que la acción no pudiera cumplirse totalmente durante este año, se tuvo que reprogramar como plurianual: se cumplirá del 1 de octubre de 2014 al 30 de abril de 2015.  </t>
    </r>
  </si>
  <si>
    <r>
      <t>Justificación de diferencia de avances con respecto a las metas programadas
UR:</t>
    </r>
    <r>
      <rPr>
        <sz val="10"/>
        <rFont val="Soberana Sans"/>
        <family val="2"/>
      </rPr>
      <t xml:space="preserve"> AYJ
El cumplimiento de la acción se enfrentó a obstáculos de carácter administrativo; el procedimiento de contratación se dio en el marco de la consolidación de la nueva estructura, por lo que se requirieron periodos más prolongados de lo planeado para la contratación; sin embargo, hubo voluntad de las cabezas de la institución para apoyarlo, y por ello se pudo reprogramar como plurianual.</t>
    </r>
  </si>
  <si>
    <r>
      <t>Acciones de mejora para el siguiente periodo
UR:</t>
    </r>
    <r>
      <rPr>
        <sz val="10"/>
        <rFont val="Soberana Sans"/>
        <family val="2"/>
      </rPr>
      <t xml:space="preserve"> AYJ
Revisar anualmente con el área administrativa qué proyectos sí es viable realizar y cuáles no.  Prever las dilaciones administrativas.   Buscar alianzas con otras unidades administrativas para fortalecer y hacer más eficientes los procesos.  </t>
    </r>
  </si>
  <si>
    <t>M001</t>
  </si>
  <si>
    <t>Actividades de apoyo administrativo</t>
  </si>
  <si>
    <t>23.7</t>
  </si>
  <si>
    <t>HHG</t>
  </si>
  <si>
    <t>(Instituto Nacional de las Mujeres)</t>
  </si>
  <si>
    <t>711</t>
  </si>
  <si>
    <t>(Dirección General de Recursos Humanos)</t>
  </si>
  <si>
    <t>670</t>
  </si>
  <si>
    <t>471</t>
  </si>
  <si>
    <t>Porcentaje de documentos con propuesta de contenidos del  Registro Nacional de Víctimas que se revelen necesarios para que atienda a las perspectivas de igualdad de género y protección integral de derechos de la infancia, y al enfoque diferencial y especializado</t>
  </si>
  <si>
    <t>Documentos producidos con propuesta de los contenidos del  Registro Nacional de Víctimas que se revelen necesarios para que atienda a las perspectivas de igualdad de género y protección integral de derechos de la infancia, y al enfoque diferencial y especializado</t>
  </si>
  <si>
    <t>Porcentaje de servidores/as públicos/as de la institución que reciben información sobre igualdad y no discriminación.</t>
  </si>
  <si>
    <t>Servidoras y servidores de la institución.</t>
  </si>
  <si>
    <t>Porcentaje de cumplimiento del programa de trabajo de la Unidad de Igualdad de Género</t>
  </si>
  <si>
    <t>90.00</t>
  </si>
  <si>
    <t>Porcentaje de personal capacitado de la SHCP en 2014.</t>
  </si>
  <si>
    <t>80.00</t>
  </si>
  <si>
    <t>78.00</t>
  </si>
  <si>
    <t>68.00</t>
  </si>
  <si>
    <t>Porcentaje de acciones de la campaña interna difundidas con respecto al total de acciones de la campaña programadas.</t>
  </si>
  <si>
    <t xml:space="preserve"> Porcentaje de hijos/as de las y los/las servidores/as públicos/as de la SHCP beneficiados con el Programa Golondrinos </t>
  </si>
  <si>
    <t>7.23</t>
  </si>
  <si>
    <t>7.13</t>
  </si>
  <si>
    <t>2.10</t>
  </si>
  <si>
    <t>UR: 711</t>
  </si>
  <si>
    <t>3.89</t>
  </si>
  <si>
    <t>0.47</t>
  </si>
  <si>
    <t>1.11</t>
  </si>
  <si>
    <r>
      <t>Acciones de mejora para el siguiente periodo
UR:</t>
    </r>
    <r>
      <rPr>
        <sz val="10"/>
        <rFont val="Soberana Sans"/>
        <family val="2"/>
      </rPr>
      <t xml:space="preserve"> AYJ
Revisar anualmente con el área administrativa qué proyectos sí es viable realizar y cuáles no.  Prever las dilaciones administrativas.  ;  Tratar de involucrar a la Dirección General de Comunicación Social en el proyecto.;  Tratar de revisar el proyecto diseñado con el titular del Registro Nacional de Víctimas.
</t>
    </r>
    <r>
      <rPr>
        <b/>
        <sz val="10"/>
        <rFont val="Soberana Sans"/>
        <family val="2"/>
      </rPr>
      <t>UR:</t>
    </r>
    <r>
      <rPr>
        <sz val="10"/>
        <rFont val="Soberana Sans"/>
        <family val="2"/>
      </rPr>
      <t xml:space="preserve"> 711
1.Consolidar y posicionar a la Unidad de Igualdad de Género como el área encargada de la temática al interior de la dependencia y como el enlace competente hacia el exterior.  2. Dar seguimiento cercano a que cada una de las áreas de trabajo para que  participen en el cumplimiento del Programa de capacitación en materia de género. Adicionalmente, se implementó el levantamiento de encuestas a los cursos-talleres con el propósito de conocer la percepción del personal sobre el taller, la calidad de los proveedores de la capacitación, los contenidos de los cursos, la distribución del tiempo entre los contenidos teóricos y las dinámicas vivenciales, y la duración de cada uno de los talleres. Es necesario enfatizar la importancia de los programas de capacitación en género entre los mandos medios y superiores. El programa de capacitación se acompaña de manera transversal del programa Vida Saludable de la Secretaría .3.Dar una atención más integral a quienes padecen este fenómeno, es decir, no es suficiente la asesoría jurídica y el respaldo laboral cuando se atraviesa esta situación, por el contrario es necesario acompañar a la víctima desde una perspectiva médica, psicológica/emocional que permita atender con mayor eficacia este problema. Por lo cual, los actuales procedimientos de denuncia y atención de hostigamiento y acoso sexual deben ser complementados con asesorías más integrales y que trasciendan las fronteras organizacionales. Especial énfasis se dio a incorporar a los talleres vivenciales en el tema al Órgano Interno de Control y al personal de la Procuraduría Fiscal de la Federación. 4.Durante el Programa Golondrinos se incorporó como parte de las actividades, invitar a los jóvenes a los eventos culturales que la Secretaría organiza </t>
    </r>
  </si>
  <si>
    <t>P010</t>
  </si>
  <si>
    <t>Fortalecimiento de la Igualdad Sustantiva entre Mujeres y Hombres</t>
  </si>
  <si>
    <t>473.4</t>
  </si>
  <si>
    <t xml:space="preserve"> A pesar del avance en la legislación que tutela los derechos de las mujeres, éstas todavía no pueden ejercerlos plenamente por la situación en la que se encuentran inmersas. La discriminación y la violencia que viven las mujeres y las niñas mexicanas, y de las cuales hay contundentes evidencias estadísticas, impiden o limitan su inserción en el desarrollo nacional, en condiciones de igualdad de oportunidades y de no discriminación en relación con los varones. Los retos de la transversalidad de género para México son: lograr la igualdad sustantiva entre mujeres y hombres; eliminar la violencia contra las mujeres, y hacer un cambio cultural donde las personas se reconozcan y respeten, donde hombres y mujeres se vean, se traten y se conciban como pares; y donde prevalezca una cultura de derechos humanos, igualdad y no discriminación que permita la construcción de una sociedad inclusiva con una ciudadanía participativa. </t>
  </si>
  <si>
    <t xml:space="preserve"> HHG- Instituto Nacional de las Mujeres </t>
  </si>
  <si>
    <t>Porcentaje de Organizaciones de la Sociedad Civil apoyadas por el Fondo PROEQUIDAD</t>
  </si>
  <si>
    <t>Porcentaje de unidades de género en la APF fortalecidas o creadas.</t>
  </si>
  <si>
    <t>Porcentaje de personas certificadas en estándares de competencias clave para la igualdad de género</t>
  </si>
  <si>
    <t>Porcentaje de mecanismos que se vinculan con el C4 para implementar la estrategia de fortalecimiento de la atención telefónica.</t>
  </si>
  <si>
    <t>9.40</t>
  </si>
  <si>
    <t>Porcentaje de visitas a refugios que reciben apoyo por el CNEGySR</t>
  </si>
  <si>
    <t>32.50</t>
  </si>
  <si>
    <t>35.00</t>
  </si>
  <si>
    <t>UR: HHG</t>
  </si>
  <si>
    <t>473.42</t>
  </si>
  <si>
    <t>285.02</t>
  </si>
  <si>
    <t>474.6</t>
  </si>
  <si>
    <t>365.06</t>
  </si>
  <si>
    <r>
      <t>Acciones realizadas en el periodo
UR:</t>
    </r>
    <r>
      <rPr>
        <sz val="10"/>
        <rFont val="Soberana Sans"/>
        <family val="2"/>
      </rPr>
      <t xml:space="preserve"> HHG
Porcentaje de personas certificadas en estándares de competencias clave para la igualdad de género: Durante el periodo enero-septiembre se certificaron 32 personas (25 mujeres y 7 hombres) en dos estándares de competencia para la igualdad de género:  - En el estándar EC0029 Asistencia vía telefónica a víctimas y personas relacionadas en situaciones de violencia de género, se certificaron 29 personas (22 mujeres y 7 hombres), en el primer trimestre 12 personas (8 mujeres y 4 hombres) y en el tercer trimestre 17 personas (14 mujeres y 3 hombres), de las Instancias de las Mujeres en las Entidades Federativas (IMEF) de Colima, Estado de México y Querétaro.  - En el estándar EC0433 Coordinación de refugios para mujeres de violencia familiar, sus hijas e hijos, se certificaron 3 mujeres del grupo semilla durante el tercer trimestre.;  Porcentaje de mecanismos que se vinculan con el C4 para implementar la estrategia de fortalecimiento de la atención telefónica: Durante el tercer trimestre se ;  Porcentaje de visitas a refugios que reciben apoyo por el CNEGySR: Si bien durante el primer semestre no se realizaron visitas a los refugios para verificar la implementación del Modelo de atención en refugios para mujeres, víctimas de violencia y sus hijas e hijos, durante el tercer trimestre se visitaron 14 de los 20 refugios programados: Yucatán (2), Aguascalientes (1), Guanajuato (1), Morelos (1), Sinaloa (1), Estado de México (1), San Luis Potosí (1), Chiapas (2), Distrito Federal (1), Hidalgo (1), Coatzacoalcos (1) y Quintana Roo (1).</t>
    </r>
  </si>
  <si>
    <r>
      <t>Justificación de diferencia de avances con respecto a las metas programadas
UR:</t>
    </r>
    <r>
      <rPr>
        <sz val="10"/>
        <rFont val="Soberana Sans"/>
        <family val="2"/>
      </rPr>
      <t xml:space="preserve"> HHG
Porcentaje de mecanismos que se vinculan con el C4 para implementar la estrategia de fortalecimiento de la atención telefónica: En seguimiento a la ejecución de la estrategia que busca garantizar que la atención telefónica se brinde mediante el 066, bajo los estándares de calidad, calidez y con perspectiva de género, se informa que durante el primer semestre del año se estableció contacto con los Mecanismos para el Adelanto de las Mujeres (MAM) de los estados de San Luis Potosí, Michoacán, Querétaro, Guanajuato y Zacatecas, con el propósito de que cada Mecanismos firme un Convenio de colaboración con las instituciones de seguridad pública responsables de instrumentar el Centro de Comunicaciones, Computo, Control y Comando (C4) de cada entidad federativa. ;  Porcentaje de personas certificadas en estándares de competencia  clave para la igualdad de género: No se logró la meta establecida por las siguientes razónes: 1. Los cursos de alineación en el estándar de competencia -EC0029 Asiste;  Porcentaje de visitas a refugios que reciben apoyo por el CNEGySR: Durante el segundo trimestre de 2014 no se efectuaron visitas a los refugios, en razón de que se desconocía la relación de los establecimientos que resultaron beneficiados con recursos por parte de la Secretaría de Salud (SSA), durante el tercer trimestre se ha regularizado la situación. </t>
    </r>
  </si>
  <si>
    <r>
      <t>Acciones de mejora para el siguiente periodo
UR:</t>
    </r>
    <r>
      <rPr>
        <sz val="10"/>
        <rFont val="Soberana Sans"/>
        <family val="2"/>
      </rPr>
      <t xml:space="preserve"> HHG
Sin información</t>
    </r>
  </si>
  <si>
    <t>S010</t>
  </si>
  <si>
    <t>Fortalecimiento a la Transversalidad de la Perspectiva de Género</t>
  </si>
  <si>
    <t>401.8</t>
  </si>
  <si>
    <t xml:space="preserve"> México ha registrado avances importantes en la incorporación de la perspectiva de género en las políticas públicas con resultados favorables. Sin embargo, en la gestión gubernamental se siguen realizando acciones aisladas y sin integralidad debido a que no se ha considerado esta perspectiva en todas las fases del ciclo de las políticas públicas; esto es, en el diseño, presupuestación, implementación, seguimiento y evaluación.  El fortalecimiento a los mecanismos para el adelanto de las mujeres, mediante los cuales los tres órdenes de gobierno realizan acciones para institucionalizar la perspectiva de género es un aspecto fundamental para alcanzar la igualdad sustantiva entre mujeres y hombres.  En este contexto, el Programa de Fortalecimiento a la Transversalidad de la Perspectiva de Género 2014 (PFTPG), impulsa y facilita el acceso de los mecanismos para el adelanto de las mujeres a subsidios y herramientas que los fortalezcan en aspectos técnicos, metodológicos y de procedimiento para que formulen, ejecuten y evalúen políticas, programas y acciones que les permitan consolidar su incidencia e insertar de manera transversal la perspectiva de género en la gestión gubernamental. </t>
  </si>
  <si>
    <t>Porcentaje de presupuesto  transferido a las IMEF para la ejecución de proyectos aprobados</t>
  </si>
  <si>
    <t>63.80</t>
  </si>
  <si>
    <t>Porcentaje de presupuesto transferido a los Municipios/IMM para la ejecución de proyectos aprobados</t>
  </si>
  <si>
    <t>34.70</t>
  </si>
  <si>
    <t>401.82</t>
  </si>
  <si>
    <t>398.02</t>
  </si>
  <si>
    <t>400.32</t>
  </si>
  <si>
    <r>
      <t>Acciones realizadas en el periodo
UR:</t>
    </r>
    <r>
      <rPr>
        <sz val="10"/>
        <rFont val="Soberana Sans"/>
        <family val="2"/>
      </rPr>
      <t xml:space="preserve"> HHG
Las acciones realizadas se detallan en el Anexo 2. Información Cualitativa.</t>
    </r>
  </si>
  <si>
    <r>
      <t>Justificación de diferencia de avances con respecto a las metas programadas
UR:</t>
    </r>
    <r>
      <rPr>
        <sz val="10"/>
        <rFont val="Soberana Sans"/>
        <family val="2"/>
      </rPr>
      <t xml:space="preserve"> HHG
Los avances de los indicadores serán reportados en el cuarto trimestre toda vez que son semestrales.</t>
    </r>
  </si>
  <si>
    <t>S249</t>
  </si>
  <si>
    <t>Programa para el Mejoramiento de la Producción y la Productividad Indígena</t>
  </si>
  <si>
    <t>450.1</t>
  </si>
  <si>
    <t>AYB</t>
  </si>
  <si>
    <t>(Comisión Nacional para el Desarrollo de los Pueblos Indígenas)</t>
  </si>
  <si>
    <t>255</t>
  </si>
  <si>
    <t xml:space="preserve"> Las mujeres indígenas en condiciones de alta y muy alta marginación, tienen menor oportunidad de acceder a los apoyos para fortalecer sus capacidades y para poner en marcha proyectos productivos que contribuyan a mejorar sus condiciones de vida y de posición social. </t>
  </si>
  <si>
    <t xml:space="preserve"> AYB- Comisión Nacional para el Desarrollo de los Pueblos Indígenas </t>
  </si>
  <si>
    <t>Porcentaje de mujeres beneficiarias por el Programa</t>
  </si>
  <si>
    <t>46.00</t>
  </si>
  <si>
    <t>32.21</t>
  </si>
  <si>
    <t>105.00</t>
  </si>
  <si>
    <t>UR: AYB</t>
  </si>
  <si>
    <t>450.19</t>
  </si>
  <si>
    <t>702.08</t>
  </si>
  <si>
    <r>
      <t>Justificación de diferencia de avances con respecto a las metas programadas
UR:</t>
    </r>
    <r>
      <rPr>
        <sz val="10"/>
        <rFont val="Soberana Sans"/>
        <family val="2"/>
      </rPr>
      <t xml:space="preserve"> AYB
La variación en el cumplimiento a la meta establecida en este indicador, se debe a que los proyectos que apoya el Programa cuentan con montos máximos de recursos en sus tres diferentes niveles de apoyo: básico, intermedio y avanzado. El incremento en el número de proyectos apoyados se explica porque la mayoría de las organizaciones no solicitaron los montos máximos señalados en el numeral 3.5 Tipos y Montos de Apoyo de las Reglas de Operación del Programa, lo que permitió financiar un mayor número de proyectos productivos  y  elevar el número de beneficiarios, sobre todo en la vertiente de Mujer Indígena.    i) Otras causas que no es posible agrupar en las anteriores.    </t>
    </r>
  </si>
  <si>
    <r>
      <t>Acciones de mejora para el siguiente periodo
UR:</t>
    </r>
    <r>
      <rPr>
        <sz val="10"/>
        <rFont val="Soberana Sans"/>
        <family val="2"/>
      </rPr>
      <t xml:space="preserve"> AYB
Sin información</t>
    </r>
  </si>
  <si>
    <t>U011</t>
  </si>
  <si>
    <t>Programa de Derechos Indígenas</t>
  </si>
  <si>
    <t>91.2</t>
  </si>
  <si>
    <t xml:space="preserve"> Las mujeres indígenas de las diferentes edades representan el sector de la población que acumula mayores rezagos sociales. Ellas han sido discriminadas y afectadas por la pobreza y por referentes culturales propios, que en ocasiones, fomentan la desigualdad y que se traducen en menores oportunidades para acceder a la educación, la salud y los niveles mínimos de bienestar. </t>
  </si>
  <si>
    <t>Porcentaje de proyectos con pertinencia cultural, presentados por actores sociales, orientados a la promoción, defensa y ejercicio de los derechos de las mujeres indígenas</t>
  </si>
  <si>
    <t>Porcentaje de proyectos con pertinencia cultural, presentados por actores sociales, orientados a fortalecer los liderazgos femeninos.</t>
  </si>
  <si>
    <t>20.00</t>
  </si>
  <si>
    <t>Porcentaje de instituciones de gobiernos municipales y estatales que desarrollan acciones en los municipios intervenidos por el Programa para el ejercicio del derecho a una vida libre de violencia de las mujeres indígenas</t>
  </si>
  <si>
    <t>15.40</t>
  </si>
  <si>
    <t>Porcentaje de grupos de mujeres apoyados por el Programa que identifican, incorporan, proyectan y potencializan a nivel local y regional el ejercicio de los derechos sexuales y reproductivos y a una vida libre de violencia de las mujeres indígenas.</t>
  </si>
  <si>
    <t>25.00</t>
  </si>
  <si>
    <t>91.26</t>
  </si>
  <si>
    <t>90.15</t>
  </si>
  <si>
    <t>92.21</t>
  </si>
  <si>
    <t>91.71</t>
  </si>
  <si>
    <r>
      <t>Acciones realizadas en el periodo
UR:</t>
    </r>
    <r>
      <rPr>
        <sz val="10"/>
        <rFont val="Soberana Sans"/>
        <family val="2"/>
      </rPr>
      <t xml:space="preserve"> AYB
El 10 de julio de 2014 se realizó la firma de convenio con una de las instancias beneficiarias para apertura de Casa de la Mujer, ubicada en el municipio de Coyomeapan, Puebla. La firma de convenio con las organizaciones beneficiarias para la apertura de las otras dos CAMI se realizó en el mes de junio.    Cabe hacer mención que durante el tercer trimestre en mención, se continúo con el proceso de entrega de recursos a las organizaciones, instancias públicas e instituciones académicas beneficiarias del Tipo de Apoyo Derecho a la Igualdad de Género con Población Indígena.    Durante el mismo periodo se realizaron acciones de seguimiento a los cuatro tipos de proyectos.    Se realizó el seguimiento a la operación de los proyectos ejecutados por las instancias estatales y municipales, OSC e instituciones académicas a través de las unidades operativas de la CDI (Centros Coordinadores para el Desarrollo Indígena y Delegaciones); y a través de las acciones de personal de oficinas centrales quienes dieron seguimiento al ejercicio de los proyectos Casa de la Mujer Indígena en tres de las cuatro CAMI ubicadas en Guerrero; las dos CAMI ubicadas en Oaxaca; a la CAMI ubicada en Tlaola; y en Baja California se realizaron reuniones de trabajo con el grupo operativo de la CAMI que se aperturará en Tijuana este año y con personal de la Delegación, y asistieron también al evento de presentación del proyecto Casa de la Mujer Indígena Donaji (Alma Grande) y de su equipo operativo.    También se realizaron visitas de seguimiento a los proyectos que desarrollan el Instituto Chihuahuense de la Mujer y el Instituto Jalisciense de la mujer, pues cada uno realizó acciones de sensibilización y formación a la población beneficiaria, en el primer caso se dio seguimiento al proceso de formación de multiplicadoras Raramuris.    En los estados de Jalisco y Nayarit se dio seguimiento a los proyectos que desarrollan organizaciones de la sociedad civil.</t>
    </r>
  </si>
  <si>
    <r>
      <t>Justificación de diferencia de avances con respecto a las metas programadas
UR:</t>
    </r>
    <r>
      <rPr>
        <sz val="10"/>
        <rFont val="Soberana Sans"/>
        <family val="2"/>
      </rPr>
      <t xml:space="preserve"> AYB
Sin información</t>
    </r>
  </si>
  <si>
    <r>
      <t>Acciones de mejora para el siguiente periodo
UR:</t>
    </r>
    <r>
      <rPr>
        <sz val="10"/>
        <rFont val="Soberana Sans"/>
        <family val="2"/>
      </rPr>
      <t xml:space="preserve"> AYB
Entre las acciones de mejora para el siguiente trimestre, es necesario:     1. Dar seguimiento al desarrollo y conclusión de proyectos.  2. Recopilar la información de los informes parciales y finales de avances físicos y financieros.  3. Completar la recepción de informes trimestrales de los proyectos Casas de la Mujer Indígena y proyectos de Coordinación para la Prevención y Atención de la Violencia contra Mujeres con Enfoque Intercultural.  </t>
    </r>
  </si>
  <si>
    <t>7</t>
  </si>
  <si>
    <t>Defensa Nacional</t>
  </si>
  <si>
    <t>A900</t>
  </si>
  <si>
    <t>Programa de igualdad entre mujeres y hombres SDN</t>
  </si>
  <si>
    <t>104.0</t>
  </si>
  <si>
    <t>111</t>
  </si>
  <si>
    <t>(Jefatura del Estado Mayor de la Defensa Nacional)</t>
  </si>
  <si>
    <t>115</t>
  </si>
  <si>
    <t>(Dirección General de Educación Militar y Rectoría de la Universidad del Ejército y Fuerza Aérea)</t>
  </si>
  <si>
    <t>138</t>
  </si>
  <si>
    <t>(Dirección General de Comunicación Social)</t>
  </si>
  <si>
    <t>139</t>
  </si>
  <si>
    <t>(Dirección General de Derechos Humanos)</t>
  </si>
  <si>
    <t xml:space="preserve"> Secretaria de Defensa Nacional </t>
  </si>
  <si>
    <t>Porcentaje de avance en la materialización del proyecto de mejoramiento del ambiente laboral.</t>
  </si>
  <si>
    <t>Porcentaje de avance en la materialización de los proyectos de Prevención y atención de la violencia familiar y de Género.</t>
  </si>
  <si>
    <t>36.50</t>
  </si>
  <si>
    <t>Porcentaje de avance en la materialización de los proyectos de mejoramiento del ambiente laboral.</t>
  </si>
  <si>
    <t>Porcentaje de avance en la materialización de las actividades de la Campaña de difusión interna para la sensibilización de los integrantes del Ejército y F.A.M.</t>
  </si>
  <si>
    <t>30.00</t>
  </si>
  <si>
    <t>Porcentaje de avance en la materialización de los proyectos del Observatorio para la Igualdad entre Mujeres y Hombres en las Fuerzas Armadas.</t>
  </si>
  <si>
    <t>27.50</t>
  </si>
  <si>
    <t>43.30</t>
  </si>
  <si>
    <t>27.10</t>
  </si>
  <si>
    <t>Porcentaje de avance en la materialización de los proyectos para Incorporar lineamientos para mejorar las condiciones de responsabilidad compartida en la vida laboral, familiar y personal.</t>
  </si>
  <si>
    <t>38.30</t>
  </si>
  <si>
    <t>UR: 111</t>
  </si>
  <si>
    <t>1.9</t>
  </si>
  <si>
    <t>UR: 115</t>
  </si>
  <si>
    <t>1.58</t>
  </si>
  <si>
    <t>UR: 138</t>
  </si>
  <si>
    <t>10.28</t>
  </si>
  <si>
    <t>3.88</t>
  </si>
  <si>
    <t>UR: 139</t>
  </si>
  <si>
    <t>90.23</t>
  </si>
  <si>
    <t>32.05</t>
  </si>
  <si>
    <r>
      <t xml:space="preserve">Acciones realizadas en el periodo
</t>
    </r>
    <r>
      <rPr>
        <sz val="10"/>
        <rFont val="Soberana Sans"/>
        <family val="2"/>
      </rPr>
      <t>Sin Información</t>
    </r>
  </si>
  <si>
    <r>
      <t xml:space="preserve">Justificación de diferencia de avances con respecto a las metas programadas
</t>
    </r>
    <r>
      <rPr>
        <sz val="10"/>
        <rFont val="Soberana Sans"/>
        <family val="2"/>
      </rPr>
      <t>Sin Información</t>
    </r>
  </si>
  <si>
    <r>
      <t xml:space="preserve">Acciones de mejora para el siguiente periodo
</t>
    </r>
    <r>
      <rPr>
        <sz val="10"/>
        <rFont val="Soberana Sans"/>
        <family val="2"/>
      </rPr>
      <t>Sin Información</t>
    </r>
  </si>
  <si>
    <t>8</t>
  </si>
  <si>
    <t>Agricultura, Ganadería, Desarrollo Rural, Pesca y Alimentación</t>
  </si>
  <si>
    <t>P001</t>
  </si>
  <si>
    <t>Registro, Control y Seguimiento de los Programas Presupuestarios</t>
  </si>
  <si>
    <t>4.3</t>
  </si>
  <si>
    <t>112</t>
  </si>
  <si>
    <t>(Coordinación General de Enlace Sectorial)</t>
  </si>
  <si>
    <t xml:space="preserve"> La problemática que queremos resolver va direccionada en dos vertientes una hacía el interior  del Sector Rural y el otro hacia el exterior a las mujeres rurales beneficiarias por los programas de la Secretaría  Al interior de la Secretaría de acuerdo a la Encuesta de Clima Laboral 2013 levantada por la Oficialía Mayor se detectó que del total de altos mandos el 4.2% es ocupado por mujeres; del puntaje idóneo del índice de percepción de oportunidades de ascenso y promoción (90) y el mínimo (80), nos encontramos en 70 puntos.  En relación al trabajo externo las carencias de las mujeres rurales son las siguientes: Sufren de violencia, incluyendo la económica, desconocen reglas, normatividad y procesos, no cuentan con certeza jurídica, carecen de recursos para aportar contra parte o dar garantías, aún cuando la ley lo permite, limitados liderazgos comunitarios.  </t>
  </si>
  <si>
    <t xml:space="preserve"> Secretaria de Agricultura, Ganadería, Desarrollo Rural, Pesca y Alimentación </t>
  </si>
  <si>
    <t>Porcentaje de avance de las acciones de institucionalización y transversalidad con perspectiva de género</t>
  </si>
  <si>
    <t>UR: 112</t>
  </si>
  <si>
    <t>4.35</t>
  </si>
  <si>
    <t>3.00</t>
  </si>
  <si>
    <t>4.59</t>
  </si>
  <si>
    <t>3.43</t>
  </si>
  <si>
    <r>
      <t>Acciones realizadas en el periodo
UR:</t>
    </r>
    <r>
      <rPr>
        <sz val="10"/>
        <rFont val="Soberana Sans"/>
        <family val="2"/>
      </rPr>
      <t xml:space="preserve"> 112
Se llevaron a cabo acciones de capacitación a 59 funcionarias publicas  al interior de la Secretaria con apoyo del INMUJERES.  Asimismo, al exterior se realizaron tres jornadas regionales con capacitación a 2,229 mujeres rurales, campesinas e indígenas.</t>
    </r>
  </si>
  <si>
    <r>
      <t>Justificación de diferencia de avances con respecto a las metas programadas
UR:</t>
    </r>
    <r>
      <rPr>
        <sz val="10"/>
        <rFont val="Soberana Sans"/>
        <family val="2"/>
      </rPr>
      <t xml:space="preserve"> 112
Sin información</t>
    </r>
  </si>
  <si>
    <r>
      <t>Acciones de mejora para el siguiente periodo
UR:</t>
    </r>
    <r>
      <rPr>
        <sz val="10"/>
        <rFont val="Soberana Sans"/>
        <family val="2"/>
      </rPr>
      <t xml:space="preserve"> 112
El número de personas que terminan los cursos respecto de las que se inscriben tienen una diferencia de un 40%.  Lo cual  permite observar un bajo interés en estos temas.  Por lo tanto, una oportunidad es hacer conciencia de la necesidad de conocerlos para incorporar la perspectiva de género en todos los programas y acciones de la SAGARPA.</t>
    </r>
  </si>
  <si>
    <t>S088</t>
  </si>
  <si>
    <t>Programa de Apoyo para la Productividad de la Mujer Emprendedora</t>
  </si>
  <si>
    <t xml:space="preserve">Porcentaje de mujeres emprendedoras jefas de familia </t>
  </si>
  <si>
    <t>1,025.86</t>
  </si>
  <si>
    <t>1,046.79</t>
  </si>
  <si>
    <r>
      <t>Acciones realizadas en el periodo
UR:</t>
    </r>
    <r>
      <rPr>
        <sz val="10"/>
        <rFont val="Soberana Sans"/>
        <family val="2"/>
      </rPr>
      <t xml:space="preserve"> 112
Con la finalidad de agilizar el proceso de dispersión de recursos a los grupos con proyectos autorizados, fue necesario realizar algunas adecuaciones a las Reglas de Operación del Programa de Apoyo para la Productividad de la Mujer Emprendedora (PROMETE), motivo por el cual con fecha del 26 de septiembre del año en curso se publicó en el Diario Oficial de la Federación (DOF) el Acuerdo modificatorio.    Destacando los siguientes cambios:    ? La capacitación que se imparte a las beneficiarias del programa se podrá realizar posterior a la entrega del recurso.  ? Se establece como una obligación de los grupos con proyectos autorizados abrir una cuenta bancaria en una institución financiera de conformidad a lo que señalan las Reglas de Operación del programa.  ? Realizar la supervisión previa a los proyectos productivos una vez efectuada la entrega del recurso.  ? Se establecen causales de cancelación para el antes y el después de la entrega del recurso a los grupos apoyados.      AUTORIZACIÓN DE PROYECTOS PRODUCTIVOS    A septiembre de 2014 se han autorizado 2,061 proyectos productivos por un monto de 466.3 millones de pesos, en beneficio de 11,876 mujeres.       </t>
    </r>
  </si>
  <si>
    <r>
      <t>Acciones de mejora para el siguiente periodo
UR:</t>
    </r>
    <r>
      <rPr>
        <sz val="10"/>
        <rFont val="Soberana Sans"/>
        <family val="2"/>
      </rPr>
      <t xml:space="preserve"> 112
Como acciones de mejora se tiene las siguientes:     ? Apoyar actividades económicas prioritarias.   ? Apoyar a mujeres que formen parte del padrón del Programa Oportunidades y del Programa Alimentario.   ? Beneficiar actividades de tipo agroalimentarias.   ? Capacitar a beneficiarias sobre diferentes tópicos de género y derechos humanos.  ? Sensibilizar a los asesores técnicos y al personal operativo del programa en temas de género y derechos humanos, que permita otorgar un trato digno a las solicitantes y beneficiarias.   ? Crear vínculos con otros programas para generar cadenas de valor.  </t>
    </r>
  </si>
  <si>
    <t>S089</t>
  </si>
  <si>
    <t>Fondo para el Apoyo a Proyectos Productivos en Núcleos Agrarios (FAPPA)</t>
  </si>
  <si>
    <t xml:space="preserve">Porcentaje de beneficiarias mujeres </t>
  </si>
  <si>
    <t>53.00</t>
  </si>
  <si>
    <t>551.12</t>
  </si>
  <si>
    <t>642.36</t>
  </si>
  <si>
    <r>
      <t>Acciones realizadas en el periodo
UR:</t>
    </r>
    <r>
      <rPr>
        <sz val="10"/>
        <rFont val="Soberana Sans"/>
        <family val="2"/>
      </rPr>
      <t xml:space="preserve"> 112
Avances del indicador al tecer trimestre</t>
    </r>
  </si>
  <si>
    <r>
      <t>Acciones de mejora para el siguiente periodo
UR:</t>
    </r>
    <r>
      <rPr>
        <sz val="10"/>
        <rFont val="Soberana Sans"/>
        <family val="2"/>
      </rPr>
      <t xml:space="preserve"> 112
Como acciones de mejora se tiene las siguientes:     ? Se implementó la entrega de documentos en ventanilla únicamente aquellos grupos que resulten apoyados por el programa, con el objeto de reducir gastos de traslado y evitar que los solicitantes descuiden a sus familiares.   ? En el diseño del proyecto productivo (anexo B) se incorporó el perfil de diagnóstico participativo, a fin de que las personas solicitantes de apoyo se involucren en la planeación del proyecto, considerando sus intereses y necesidades.  ? Apoyar actividades económicas prioritarias.   ? Apoyar a mujeres y hombres que formen parte del padrón del Programa Oportunidades y del Programa Alimentario.   ? Beneficiar actividades de tipo agroalimentarias.   ? Capacitar a los beneficiarios sobre diferentes tópicos de género y derechos humanos.  ? Sensibilizar a los asesores técnicos y al personal operativo del programa en temas de género y derechos humanos, que permita otorgar un trato digno a los solicitantes y beneficiarios.   ? Crear vínculos con otros programas para generar cadenas de valor.  </t>
    </r>
  </si>
  <si>
    <t>S258</t>
  </si>
  <si>
    <t>Programa Integral de Desarrollo Rural</t>
  </si>
  <si>
    <t>445.0</t>
  </si>
  <si>
    <t>411</t>
  </si>
  <si>
    <t>(Dirección General de Desarrollo Territorial y Organización Rural)</t>
  </si>
  <si>
    <t>412</t>
  </si>
  <si>
    <t>(Dirección General de Atención al Cambio Climático en el Sector Agropecuario)</t>
  </si>
  <si>
    <t>413</t>
  </si>
  <si>
    <t>(Dirección General de Desarrollo de Capacidades y Extensionismo Rural)</t>
  </si>
  <si>
    <t xml:space="preserve">Porcentaje de beneficiarias </t>
  </si>
  <si>
    <t>51.00</t>
  </si>
  <si>
    <t>Porcentaje de beneficiarias mujeres ante la ocurrencia de Desastres Naturales</t>
  </si>
  <si>
    <t>10.00</t>
  </si>
  <si>
    <t>Porcentaje de mujeres beneficiarias con servicios del Componente Extensión e Innovación Productiva (CEIP)</t>
  </si>
  <si>
    <t>UR: 411</t>
  </si>
  <si>
    <t>50.0</t>
  </si>
  <si>
    <t>41.54</t>
  </si>
  <si>
    <t>UR: 412</t>
  </si>
  <si>
    <t>250.0</t>
  </si>
  <si>
    <t>150.44</t>
  </si>
  <si>
    <t>166.67</t>
  </si>
  <si>
    <t>152.92</t>
  </si>
  <si>
    <t>UR: 413</t>
  </si>
  <si>
    <t>145.0</t>
  </si>
  <si>
    <t>140.34</t>
  </si>
  <si>
    <t>167.62</t>
  </si>
  <si>
    <t>158.31</t>
  </si>
  <si>
    <r>
      <t>Acciones realizadas en el periodo
UR:</t>
    </r>
    <r>
      <rPr>
        <sz val="10"/>
        <rFont val="Soberana Sans"/>
        <family val="2"/>
      </rPr>
      <t xml:space="preserve"> 411
El PESA, es operado bajo la metodología FAO-PESA a través de Agencias de Desarrollo Rural (ADR), quienes llevan a cabo la estrategia de intervención, para posteriormente realizar la planeación micro regional que da pauta al diseño, gestión y puesta en marcha de los planes y proyectos que son considerados viables, por lo que los avances del ejercicio se reflejan de forma anual.    Al respecto, se informa que los datos correspondientes al ejercicio 2014, se reportan conforme al Sistema Único de Registro de Información (SURI). En estos momentos se está llevando a cabo el registro y dictaminación de los proyectos, por lo que se presentan avances en cero.  Cabe aclarar que los apoyos del PESA son grupales por lo que no es posible identificar el rango de edad de los beneficiarios.   
</t>
    </r>
    <r>
      <rPr>
        <b/>
        <sz val="10"/>
        <rFont val="Soberana Sans"/>
        <family val="2"/>
      </rPr>
      <t>UR:</t>
    </r>
    <r>
      <rPr>
        <sz val="10"/>
        <rFont val="Soberana Sans"/>
        <family val="2"/>
      </rPr>
      <t xml:space="preserve"> 412
Cabe destacar que durante 2014, el CADENA tuvo un presupuesto asignado para acciones que promuevan la igualdad entre mujeres y hombres, la erradicación de la violencia de género y cualquier forma de discriminación de género de $250.00 millones de pesos. En el marco de las acciones antes citadas a la fecha se ha alcanzado lo siguiente:     1) Del Seguro Agropecuario Catastrófico (SAC), se estima que se beneficia a un aproximado de 466, 469 mujeres para la adquisición de esquemas de protección en más de 2 millones de ha y 131,588 unidades animal de un total de 10.04 millones de hectáreas y 10.98 millones de unidades animal aseguradas en todo el país, protegiendo diversos riesgos como granizada, lluvia torrencial, inundación significativa, tornado, ciclón, sequía, exceso de humedad, entre otros. Es importanteresaltar que las pólizas del seguro se encuentran vigentes, motivo por el cual podrían generarse indemnizaciones y con ello, apoyar a los productores afectados.     Una vez concluido el periodo de vigencia se  informará del porcentaje de mujeres beneficiadas de la indemnización.    2) Como herramienta complementaria al SAC, en sectores y regiones no aseguradas se atienden afectaciones mediante Apoyos Directos; en lo que va del año se han autorizado $48.2 MDP, específicamente en los estados de Tabasco, Sinaloa y Chihuahua, hasta el momento, se han beneficiado a  2,237 mujeres, que representan el 20% del total de los beneficiarios, con un monto de $9.64 millones de pesos.  
</t>
    </r>
    <r>
      <rPr>
        <b/>
        <sz val="10"/>
        <rFont val="Soberana Sans"/>
        <family val="2"/>
      </rPr>
      <t>UR:</t>
    </r>
    <r>
      <rPr>
        <sz val="10"/>
        <rFont val="Soberana Sans"/>
        <family val="2"/>
      </rPr>
      <t xml:space="preserve"> 413
Durante el ejercicio fiscal se han llevado a cabo diferentes capacitaciones a extensionistas rurales a final del año se entregará la información de los resultados del indicador.</t>
    </r>
  </si>
  <si>
    <r>
      <t>Justificación de diferencia de avances con respecto a las metas programadas
UR:</t>
    </r>
    <r>
      <rPr>
        <sz val="10"/>
        <rFont val="Soberana Sans"/>
        <family val="2"/>
      </rPr>
      <t xml:space="preserve"> 411
Sin información
</t>
    </r>
    <r>
      <rPr>
        <b/>
        <sz val="10"/>
        <rFont val="Soberana Sans"/>
        <family val="2"/>
      </rPr>
      <t>UR:</t>
    </r>
    <r>
      <rPr>
        <sz val="10"/>
        <rFont val="Soberana Sans"/>
        <family val="2"/>
      </rPr>
      <t xml:space="preserve"> 412
Sin información
</t>
    </r>
    <r>
      <rPr>
        <b/>
        <sz val="10"/>
        <rFont val="Soberana Sans"/>
        <family val="2"/>
      </rPr>
      <t>UR:</t>
    </r>
    <r>
      <rPr>
        <sz val="10"/>
        <rFont val="Soberana Sans"/>
        <family val="2"/>
      </rPr>
      <t xml:space="preserve"> 413
Sin información</t>
    </r>
  </si>
  <si>
    <r>
      <t>Acciones de mejora para el siguiente periodo
UR:</t>
    </r>
    <r>
      <rPr>
        <sz val="10"/>
        <rFont val="Soberana Sans"/>
        <family val="2"/>
      </rPr>
      <t xml:space="preserve"> 411
Entre las oportunidades encontradas están la apertura y el interés que las mujeres tienen por impulsar proyectos y su disponibilidad para ser autogestivas de su propio desarrollo.
</t>
    </r>
    <r>
      <rPr>
        <b/>
        <sz val="10"/>
        <rFont val="Soberana Sans"/>
        <family val="2"/>
      </rPr>
      <t>UR:</t>
    </r>
    <r>
      <rPr>
        <sz val="10"/>
        <rFont val="Soberana Sans"/>
        <family val="2"/>
      </rPr>
      <t xml:space="preserve"> 412
El Componente Atención a Desastres Naturales en el Sector Agropecuario y Pesquero (fondo) atiende a productores y productoras, en función de las afectaciones ocasionadas por Desastres Naturales que se caracterizan por ser  atípicos e impredecibles, por lo que no se puede anticipar la ubicación, fecha, magnitud.    Es indispensable considerar que estas afectaciones ocurren de igual forma en cualquier sector de la población, por lo que no es posible priorizar la asignación de recursos ni la atención a un sector en particular ya que se estaría discriminando la atención a productores que requieren de una atención igualmente expedita y ágil por verse afectado de manera súbita en sus activos productivos.     Cabe resaltar que la operación de este componente no considera que sean los productores (por  igualdad aplica tanto para mujeres como hombres) afectados los que soliciten el apoyo, sino que es responsabilidad de los Gobiernos Federal y Estatal, el conjuntar recursos y acciones para la atención oportuna a los productores que la requieren en virtud de la ocurrencia de fenómenos naturales catastróficos.     Los logros que se han obtenido con la ejecución del componente es la atención cada vez más ágil y pronta de los productores afectados por un desastre natural. Sin embargo resaltan obstáculos como:  a) falta de acceso a las comunidades afectadas por desastres naturales tales como ciclones o lluvias torrenciales o bien por la dispersión y distancia entre las comunidades afectadas.  b) la falta de aportación de recursos estatales, en virtud a que al ser recursos para la atención de fenómenos que suceden de manera súbita y sin programación, no se encuentran presupuestados y deben afectar otras asignaciones programadas con anterioridad.  c) la falta de cobertura de aseguramiento en algunas zonas del país por parte de las asegurad  
</t>
    </r>
    <r>
      <rPr>
        <b/>
        <sz val="10"/>
        <rFont val="Soberana Sans"/>
        <family val="2"/>
      </rPr>
      <t>UR:</t>
    </r>
    <r>
      <rPr>
        <sz val="10"/>
        <rFont val="Soberana Sans"/>
        <family val="2"/>
      </rPr>
      <t xml:space="preserve"> 413
Sin información</t>
    </r>
  </si>
  <si>
    <t>9</t>
  </si>
  <si>
    <t>Comunicaciones y Transportes</t>
  </si>
  <si>
    <t>Definición y conducción de la política de comunicaciones y transportes</t>
  </si>
  <si>
    <t>8.5</t>
  </si>
  <si>
    <t>300</t>
  </si>
  <si>
    <t>(Subsecretaría de Transporte)</t>
  </si>
  <si>
    <t>200</t>
  </si>
  <si>
    <t>30</t>
  </si>
  <si>
    <t xml:space="preserve"> En virtud de que el artículo 54 del Reglamento de la Ley General para Prevenir, Sancionar y Erradicar los Delitos en Materia de Trata de Personas y para la Protección y Asistencia a las Víctimas de estos Delitos, publicado en el Diario Oficial de la Federación en 23 de septiembre de 2013 determina que esta Secretaría promoverá programas de capacitación y prevención en la materia, entre el personal de los diversos medios de transporte de competencia federal, a fin de fomentar la detección de posibles víctimas de estos delitos, y la cultura de denuncia (sic) y en virtud de que las capacitaciones en la materia fueron llevadas a cabo al personal de la SCT en pocas entidades federativas y se centró en el Distrito Federal, se detectó la necesidad por un lado, de dar cumplimiento a dicho reglamento y por el otro a hacer un cambio significativo en la prevención del delito según las competencias de esta dependencia. Las poblaciones a atender son: 1. Transportistas Federales 2. Personal de la SCT 3. Enlaces de las Unidades Administrativas y Centros SCT </t>
  </si>
  <si>
    <t xml:space="preserve"> Secretaria de Comunicaciones y Transportes </t>
  </si>
  <si>
    <t>Porcentaje de cumplimiento en la capacitación de las y los enlaces de igualdad de género</t>
  </si>
  <si>
    <t>171.00</t>
  </si>
  <si>
    <t>Porcentaje de avance de las acciones de capacitación y sensibilización en derechos humanos y prevención de la trata de personas dirigidas a los transportistas federales</t>
  </si>
  <si>
    <t>Porcentaje de avance de las acciones de capacitación y sensibilización en derechos humanos y prevención de la trata de personas dirigidas a las y los servidores públicos de la SCT</t>
  </si>
  <si>
    <t>Porcentaje de avance en las acciones de capacitación y sensibilización en derechos humanos y prevención de la trata de personas dirigidas a los enlaces de igualdad de género</t>
  </si>
  <si>
    <t>67.70</t>
  </si>
  <si>
    <t>40.30</t>
  </si>
  <si>
    <t>UR: 300</t>
  </si>
  <si>
    <t>3.82</t>
  </si>
  <si>
    <t>8.72</t>
  </si>
  <si>
    <t>7.10</t>
  </si>
  <si>
    <r>
      <t>Acciones realizadas en el periodo
UR:</t>
    </r>
    <r>
      <rPr>
        <sz val="10"/>
        <rFont val="Soberana Sans"/>
        <family val="2"/>
      </rPr>
      <t xml:space="preserve"> 300
ACCION 386. Indicador Porcentaje de avance en las acciones de capacitación y sensibilización en derechos humanos y prevención de la trata de personas dirigidas a los transportistas federales. En este trimestre se realizó la capacitación denominada Acciones de la SCT en materia de Perspectiva de Género y Prevención de la Trata de Personas, en la cual se eligió capacitar a los representantes de las Administraciones Portuarias Integrales de la SCT (API s) de los diversos puertos de la República Mexicana. Aunado a esto estuvieron presentes funcionarios de la Coordinación General de Puertos y Marina Mercante abordando el tema relativo a las acciones de la SCT en materia de Perspectiva de Género y Prevención de la Trata de Personas. (Ver anexo 1 Acción 386 Trata transportistas, Anexo 2 Acción 386 y Documento adicional Lista de asistencia);  ACCION 386. Indicador Porcentaje de avance en las acciones de capacitación y sensibilización en derechos humanos y prevención de la trata de personas dir;  ACCION 386. Indicador Porcentaje de avance en las acciones de capacitación y sensibilización en derechos humanos y prevención de la trata de personas dirigidas a los enlaces de igualdad de género, en este trimestre como acción de capacitación y sensibilización en Derechos Humanos y Prevención de la Trata de Personas, se decidió impartir una ponencia denominada Por una vida libre de violencia, en donde se abarcó los diferentes rubros de los derechos humanos con los que cuentan las mujeres y se sensibilizó en su protección y denuncia, por ser  un rubro de personas las  cuales  son más vulnerables, capacitándose el total de 25 enlaces de igualdad de género, lo cual representa un 40.3 % de avance en las acciones establecidas.  (Ver anexo 1 Acción 386 Trata enlaces, Anexo 2 Acción 386 y Documento adicional Lista de asistencia)</t>
    </r>
  </si>
  <si>
    <r>
      <t>Justificación de diferencia de avances con respecto a las metas programadas
UR:</t>
    </r>
    <r>
      <rPr>
        <sz val="10"/>
        <rFont val="Soberana Sans"/>
        <family val="2"/>
      </rPr>
      <t xml:space="preserve"> 300
ACCION 386. Indicador Porcentaje de avance en las acciones de capacitación y sensibilización en derechos humanos y prevención de la trata de personas dirigidas a los transportistas federales, en este trimestre se ha alcanzado el 50% de avance físico por lo cual se está trabajando para cubrir las dos campañas de capacitación restantes con las cuales se cubrirá  el 100% de la meta al cuarto trimestre.;  ACCION 386. Indicador Porcentaje de avance en las acciones de capacitación y sensibilización en derechos humanos y prevención de la trata de personas dirigidas a los enlaces de igualdad de género, en este trimestre se ha alcanzado el 40.3% de avance físico por lo cual se está trabajando para realizar la capacitación de los enlaces de igualdad de género restantes a fin de cubrir el 100% de la meta al cuarto trimestre.;  ACCION 386. Indicador Porcentaje de avance en las acciones de capacitación y sensibilización en derechos humanos y prevención de la trata de personas dirigidas a los servid;  ACCION 972. Creación de la Unidad de Igualdad de Género: Con la finalidad de consolidar la Creación de la Unidad de Igualdad de Género en la SCT, y abarcar así la totalidad del Sector de Comunicaciones y Transportes, en este trimestre se capacitaron a 25 enlaces de los Centros SCT del interior de la República, y 18 enlaces tanto de Órganos Desconcentrados y Descentralizados de la SCT como de las Unidades Administrativas de la SCT, siendo un total de 43 enlaces capacitados lo que representa un avance acumulado al final de este trimestre del 171 %, logrando satisfactoriamente rebasar la meta establecida, cumpliendo con el trabajo de sensibilización de los enlaces de género que dará como resultado la creación y consolidación de la Unidad de Igualdad de Género. (Ver anexo 1 y 2 Acción 972 Creación de la Unidad de Igualdad de Género)</t>
    </r>
  </si>
  <si>
    <r>
      <t>Acciones de mejora para el siguiente periodo
UR:</t>
    </r>
    <r>
      <rPr>
        <sz val="10"/>
        <rFont val="Soberana Sans"/>
        <family val="2"/>
      </rPr>
      <t xml:space="preserve"> 300
ACCION 386 Indicador Porcentaje de avance en las acciones de capacitación y sensibilización en derechos humanos y prevención de la trata de personas dirigidas a las y los servidores públicos. Se continua junto con todas las Dependencias de la Administración Pública Federal, con los trabajos para la creación de un Modelo de Capacitación Unificado en materia de delitos de trata de personas, que pueda aplicarse en las modalidades presencial y/o en línea.;  ACCION 386 Indicador Porcentaje de avance en las acciones de capacitación y sensibilización en derechos humanos y prevención de la trata de personas dirigidas los enlaces de igualdad de género. Se continua junto con todas las Dependencias de la Administración Pública Federal, con los trabajos para la creación de un Modelo de Capacitación Unificado en materia de delitos de trata de personas, que pueda aplicarse en las modalidades presencial y/o en línea.;  ACCION 972. Creación de la Unidad de Igualdad de Género: Con la totalidad de enlac;  ACCION 386 Indicador Porcentaje de avance en las acciones de capacitación y sensibilización en derechos humanos y prevención de la trata de personas dirigidas a los transportistas federales. Se continua junto con todas las Dependencias de la Administración Pública Federal, con los trabajos para la creación de un Modelo de Capacitación Unificado en materia de delitos de trata de personas, que pueda aplicarse en las modalidades presencial y/o en línea.</t>
    </r>
  </si>
  <si>
    <r>
      <t>Acciones de mejora para el siguiente periodo
UR:</t>
    </r>
    <r>
      <rPr>
        <sz val="10"/>
        <rFont val="Soberana Sans"/>
        <family val="2"/>
      </rPr>
      <t xml:space="preserve"> 102
El FOMMUR tomará acciones encaminadas a nivelar la proporción de las líneas de crédito ministradas con respecto a las autorizadas, con el fin de que los Organismos Intermediarios estén en condiciones de otorgar un número mayor de microfinanciamientos y consecuentemente a que beneficien a un número mayor de mujeres de las comunidades rurales.    Por otro lado, el FOMMUR intensificará los programas de promoción, con el objeto de brindar toda la información necesaria para acreditar nuevos Organismos Intermediarios y potenciar la demanda de sus productos financieros. Por otra parte, el programa determinó la identificación de la población objetivo, con el propósito de que a corto y mediano plazo la dispersión del crédito se realice de manera más amplia y alcance a un número mayor de mujeres que habitan en las comunidades rurales que por el momento no son atendidas y así crear condiciones que les permitan elevar sus ingresos, su nivel de vida y el de sus familias.</t>
    </r>
  </si>
  <si>
    <r>
      <t>Justificación de diferencia de avances con respecto a las metas programadas
UR:</t>
    </r>
    <r>
      <rPr>
        <sz val="10"/>
        <rFont val="Soberana Sans"/>
        <family val="2"/>
      </rPr>
      <t xml:space="preserve"> 102
El monto ministrado a los OI por concepto de crédito con relación  a la meta establecida cubrió parcialmente la expectativa del periodo, debido principalmente a que algunos OI no han dispuesto de la totalidad de los importes crediticios autorizados, lo cual está en función de los propios ciclos del crédito derivado del propio programa de colocación de los OI, así como de los plazos requeridos para la formalización y ministración del crédito otorgado.    En lo referente al número de mujeres de la población objetivo capacitada, la meta fue superada debido a las acciones realizadas conjuntamente por el programa y algunas organizaciones en la realización de Talleres de Capacitación. Se tiene previsto que los resultados del cuarto trimestre compensarán las cifras observadas al mes de septiembre, lo que permitirá alcanzar la meta anual de manera satisfactoria.</t>
    </r>
  </si>
  <si>
    <r>
      <t>Acciones realizadas en el periodo
UR:</t>
    </r>
    <r>
      <rPr>
        <sz val="10"/>
        <rFont val="Soberana Sans"/>
        <family val="2"/>
      </rPr>
      <t xml:space="preserve"> 102
Al mes de septiembre de 2014, el FOMMUR otorgó a los Organismos Intermediarios por concepto de créditos un monto de 637.0 MDP; el importe total se distribuyó a través de 38 diferentes Organismos acreditados, lo que permitió otorgar 243,228 microcréditos para beneficiar a 203,781 mujeres del medio rural.</t>
    </r>
  </si>
  <si>
    <t>201.11</t>
  </si>
  <si>
    <t>204.55</t>
  </si>
  <si>
    <t>UR: 102</t>
  </si>
  <si>
    <t>204.95</t>
  </si>
  <si>
    <t>125.16</t>
  </si>
  <si>
    <t>102</t>
  </si>
  <si>
    <t>Porcentaje de cumplimiento en el número de mujeres de la población objetivo capacitadas</t>
  </si>
  <si>
    <t>80.99</t>
  </si>
  <si>
    <t>Porcentaje de cumplimiento en el número de mujeres rurales microacreditadas por los Organismos Intermediarios</t>
  </si>
  <si>
    <t>82.17</t>
  </si>
  <si>
    <t>Porcentaje de cumplimiento en el número de microcréditos otorgados por los Organismos Intermediarios a mujeres rurales</t>
  </si>
  <si>
    <t xml:space="preserve"> Secretaria de Economía </t>
  </si>
  <si>
    <t xml:space="preserve"> Mujeres rurales emprendedoras no acceden a microfinanciamiento destinados a proyectos productivos. </t>
  </si>
  <si>
    <t>(Coordinación General del Programa Nacional de Financiamiento al Microempresario)</t>
  </si>
  <si>
    <t>204.9</t>
  </si>
  <si>
    <t>Fondo de Microfinanciamiento a Mujeres Rurales (FOMMUR)</t>
  </si>
  <si>
    <t>S016</t>
  </si>
  <si>
    <t>Economía</t>
  </si>
  <si>
    <t>10</t>
  </si>
  <si>
    <r>
      <t>Acciones de mejora para el siguiente periodo
UR:</t>
    </r>
    <r>
      <rPr>
        <sz val="10"/>
        <rFont val="Soberana Sans"/>
        <family val="2"/>
      </rPr>
      <t xml:space="preserve"> D00
No aplica.</t>
    </r>
  </si>
  <si>
    <r>
      <t>Justificación de diferencia de avances con respecto a las metas programadas
UR:</t>
    </r>
    <r>
      <rPr>
        <sz val="10"/>
        <rFont val="Soberana Sans"/>
        <family val="2"/>
      </rPr>
      <t xml:space="preserve"> D00
El número de apoyos autorizados ha superado las metas programadas en virtud de una mayor demanda a la estimada.</t>
    </r>
  </si>
  <si>
    <r>
      <t>Acciones realizadas en el periodo
UR:</t>
    </r>
    <r>
      <rPr>
        <sz val="10"/>
        <rFont val="Soberana Sans"/>
        <family val="2"/>
      </rPr>
      <t xml:space="preserve"> D00
Al tercer trimestre de 2014 se han autorizado apoyos a 2,681 Organismos del Sector Social de la Economía integrados exclusiva o mayoritariamente por mujeres.</t>
    </r>
  </si>
  <si>
    <t>644.90</t>
  </si>
  <si>
    <t>644.9</t>
  </si>
  <si>
    <t>UR: D00</t>
  </si>
  <si>
    <t>550.0</t>
  </si>
  <si>
    <t>151.90</t>
  </si>
  <si>
    <t>71.80</t>
  </si>
  <si>
    <t>D00</t>
  </si>
  <si>
    <t>Porcentaje de Organismos del Sector Social de la Economía apoyados, integrados exclusiva o mayoritariamente por mujeres</t>
  </si>
  <si>
    <t xml:space="preserve"> D00- Instituto Nacional de la Economía Social </t>
  </si>
  <si>
    <t xml:space="preserve"> Los Organismos del  Sector Social de la Economía tienen escasez de recursos y poco o nulo acceso al financiamiento comercial para la implementación de sus proyectos productivos. </t>
  </si>
  <si>
    <t>(Instituto Nacional de la Economía Social)</t>
  </si>
  <si>
    <t>Programa de Fomento a la Economía Social (FONAES)</t>
  </si>
  <si>
    <t>S017</t>
  </si>
  <si>
    <r>
      <t>Acciones de mejora para el siguiente periodo
UR:</t>
    </r>
    <r>
      <rPr>
        <sz val="10"/>
        <rFont val="Soberana Sans"/>
        <family val="2"/>
      </rPr>
      <t xml:space="preserve"> E00
Continuar fortaleciendo el programa Piloto Mujeres Moviendo a México</t>
    </r>
  </si>
  <si>
    <r>
      <t>Justificación de diferencia de avances con respecto a las metas programadas
UR:</t>
    </r>
    <r>
      <rPr>
        <sz val="10"/>
        <rFont val="Soberana Sans"/>
        <family val="2"/>
      </rPr>
      <t xml:space="preserve"> E00
El total de mujeres beneficiadas con recursos del Fondo Nacional Emprendedor al Tercer Trimestre asciende a 618,008,  lo que representa el 29% de la población total beneficiaria del Fondo. El avance alcanzado representa el 64% de la meta de atención establecida para mujeres en 2014. </t>
    </r>
  </si>
  <si>
    <r>
      <t>Acciones realizadas en el periodo
UR:</t>
    </r>
    <r>
      <rPr>
        <sz val="10"/>
        <rFont val="Soberana Sans"/>
        <family val="2"/>
      </rPr>
      <t xml:space="preserve"> E00
? Emisión de ocho convocatorias adicionales del Fondo Nacional Emprendedor, las cuales recibieron un total de  15,870 proyectos, de los cuales, 4,838 proceden de mujeres.  ? Inducción de una derrama crediticia a 4,868 empresas lideradas por mujeres, por un monto de recursos de 1,955 millones de pesos.   ? Generación de más de 10 mil empleos de mujeres a través del Sistema Nacional de Garantías.  ? Conservación de más de  323 mil fuentes de trabajo para mujeres a través del Sistema Nacional de Garantías.   ? Atención a 16,389 mujeres empresarias a través de la Red de Apoyo al Emprendedor.  ? Atención a 60,516 emprendedoras a través de la Red de Apoyo al Emprendedor.  ? Atención a 21,811 mujeres durante el evento de la Semana del Emprendedor.  ? Realización de un diagnóstico de habilidades emprendedoras a través de la Red de Apoyo al Emprendedor, por parte de 9,790 emprendedoras.  ? Realización de un diagnóstico de gestión empresarial a través de la Red de Apoyo al Emprendedor, por parte de 1,263 mujeres empresarias.  ? Atención a 3,047 mujeres a través del Programa piloto Mujeres Moviendo a México.  ? Aprobación de 2,698 proyectos de personas físicas (mujeres) en las 25 convocatorias emitidas por un monto de 72.6 millones de pesos.  ? Los proyectos aprobados en las 25 convocatorias emitidas estiman generar más de 11 mil empleos para mujeres y conservar más de 137 mil fuentes de trabajo para mujeres.  ? Los proyectos por asignación directa aprobados procedentes de las entidades federativas estiman generar 4,279 empleos para mujeres y conservar más de 17 mil empleos para mujeres.  </t>
    </r>
  </si>
  <si>
    <t>561.49</t>
  </si>
  <si>
    <t>650.0</t>
  </si>
  <si>
    <t>UR: E00</t>
  </si>
  <si>
    <t>29.00</t>
  </si>
  <si>
    <t>40.00</t>
  </si>
  <si>
    <t>E00</t>
  </si>
  <si>
    <t>Porcentaje de mujeres beneficiadas con recursos del Fondo PYME</t>
  </si>
  <si>
    <t xml:space="preserve"> E00- Instituto Nacional del Emprendedor </t>
  </si>
  <si>
    <t xml:space="preserve"> Las mujeres emprendedoras, además de enfrentarse a las barreras normales a las que se enfrenta un hombre, se enfrentan a una falta de recursos económicos adecuados que les permita crecer su base de activos, así como a una escasa experiencia laboral derivada de un bajo nivel escolar o discriminación laboral.   En el caso de las mujeres empresarias, estás enfrentan además de las dificultades de acceso a financiamiento y capital y la carencia de capacidades de gestión y habilidades empresariales, una falta de capacidades productivas y tecnológicas y dificultades de acceso a información y a mercados, que inhiben su productividad y con ello su crecimiento.   </t>
  </si>
  <si>
    <t>(Instituto Nacional del Emprendedor)</t>
  </si>
  <si>
    <t>Fondo Nacional Emprendedor</t>
  </si>
  <si>
    <t>S020</t>
  </si>
  <si>
    <r>
      <t>Acciones de mejora para el siguiente periodo
UR:</t>
    </r>
    <r>
      <rPr>
        <sz val="10"/>
        <rFont val="Soberana Sans"/>
        <family val="2"/>
      </rPr>
      <t xml:space="preserve"> 102
El PRONAFIM intensificará los programas de promoción, con el objeto de brindar toda la información necesaria para acreditar nuevas Instituciones de Microfinanciamiento y potenciar la demanda de sus productos financieros. Por otra parte, el programa determinó la identificación de la población objetivo, con el propósito de que a corto y mediano plazo la dispersión del crédito se realice de manera más amplia y alcance a un número mayor de personas que habitan en zonas urbanas y rurales que por el momento no son atendidas y así crear condiciones que les permitan mejorar sus ingresos.</t>
    </r>
  </si>
  <si>
    <r>
      <t>Justificación de diferencia de avances con respecto a las metas programadas
UR:</t>
    </r>
    <r>
      <rPr>
        <sz val="10"/>
        <rFont val="Soberana Sans"/>
        <family val="2"/>
      </rPr>
      <t xml:space="preserve"> 102
El porcentaje de mujeres que recibieron microcréditos con respecto al total ascendió a 85.9%, al registrar un total de 381,302 mujeres microacreditadas, como resultado de las siguientes causas: a) El alto nivel de responsabilidad mostrado por las mujeres ante las diferentes instituciones acreditadas del FINAFIM, les ha permitido tener preferencia en algunos casos sobre el género masculino para la obtención de algún tipo de crédito; y b) La emigración masculina ha afectado el equilibrio poblacional entre géneros, lo que implica que cuantitativamente las mujeres sean mayoritarias en algunas regiones del país.      En lo referente al indicador del número de mujeres capacitadas con respecto al total de personas, la meta del periodo fue alcanzada satisfactoriamente, debido al interés de las mujeres por participar en actividades encaminadas a mejorar sus capacidades para el desarrollo de sus actividades productivas.</t>
    </r>
  </si>
  <si>
    <r>
      <t>Acciones realizadas en el periodo
UR:</t>
    </r>
    <r>
      <rPr>
        <sz val="10"/>
        <rFont val="Soberana Sans"/>
        <family val="2"/>
      </rPr>
      <t xml:space="preserve"> 102
Al mes de septiembre, el PRONAFIM otorgó a las IMF por concepto de créditos un monto total de 715.7 MDP. El importe total permitió otorgar 514,598 microcréditos para beneficiar a 443,879 personas (381,302 mujeres y 62,577 hombres) en las 32 entidades federativas.</t>
    </r>
  </si>
  <si>
    <t>91.82</t>
  </si>
  <si>
    <t>90.0</t>
  </si>
  <si>
    <t>80.28</t>
  </si>
  <si>
    <t>Porcentaje de participación del número de mujeres de la población objetivo capacitadas con respecto al total</t>
  </si>
  <si>
    <t>86.07</t>
  </si>
  <si>
    <t>83.00</t>
  </si>
  <si>
    <t>Porcentaje de cumplimiento en el número de microcréditos otorgados a mujeres con respecto al total</t>
  </si>
  <si>
    <t>85.90</t>
  </si>
  <si>
    <t>Porcentaje de participación de la mujer en actividades productivas financiadas por las Instituciones de Microfinanciamiento con recursos del PRONAFIM</t>
  </si>
  <si>
    <t xml:space="preserve"> Mujeres y hombres habitantes de zonas urbanas y rurales, emprendedores no acceden a microfinanciamiento destinados a proyectos productivos. </t>
  </si>
  <si>
    <t>Programa Nacional de Financiamiento al Microempresario</t>
  </si>
  <si>
    <t>S021</t>
  </si>
  <si>
    <t>11</t>
  </si>
  <si>
    <t>Educación Pública</t>
  </si>
  <si>
    <t>E011</t>
  </si>
  <si>
    <t>Impulso al desarrollo de la cultura</t>
  </si>
  <si>
    <t>25.0</t>
  </si>
  <si>
    <t>(Instituto Nacional de Bellas Artes y Literatura)</t>
  </si>
  <si>
    <t xml:space="preserve"> El principal obstáculo que ha enfrentado este programa ha sido la falta de recursos asignados para fortalecerlo e impulsarlo. Al INBA sólo no se le autorizaron recursos adicionales para 2014, por $5,000,000.00, sin embargo el anexo 12 indica una asignación en total de $25,000,000.00, situación que provocó recurrir al presupuesto considerado para otros programas a fin de poder atender el de Equidad y Género.  </t>
  </si>
  <si>
    <t xml:space="preserve"> E00- Instituto Nacional de Bellas Artes y Literatura </t>
  </si>
  <si>
    <t>Porcentaje de eventos presentados con representaciones femeninas destacadas para promover la igualdad de género</t>
  </si>
  <si>
    <t>718.00</t>
  </si>
  <si>
    <t>1.00</t>
  </si>
  <si>
    <t>80.18</t>
  </si>
  <si>
    <t>7.74</t>
  </si>
  <si>
    <r>
      <t>Acciones realizadas en el periodo
UR:</t>
    </r>
    <r>
      <rPr>
        <sz val="10"/>
        <rFont val="Soberana Sans"/>
        <family val="2"/>
      </rPr>
      <t xml:space="preserve"> E00
El Instituto Nacional de Bellas Artes continuó durante el tercer trimestre con el Programa de fortalecimiento de la participación de las mujeres en las artes 2014, mediante el cual presentó diversas actividades en las disciplinas de música, teatro, danza y literatura. Entre las que se mencionan está Gala de Solistas Cantantes de Ópera 80 Aniversario Palacio de Bellas Artes; Conciertos de Bellas Artes; y el ciclo ?Música de Cámara?,    En artes escénicas, la Compañía Nacional de Teatro realizó un importante montaje para adultos,  Los grandes muertos, saga dramática de Luisa Josefina Hernández, dramaturga, ensayista y narradora mexicana que ha explorado de manera muy personal y siempre desafiante temas relativos al individuo contemporáneo y a la naturaleza humana y a la cual se incluyó un homenaje, además de la obra ?La Mentira?    Asimismo se presentó, con gran éxito, los ciclos ?Bellas Artes a todas partes? y ?Leo Luego existo?, en los cuales el INBA accede a diversos foros externos, incluyendo algunos al aire librey en el interior de la República.    En el ámbito literario se llevaron a cabo sesiones de los ciclos:  ?Una habitación propia?; ?Lectura en voz de sus autoras?, ?La Primera Raiz?, ?Una habitación propia: XVIII Encuentro Internacional. XIV Iberoaméricano de Mujeres en el Arte?  y ?Sexualidad Femenina?, ?Letras Expansivas?, ?Paseos Literarios. Espiritus rebeldes: Románticos naturalistas y modernistas mexicanos?, ?Paseos Literarios. Un paseo por moneda, la calle cuna de la cultura de América? y ?Crónica personal la vida literaria en México: Fotografías de Paulina Lavista?     </t>
    </r>
  </si>
  <si>
    <r>
      <t>Justificación de diferencia de avances con respecto a las metas programadas
UR:</t>
    </r>
    <r>
      <rPr>
        <sz val="10"/>
        <rFont val="Soberana Sans"/>
        <family val="2"/>
      </rPr>
      <t xml:space="preserve"> E00
Para el periodo julio-septiembre de 2014 se programaron 169 eventos con perspectiva de género a presentar, de los cuales se alcanzaron 151, lo cual se debió a la posposición de algunos eventos por ya que el presupuesto no fluyo adecuadamente por ajustes inherentes a las dependencias globalizadoras, como la reserva de recursos de acuerdo a las medidas de austeridad establecidas para 2014, sin embargo al analizar el periodo enero-septiembre de 2014 la meta programada se ha superado de 325 eventos a 449 alcanzados.</t>
    </r>
  </si>
  <si>
    <r>
      <t>Acciones de mejora para el siguiente periodo
UR:</t>
    </r>
    <r>
      <rPr>
        <sz val="10"/>
        <rFont val="Soberana Sans"/>
        <family val="2"/>
      </rPr>
      <t xml:space="preserve"> E00
Para el correcto desarrollo de este programa, se continuará con la realización de acciones para enriquecerlo y fortalecerlo, tales como la creación de nuevas actividades especialmente diseñadas con enfoque de género e impulsar nuevos proyectos de creación y producción artística a cargo de mujeres.</t>
    </r>
  </si>
  <si>
    <t>E032</t>
  </si>
  <si>
    <t>Diseño y aplicación de políticas de equidad de género</t>
  </si>
  <si>
    <t>76.4</t>
  </si>
  <si>
    <t>(Subsecretaría de Planeación y Evaluación de Políticas Educativas)</t>
  </si>
  <si>
    <t>164</t>
  </si>
  <si>
    <t>60</t>
  </si>
  <si>
    <t xml:space="preserve"> Se reconocen cinco espacios  La reproducción de estereotipos de género en el campo formativo. De acuerdo con los resultados de la prueba PISA (OCDE) durante 2012 a los estudiantes de 15 años que están por concluir o han concluido recientemente su educación básica, la reproducción de estereotipos de género en el proceso de formación escolar se mantiene. En Educación Superior, alrededor del 60% de las mujeres que realizan estudios en este nivel eligen una carrera enfocada en ciencias sociales y de la salud, mientras que en la misma proporción, su contraparte se inclina por las carreras orientadas a las ciencias e ingenierías. El acceso y permanencia en el sistema educativo. El problema principal radica en el acceso y permanencia en Educación Media Superior, la cobertura alcanzada en este nivel educativo es del 65.9%, mientras que la eficiencia terminal es de apenas un 67.3% para las mujeres y 59.3% en los hombres.  Promedio de escolaridad y analfabetismo. Los hombres tienen en promedio un mayor nivel educativo (8.8 años) en comparación con las mujeres (8.5). La violencia laboral y docente. El 15.6% de las mujeres de 15 años y más que asisten o asistieron a la escuela declaran haber sido víctimas de violencia escolar. De la violencia cometida por autoridades educativas, el 43% de las mujeres indican que los agresores son maestros y autoridades. La estructura ocupacional. En la SEP los puestos de decisión del sistema educativo, están mayoritariamente ocupados por hombres. Por ello el Programa E032, busca la deconstrucción de estereotipos y roles sociales que perpetúan la desigualdad entre hombres y mujeres, además de visibilizar y desnaturalizar la violencia que afecta a las niñas y niños desde su más temprana edad, así como fomentar la construcción de ambientes de paz, aceptación a la diversidad, tolerancia y respeto entre cada uno(a) de los(as) integrantes de la comunidad educativa y de las y los servidores públicos del sector central de la SEP.  </t>
  </si>
  <si>
    <t xml:space="preserve"> Secretaria de Educación Pública </t>
  </si>
  <si>
    <t>Porcentaje de acciones para la incorporación de las perspectivas de género, derechos humanos y prevención, atención y sanción de la violencia laboral y docente de género y contra las mujeres realizadas</t>
  </si>
  <si>
    <t>41.10</t>
  </si>
  <si>
    <t>UR: 200</t>
  </si>
  <si>
    <t>5.77</t>
  </si>
  <si>
    <t>69.81</t>
  </si>
  <si>
    <t>5.94</t>
  </si>
  <si>
    <r>
      <t>Acciones realizadas en el periodo
UR:</t>
    </r>
    <r>
      <rPr>
        <sz val="10"/>
        <rFont val="Soberana Sans"/>
        <family val="2"/>
      </rPr>
      <t xml:space="preserve"> 200
Se incorporaron las perspectivas de igualdad de género y derechos humanos en la Guía para la elaboración y emisión de las Reglas de Operación 2015 de los programas del ramo 11.  Realización del Índice de Capacidades para Institucionalización de la Perspectiva de Género en las Autoridades Educativas Locales AEL.Trabajo con programas presupuestarios con recurso etiquetado en el Anexo de Erogaciones para la igualdad entre mujeres y hombres: fortalecimiento para integrar análisis de género en MIR 2015, elaboración de propuesta de acciones, misma está publicada en el Catálogo de Acciones para los Programas de dicho Anexo en la Estructura Programática 2015, etiquetación de recursos para la Unidad Politécnica de Gestión con Perspectiva de Género. Incrementando en un 46% el recurso en el proyecto del PEF 2015 para el Ramo 11, con respecto al año anterior. Se elaboró: Análisis de la Perspectiva de género en la Estadística Educativa 1era versión, para articular la estadística educativa con perspectiva de género en el Sistema Nacional de Información Estadística Educativa y Agenda Sectorial para la Educación Integral en Sexualidad con énfasis en la prevención del embarazo adolescente.    Formación de 175 personas (132 mujeres y 43 hombres) en género, prevención de acoso y hostigamiento sexual, discriminación por género en las organizaciones laborales y presupuestos públicos.  34 solicitudes de atención, 32 derivaron en orientación por no ser competencia; 2 en expediente; 1 por violencia docente de tipo hostigamiento sexual y 1 por violencia laboral de tipo acoso sexual.Campañas Día mundial para la prevención del embarazo no planificado en Adolescentes y CAMPAÑA ÚNETE para poner fin a la violencia contra las mujeres y las niñas Pintando México de naranja.  </t>
    </r>
  </si>
  <si>
    <r>
      <t>Justificación de diferencia de avances con respecto a las metas programadas
UR:</t>
    </r>
    <r>
      <rPr>
        <sz val="10"/>
        <rFont val="Soberana Sans"/>
        <family val="2"/>
      </rPr>
      <t xml:space="preserve"> 200
Porque se rebasó la meta para el indicador del Componente 1 Actividad 1: Número de documentos normativos que organizan la gestión institucional del sector educativo:  La meta programada para el trimestre, del indicador Número de documentos normativos que organizan la gestión institucional del sector educativo, se estableció en 2 documentos normativos emitidos, logrando 3 documentos, avanzando en la elaboración de otro documento denominado Índice de Capacidades para Institucionalización de la Perspectiva de Género en las Autoridades Educativas Locales del Sector Educativo para fortalecer, diseñar e instrumentar acciones que permitan la transversalidad de las perspectivas de igualdad de género, derechos humanos y erradicación de la violencia de género en el sector educativo estatal. Porque no se cumplió la meta para el indicador del Componente 1 Actividad 2: Número de documentos normativos que regulan el proceso educativo: La meta programada del indicador Número de documentos normativos que regulan el proceso educativo, se tenía contemplada en 4 documentos revisados, se realizó únicamente la revisión de 2, debido a que son proyectos que realizará una consultoría externa y ha llevado más tiempo de lo estimado la autorización de los diversos trámites administrativos, retrasando el inicio del proyecto.   </t>
    </r>
  </si>
  <si>
    <r>
      <t>Acciones de mejora para el siguiente periodo
UR:</t>
    </r>
    <r>
      <rPr>
        <sz val="10"/>
        <rFont val="Soberana Sans"/>
        <family val="2"/>
      </rPr>
      <t xml:space="preserve"> 200
Continuar con el fortalecimiento de los mecanismos de coordinación entre las diversas áreas al interior de la Secretaría, a fin de avanzar en el desarrollo e implementación de los proyectos.</t>
    </r>
  </si>
  <si>
    <t>S243</t>
  </si>
  <si>
    <t>Programa Nacional de Becas</t>
  </si>
  <si>
    <t>313</t>
  </si>
  <si>
    <t>(Dirección General de Educación Indígena)</t>
  </si>
  <si>
    <t>500</t>
  </si>
  <si>
    <t>(Subsecretaría de Educación Superior)</t>
  </si>
  <si>
    <t>600</t>
  </si>
  <si>
    <t>(Subsecretaría de Educación Media Superior)</t>
  </si>
  <si>
    <t xml:space="preserve"> Uno de los desafíos poco estudiados que tiene la educación artística en el país y en consecuencia las 29 escuelas del INBA, es la asociación de las artes con estereotipos de género y de manera particular con atributos considerados "femeninos", sobre todo en algunas disciplinas. Si bien no se cuentan con datos precisos sobre los impactos de esta situación, en las mujeres y en los hombres, si se observa una brecha poco común frente a otras realidades educativas, baste señalar que la matricula de las escuelas del INBA ha mantenido un comportamiento relativamente continuo donde el número de mujeres es considerablemente superior al de los hombres (60% mujeres y 40% hombres). Otro elemento sustantivo es la importancia de continuar con el progresivo proceso de incorporar criterios de becas que contribuyan a la eliminación de estereotipos y a la equidad de en todos los niveles educativos y en todas las disciplinas artísticas. Para lograr lo anterior, será necesario continuar fortaleciendo los procesos de investigación y desagregación de datos por sexo, así como armonizar los Lineamientos Generales del Programa Becas INBA con las Reglas de Operación del Programa Nacional de Becas actualizadas en diciembre del 2013. Las actividades en este programa iniciarán a partir del segundo trimestre de 2014, sin embargo es necesario enfatizar que los recursos asignados en el anexo 12, corresponden al presupuesto regular del INBA, conforme al anuncio presupuestario 2014, no se trata de recursos reasignados. El recurso se utiliza exclusivamente para el pago de becas en sus diferentes niveles y modalidades y no existen recursos para gasto de operación con los cuales se pudieran implementar acciones adicionales.  Los datos sobre las condiciones de educación de la población, recopilados mediante censos y conteos permiten identificar un incremento en el número de casos en los que la población femenina no concluye sus estudios. Uno de los motivos más sentidos por lo que mujeres jóvenes abandonan la educación básica está relacionado con los embarazos tempranos y/o no deseados, situación que agrava la discriminación por motivos de género, la falta de recursos para la subsistencia, cuya evidencia son las diferentes expresiones de la pobreza, y la falta de oportunidades para el acceso a los servicios educativos.  Problemática a atender: desigualdad en el acceso a la educación superior entre hombres y mujeres, en especial en las áreas de ingeniería, tecnología y ciencias físico-matemáticas, donde se presentan mayores salarios profesionales en comparación de aquellas áreas donde la participación de las mujeres es alta, pero con bajos salarios profesionales.  Evidencia empírica: entre los ciclos escolares 2008-2009 y 2011-2012, la matrícula de hombres en Instituciones Públicas de Educación Superior (IPES) creció 26.81%, mientras que la de mujeres lo hizo en 20.92%; lo cual refleja el acceso diferenciado a la Educación Superior en términos de género. Más aún, en el ciclo 2012-2013, el 42.9% de las mujeres que cursaban la Educación Superior estaban inscritas en áreas de ciencias sociales, administración y derecho, seguida de ingeniería, manufacturas y construcción, y educación (con 17.7% y 13.2% inscritas, respectivamente).    En el contexto de desigualdad, la Encuesta Nacional de Ocupación y Empleo (ENOE, IV trimestre 2013) evidencia que no sólo el acceso a la Educación Superior es diferenciado, sino también que la percepción salarial de las mujeres es, por lo general, inferior a la de los hombres. Es importante observar que en el área de Educación es donde perciben un ingreso mayor; sin embargo, las mujeres que registran pertenecer al área de estudio de Ingeniería, Manufactura y Construcción es donde presentan mayor ganancia con respecto a los hombres.   Con el fin de mantener la tendencia en la distribución de género y en aras de atender la problemática de acceder, permanecer y concluir los estudios en las instituciones de Educación Media Superior que se vive actualmente en los jóvenes de 16-25 años, la Subsecretaria de Educación Media Superior propone 2 indicadores de las acciones a realizar para dicho propósito.  </t>
  </si>
  <si>
    <t xml:space="preserve"> E00- Instituto Nacional de Bellas Artes y Literatura  Secretaria de Educación Pública </t>
  </si>
  <si>
    <t>Porcentaje de becas que se otorgan a alumnas en las escuelas del INBA</t>
  </si>
  <si>
    <t>1,004.00</t>
  </si>
  <si>
    <t>0.55</t>
  </si>
  <si>
    <t xml:space="preserve"> Porcentaje de becas de apoyo a la educación básica otorgadas a madres jóvenes y jóvenes embarazadas entre los 12 y 18 años 11 meses de edad</t>
  </si>
  <si>
    <t>13,950.00</t>
  </si>
  <si>
    <t>3,246.00</t>
  </si>
  <si>
    <t>Porcentajes de becas otorgadas a mujeres en las áreas prioritarias con recursos etiquetados/matricula de mujeres estudiantes de carreras de ingeniería y tecnología y ciencias físico-matemáticas en instituciones publicas de educación superior</t>
  </si>
  <si>
    <t>PORCENTAJE BECAS IPEMS</t>
  </si>
  <si>
    <t>Pozos</t>
  </si>
  <si>
    <t>52.00</t>
  </si>
  <si>
    <t>54.52</t>
  </si>
  <si>
    <t>PORCENTAJE ABANDONO ESCOLAR EMS</t>
  </si>
  <si>
    <t>51.77</t>
  </si>
  <si>
    <t>4.16</t>
  </si>
  <si>
    <t>2.08</t>
  </si>
  <si>
    <t>UR: 313</t>
  </si>
  <si>
    <t>130.0</t>
  </si>
  <si>
    <t>121.04</t>
  </si>
  <si>
    <t>126.17</t>
  </si>
  <si>
    <t>UR: 500</t>
  </si>
  <si>
    <t>620.79</t>
  </si>
  <si>
    <t>122.84</t>
  </si>
  <si>
    <t>615.79</t>
  </si>
  <si>
    <t>122.97</t>
  </si>
  <si>
    <t>UR: 600</t>
  </si>
  <si>
    <t>1,059.02</t>
  </si>
  <si>
    <r>
      <t>Acciones realizadas en el periodo
UR:</t>
    </r>
    <r>
      <rPr>
        <sz val="10"/>
        <rFont val="Soberana Sans"/>
        <family val="2"/>
      </rPr>
      <t xml:space="preserve"> 500
De acuerdo con el padrón de beneficiarios de la Coordinación Nacional de Becas de Educación Superior (CNBES), la población objetivo está constituida por 13,446 mujeres que se encuentran cursando o han concluido estudios de nivel de Licenciatura o Técnico Superior Universitario en áreas de ciencias exactas, ingenierías y tecnología, que solicitan una beca de excelencia, servicio social, titulación o vinculación, y cumplen con los requisitos por modalidad establecidos en la normatividad aplicable.  Durante el ciclo escolar 2013-2014 el Programa Nacional de Becas ha beneficiado a 666 mujeres que se encuentran estudiando en áreas de ingeniería, tecnología y ciencias físico-matemáticas y son madres solteras, en cuatro modalidades de beca que se enlistan a continuación:  Excelencia:   48  Servicio social:   92  Titulación:   349  Vinculación:   177  Total:    666  
</t>
    </r>
    <r>
      <rPr>
        <b/>
        <sz val="10"/>
        <rFont val="Soberana Sans"/>
        <family val="2"/>
      </rPr>
      <t>UR:</t>
    </r>
    <r>
      <rPr>
        <sz val="10"/>
        <rFont val="Soberana Sans"/>
        <family val="2"/>
      </rPr>
      <t xml:space="preserve"> 313
En el trimestre julio-septiembre, se ha transferido el recurso del subsidio para becas y gastos de operación a los gobiernos de treinta y un entidades federativas,  quedando pendiente el estado de Puebla.  Al 30 de septiembre se han captado 14,985 becarias en las 32 entidades federativas.  Siete entidades federativas han realizado la dispersión de apoyos para las becarias.  Los responsables estatales de las Becas de Apoyo a la Educación Básica de Madres Jóvenes y Jóvenes Embarazadas, del Distrito Federal  y Querétaro han establecido coordinación con las siguientes instituciones: Centro de Integración Juvenil, Instituto Mexicano del Seguro Social (IMSS), Secretaría de Salud, Consejo Nacional de Población (CONAPO), Sistema de Transporte Colectivo Metro, Instituto Querétaro de la Mujeres y Universidad Autónoma de Querétaro, con el objeto de realizar acciones en favor de las becarias y sus hijos, en temas como: Salud Sexual y Reproductiva, Capacitación para el Trabajo, Prevención y Atención de la Violencia y Derechos Humanos y de las Mujeres.  
</t>
    </r>
    <r>
      <rPr>
        <b/>
        <sz val="10"/>
        <rFont val="Soberana Sans"/>
        <family val="2"/>
      </rPr>
      <t>UR:</t>
    </r>
    <r>
      <rPr>
        <sz val="10"/>
        <rFont val="Soberana Sans"/>
        <family val="2"/>
      </rPr>
      <t xml:space="preserve"> E00
El otorgamiento de becas se presentará, conforme a la meta programada en el SMIR, en el cuarto trimestre de 2014 por tratarse de una meta anual, sin embargo en el periodo se adelantó la entrega de 555 becas como se detalla a continuación:    Entidad Federativa Mujeres Hombres Totales  Colima 8 4 12  Chihuahua 8 2 10  Distrito Federal 264 164 428  Jalisco 8 6 14  Michoacán 8 4 12  Nuevo León 18 6 24  Oaxaca 12 2 14  Querétaro 14 3 17  Sonora 10 2 12  Yucatán 9 3 12  Totales 359 196 555  Porcentaje 64.7% 35.3% 100.0%  
</t>
    </r>
    <r>
      <rPr>
        <b/>
        <sz val="10"/>
        <rFont val="Soberana Sans"/>
        <family val="2"/>
      </rPr>
      <t>UR:</t>
    </r>
    <r>
      <rPr>
        <sz val="10"/>
        <rFont val="Soberana Sans"/>
        <family val="2"/>
      </rPr>
      <t xml:space="preserve"> 600
Durante el periodo julio-septiembre se liquidaron las becas del bimestre julio-agosto y se liquidó al padrón activo de Abandono Escolar. Por otra parte, se incorporó a casi 11,000 beneficiarios para el ciclo escolar 2014-2015 en las modalidades de Abandono Escolar y Formación Dual.</t>
    </r>
  </si>
  <si>
    <r>
      <t>Justificación de diferencia de avances con respecto a las metas programadas
UR:</t>
    </r>
    <r>
      <rPr>
        <sz val="10"/>
        <rFont val="Soberana Sans"/>
        <family val="2"/>
      </rPr>
      <t xml:space="preserve"> 500
En cuanto al avance reportado respecto al trimestre anterior, no se presentan diferencias porque las metas son anuales, las cifras se presentarán en el reporte del siguiente trimestre y harán referencia al término del ciclo escolar 2013-2014.
</t>
    </r>
    <r>
      <rPr>
        <b/>
        <sz val="10"/>
        <rFont val="Soberana Sans"/>
        <family val="2"/>
      </rPr>
      <t>UR:</t>
    </r>
    <r>
      <rPr>
        <sz val="10"/>
        <rFont val="Soberana Sans"/>
        <family val="2"/>
      </rPr>
      <t xml:space="preserve"> 313
Si bien al 30 de septiembre se ha transferido el presupuesto del subsidio para becas y gastos de operación a los gobiernos de treinta y un entidades federativas, solo siete han dispersado los apoyos correspondientes al periodo enero-agosto a 3,246 de las 14,985 becarias captadas, es decir el 22%, , por lo que 11,739, es decir el  (78%)  restante, están en espera de que las Coordinaciones Estatales de las Becas de Apoyo a la Educación Básica de Madres Jóvenes y Jóvenes Embarazadas les hagan entrega de dichos apoyos en el mes de octubre.
</t>
    </r>
    <r>
      <rPr>
        <b/>
        <sz val="10"/>
        <rFont val="Soberana Sans"/>
        <family val="2"/>
      </rPr>
      <t>UR:</t>
    </r>
    <r>
      <rPr>
        <sz val="10"/>
        <rFont val="Soberana Sans"/>
        <family val="2"/>
      </rPr>
      <t xml:space="preserve"> E00
Como la meta se ha programado para reportarse en el SMIR, en el último trimestre del año por ser una meta anual, en el periodo no existe diferencia de avance.
</t>
    </r>
    <r>
      <rPr>
        <b/>
        <sz val="10"/>
        <rFont val="Soberana Sans"/>
        <family val="2"/>
      </rPr>
      <t>UR:</t>
    </r>
    <r>
      <rPr>
        <sz val="10"/>
        <rFont val="Soberana Sans"/>
        <family val="2"/>
      </rPr>
      <t xml:space="preserve"> 600
El avance en los indicadores, aunque es marginal, corresponde a una disminución en el padrón activo por concepto de bajas y conciliaciones, lo que ponderó en mayor volumen a las mujeres empadronadas en el tercer trimestre del ciclo escolar 2013-2014, toda vez que los indicadores corresponden a las becas pagadas por el Programa.</t>
    </r>
  </si>
  <si>
    <r>
      <t>Acciones de mejora para el siguiente periodo
UR:</t>
    </r>
    <r>
      <rPr>
        <sz val="10"/>
        <rFont val="Soberana Sans"/>
        <family val="2"/>
      </rPr>
      <t xml:space="preserve"> 500
En las modalidades de beca a cargo de la CNBES, cuya normatividad es el ACUERDO 708 por el que se emiten las Reglas de Operación del Programa Nacional de Becas, publicado en el Diario Oficial de la Federación el 31 de diciembre de 2013, se establecen los siguientes criterios de priorización:    #61655; Se dará preferencia a las estudiantes que realicen estudios en planes y programas de estudio en áreas científicas y tecnológicas.   #61655; Se dará prioridad a las alumnas que cumplan con todos los requisitos, sin importar que éstas se encuentren embarazadas o sean madres.    La actualización continua del Sistema Único de Beneficiarios de Educación Superior (SUBES), plataforma de la CNBES, facilita la interacción entre aspirantes, beneficiarias, Instituciones Públicas de Educación Superior y esta Coordinación Nacional, lo cual vuelve más eficiente el trámite para solicitar una beca y permite un flujo de información constante entre los agentes, contribuyendo así a que un mayor número de estudiantes ingresen, permanezcan y egresen oportunamente de la educación superior.  
</t>
    </r>
    <r>
      <rPr>
        <b/>
        <sz val="10"/>
        <rFont val="Soberana Sans"/>
        <family val="2"/>
      </rPr>
      <t>UR:</t>
    </r>
    <r>
      <rPr>
        <sz val="10"/>
        <rFont val="Soberana Sans"/>
        <family val="2"/>
      </rPr>
      <t xml:space="preserve"> 313
Acotar los tiempos y mejorar  los procesos administrativos para la dispersión de apoyos a las becarias.  Propiciar la entrega oportuna del apoyo de las becas, de acuerdo al presupuesto que para este fin se asigne, con lo que se contribuye a incrementar el número de años de escolaridad y la conclusión de la educación básica de las madres jóvenes y jóvenes embarazadas.   Impulsar en coordinación con las instancias responsables de la beca en las entidades federativas, estrategias para incrementar la cobertura de atención en los municipios de la Cruzada Nacional Contra el Hambre y municipios indígenas catalogados por la Comisión para el Desarrollo de los Pueblos Indígenas.   Impulsar el logro académico sumando redes de apoyo institucional en favor de las becarias.
</t>
    </r>
    <r>
      <rPr>
        <b/>
        <sz val="10"/>
        <rFont val="Soberana Sans"/>
        <family val="2"/>
      </rPr>
      <t>UR:</t>
    </r>
    <r>
      <rPr>
        <sz val="10"/>
        <rFont val="Soberana Sans"/>
        <family val="2"/>
      </rPr>
      <t xml:space="preserve"> E00
Se tiene previsto cumplir al 100% la entrega de becas programada en 2014.
</t>
    </r>
    <r>
      <rPr>
        <b/>
        <sz val="10"/>
        <rFont val="Soberana Sans"/>
        <family val="2"/>
      </rPr>
      <t>UR:</t>
    </r>
    <r>
      <rPr>
        <sz val="10"/>
        <rFont val="Soberana Sans"/>
        <family val="2"/>
      </rPr>
      <t xml:space="preserve"> 600
Para el último trimestre del año fiscal presente se tiene como acción principal incorporar a cerca de 400,000 nuevos beneficiarios a través de la convocatoria del ciclo escolar 2014-2015 del Programa para becas de Acceso, permanencia y conclusión de la EMS.</t>
    </r>
  </si>
  <si>
    <t>S244</t>
  </si>
  <si>
    <t>Programa para la Inclusión y la Equidad Educativa</t>
  </si>
  <si>
    <t>223.1</t>
  </si>
  <si>
    <t>(Subsecretaría de Educación Básica)</t>
  </si>
  <si>
    <t xml:space="preserve"> La SEB ha iniciado un tránsito hacia la gestión de políticas integrales que tienen como prioridad la calidad en el aprendizaje del alumnado, la retención de los educandos en el SEN y el fortalecimiento de las escuelas, todo ello en un contexto de equidad, así como desde una perspectiva de género, a fin de contribuir a reducir las brechas de desigualdad que actualmente prevalecen. Estas acciones están orientadas a responder de manera efectiva a las líneas de acción de la estrategia 3.2.1 del objetivo 3.2 del Plan Nacional de Desarrollo 2013-2018  </t>
  </si>
  <si>
    <t>Porcentaje de alumnas y alumnos focalizados del sistema educativo nacional beneficiados por acciones implementadas en el Programa para la Incluisión y la Equidad Educativa en las 32 entidades federativas.</t>
  </si>
  <si>
    <t>223.17</t>
  </si>
  <si>
    <t>162.07</t>
  </si>
  <si>
    <t>219.92</t>
  </si>
  <si>
    <r>
      <t>Acciones realizadas en el periodo
UR:</t>
    </r>
    <r>
      <rPr>
        <sz val="10"/>
        <rFont val="Soberana Sans"/>
        <family val="2"/>
      </rPr>
      <t xml:space="preserve"> 300
Al término del tercer trimestre 27 proyectos locales para el fortalecimiento de la equidad e inclusión educativa fueron dictaminados favorablemente, se espera que en el mes de octubre se encuentre el 100% de los recursos radicados a las entidades correspondientes; Las 27 entidades que se encuentran implementando acciones para beneficiar el fortalecimiento del programa de inclusión y equidad educativa son las siguientes: Aguascalientes, Baja California, Baja California Sur, Chiapas, Chihuahua, Coahuila, Colima, Distrito Federal, Durango, Guanajuato, Guerrero, Hidalgo, Jalisco, México, Morelos, Nayarit, Oaxaca, Puebla, Querétaro, Quintana Roo, San Luis Potosí, Sinaloa, Tamaulipas, Tlaxcala, Yucatán y Zacatecas.</t>
    </r>
  </si>
  <si>
    <r>
      <t>Justificación de diferencia de avances con respecto a las metas programadas
UR:</t>
    </r>
    <r>
      <rPr>
        <sz val="10"/>
        <rFont val="Soberana Sans"/>
        <family val="2"/>
      </rPr>
      <t xml:space="preserve"> 300
Al término del tercer trimestre el indicador no cuenta con avances debido a que la  frecuencia de medición es de carácter anual y se reportara con la información proporcionada por las Entidades. </t>
    </r>
  </si>
  <si>
    <r>
      <t>Acciones de mejora para el siguiente periodo
UR:</t>
    </r>
    <r>
      <rPr>
        <sz val="10"/>
        <rFont val="Soberana Sans"/>
        <family val="2"/>
      </rPr>
      <t xml:space="preserve"> 300
Se están implementando mecanismos para la integración y sistematización de la información sobre el avance de metas de acuerdo a los Proyectos Locales  elaborados por las entidades participantes. Lo anterior para estar en posibilidad la población atendida por entidad y sexo en el cuarto trimestre de acuerdo a planeación establecida.</t>
    </r>
  </si>
  <si>
    <t>S245</t>
  </si>
  <si>
    <t>Programa de fortalecimiento de la calidad en instituciones educativas</t>
  </si>
  <si>
    <t>75.0</t>
  </si>
  <si>
    <t>511</t>
  </si>
  <si>
    <t>(Dirección General de Educación Superior Universitaria)</t>
  </si>
  <si>
    <t>210</t>
  </si>
  <si>
    <t>40</t>
  </si>
  <si>
    <t xml:space="preserve"> La educación puede considerarse como una  de las estrategias fundamentales que pueden transformar profundamente los modelos sociales de desigualdad de género. Históricamente se estimuló el acceso de ambos géneros a todos los niveles educativos y campos de conocimiento, como un mecanismo para erradicar la desigualdad, sin embargo, la evidencia muestra que no es así, que aún falta trabajo por hacer y  podría ser mediante la transformación sustantiva en los contenidos curriculares, las prácticas pedagógicas, la publicación de los libros escolares y en la vida cotidiana escolar. La escuela como un ámbito de socialización actúa como un ente en la construcción de una cultura de género que puede perpetuar o en el mejor de los casos cambiar el pensamiento y acción social. En el ámbito de la Educación Superior, se tiene la posibilidad de pensar en forma diferente, de redefinir modelos a través de la perspectiva de género para la resignificación de toda la vida  personal y colectiva, ello implica desmontar críticamente la actual estructura  de concepción del mundo y la propia subjetividad y exige desarrollar nuevos comportamientos, así como comprender la complejidad social, cultural y política que existe entre hombres y mujeres; éste es uno de los retos actuales que es necesario asumirlo con responsabilidad, compromiso pero con la convicción de que la educación y sobre todo que la educación superior, es un mecanismo que permite la creación de condiciones para una sociedad más equitativa y justa mediante la formación de mejores ciudadanos.  </t>
  </si>
  <si>
    <t>Porcentaje de profesoras capacitadas en igualdad de género y erradicación de la violencia contra las mujeres</t>
  </si>
  <si>
    <t>10.20</t>
  </si>
  <si>
    <t>2.60</t>
  </si>
  <si>
    <t>5.92</t>
  </si>
  <si>
    <t>Porcentaje de administrativas capacitadas en igualdad de género y erradicación de la violencia contra las mujeres</t>
  </si>
  <si>
    <t>15.80</t>
  </si>
  <si>
    <t>9.66</t>
  </si>
  <si>
    <t>Porcentaje de alumnas capacitados en igualdad de género y erradicación de la violencia contra las mujeres</t>
  </si>
  <si>
    <t>5.90</t>
  </si>
  <si>
    <t>1.30</t>
  </si>
  <si>
    <t>3.53</t>
  </si>
  <si>
    <t>Porcentaje de estudiantes Mujeres con hijas (os) o menores de edad a su cuidado, beneficiadas con el servicio de Estancias Infantiles o Guarderías.</t>
  </si>
  <si>
    <t>20.30</t>
  </si>
  <si>
    <t>13.71</t>
  </si>
  <si>
    <t>Porcentaje de niñas atendidas en estancias infantiles o guarderías</t>
  </si>
  <si>
    <t>37.00</t>
  </si>
  <si>
    <t>25.75</t>
  </si>
  <si>
    <t>UR: 511</t>
  </si>
  <si>
    <r>
      <t>Acciones realizadas en el periodo
UR:</t>
    </r>
    <r>
      <rPr>
        <sz val="10"/>
        <rFont val="Soberana Sans"/>
        <family val="2"/>
      </rPr>
      <t xml:space="preserve"> 511
? Se realizó la réplica de los proyectos de Igualdad de Género, por expertos en la materia para el ejercicio fiscal 2014-2015.   ? Se realizaron llamadas y envío de correos electrónicos a funcionarios de INDESOL, IPN y y Acción Afirmativa A.C., que es una consultoría social especializada en género, derechos humanos y política pública, solicitando apoyo para fungir como evaluadores,  para los proyectos de  Igualdad de Género que presentaron sus proyectos para réplica de  las Instituciones de Educación Superior (IES) en el PIFI 2014-2015.  ? Se atendió la solicitud del documento Transversal Anexo 10 Erogaciones para la Igualdad entre mujeres y hombres, del PROFOCIE para el ejercicio 2015.  ? Se elaboró la propuesta del PROFOCIE en la creación de acciones para erradicar el embarazo adolescente, solicitada por la Dirección General de Presupuestos y Recursos Financieros y la DGAIG, con respecto a la Estrategia Nacional de Prevención del Embarazo Adolescente.  ? Se asistió a la reunión de la DGAIG para proponer acciones en relación a la Estrategia Nacional de Prevención del Embarazo Adolescente   ? Se atendió el oficio remitido por la CONAVIM a través de la DGAIG y se dio respuesta a la solicitud respecto al seguimiento a la Política Pública en materia de prevención, atención, sanción y erradicación de la violencia contra las mujeres.  ? Se atendió el oficio remitido por la DGAIG y se envió lo solicitado con relación a la actualización de investigaciones, estudios y evaluaciones en materia de Igualdad de Género, que realizaron las Instituciones de Educación Superior.  ? Se realizó seguimiento académico en el sistema e-PIFI de los 40 proyectos de Igualdad de Género y Estancias Infantiles para el tercer trimestre.  </t>
    </r>
  </si>
  <si>
    <r>
      <t>Justificación de diferencia de avances con respecto a las metas programadas
UR:</t>
    </r>
    <r>
      <rPr>
        <sz val="10"/>
        <rFont val="Soberana Sans"/>
        <family val="2"/>
      </rPr>
      <t xml:space="preserve"> 511
Los resultados que se obtuvieron en el tercer trimestre fueron favorables debido a que las Instituciones de Educación Superior (IES) planificaron el cumplimiento de sus metas en el tercero y cuarto trimestre, realizando a partir de este trimestre los cursos, talleres y seminarios. Además, se refleja en los indicadores un incremento en la participación de las mujeres dentro de las Instituciones. Asimismo, los indicadores de Estancias Infantiles tuvieron una contribución considerable en la matriz de indicadores aunque no se había programado para este trimestre. Esto se debió a que las universidades tienen la capacidad física para atender a los estudiantes con hijos (as) o menores de edad a su cuidado.    De acuerdo a los resultados obtenidos en este tercer trimestre, se observaron que las metas programadas reflejaron resultados favorables en los  indicadores por encima de lo programado, pese a que algunas instituciones no lograron alcanzar los objetivos programados para este trimestre, debido a que una gran parte de los proyectos, como es la realización de  las capacitaciones, que de acuerdo a su planeación están condicionadas a la ejecución de encuestas que permiten valorar las temáticas que se abordarán en los cursos, talleres, seminarios, que se efectuarán en el último trimestre.  Así mismo las instituciones reportan que en este trimestre se ha logrado un mayor  número de mujeres que participan en las actividades desarrolladas por las instituciones, situación que se ve reflejada en una adecuada evolución de los indicadores.   </t>
    </r>
  </si>
  <si>
    <r>
      <t>Acciones de mejora para el siguiente periodo
UR:</t>
    </r>
    <r>
      <rPr>
        <sz val="10"/>
        <rFont val="Soberana Sans"/>
        <family val="2"/>
      </rPr>
      <t xml:space="preserve"> 511
Se propusieron  dos indicadores para el catálogo PPEF 2015, que describen las acciones del PROFOCIE en materia de   Igualdad de Género.     Se llevó a cabo el seguimiento académico correspondiente al tercer trimestre, a través del sistema e-PIFI 2013, en donde las instituciones reportan sus acciones y estrategias por alcanzar para este trimestre.    Asimismo, se llevó a cabo la réplica de los proyectos de Igualdad de Género por parte del PROFOCIE, solicitando apoyo de   expertos en dichos temas, con la finalidad de mejorar los resultados de los proyectos y el impacto que se pretende generar en la comunidad universitaria sea el óptimo, además de que  los recursos canalizados a estas instituciones sean aprovechados al 100% para lo que fueron destinados  </t>
    </r>
  </si>
  <si>
    <t>12</t>
  </si>
  <si>
    <t>Salud</t>
  </si>
  <si>
    <t>E010</t>
  </si>
  <si>
    <t>Formación y desarrollo profesional de recursos humanos especializados para la salud</t>
  </si>
  <si>
    <t>62.0</t>
  </si>
  <si>
    <t>NBV</t>
  </si>
  <si>
    <t>(Instituto Nacional de Cancerología)</t>
  </si>
  <si>
    <t>NDE</t>
  </si>
  <si>
    <t>(Instituto Nacional de Perinatología Isidro Espinosa de los Reyes)</t>
  </si>
  <si>
    <t>160</t>
  </si>
  <si>
    <t>(Comisión Coordinadora de Institutos Nacionales de Salud y Hospitales de Alta Especialidad)</t>
  </si>
  <si>
    <t>296</t>
  </si>
  <si>
    <t>135</t>
  </si>
  <si>
    <t>83</t>
  </si>
  <si>
    <t xml:space="preserve"> Contribuir a la disminución de necesidades no cubiertas de profesionales de la salud especializados para la atención de los problemas de salud.   El INPer es sede del Plan Único de Especializaciones Médicas de la Facultad de Medicina de la UNAM, que sustenta el desarrollo de 6 especializaciones: Ginecología y Obstetricia, Neonatología, Medicina materno-fetal, Biología de la reproducción, Urología ginecológica e Infectología y  6 cursos de posgrado de alta especialidad (Cirugía endoscópica ginecológica, Medicina intensiva neonatal, Manejo integral de la perimenopausia, Genética perinatal, Medicina crítica en obstetricia y Aplicaciones clínicas del Doppler 3D en Medicina Fetal). En 2013 se contó con 181 médicos en preparación, de los cuales 111 fueron mujeres y 70 hombres. En los cursos de educación continua se observó en el último semestre una participación de 1180 asistentes, de los cuales 893 fueron mujeres y 287 hombres. Como parte de la formación académica, se espera apoyar con becas aproximadamente a 100 médicos para rotaciones nacionales y 10 al extranjero. Asimismo, recibir a más de 400 médicos provenientes de otros hospitales.  El INPer también es sede de la Maestría y Doctorado en Ciencias Médicas, Odontológicas y de la Salud, que a la fecha cuenta con la participación de 6 alumnos/as en la Maestría y 2 en el Doctorado. Además, existe la Maestría en Nutrición Clínica con 16 alumnas/os.   Contribuir con la formaciòn de mèdicos recidentes en las especialidades de Gineco Obstetricia y la subespecialidad de Neonatologìa, dependiendo de las plazas que otorguen las àreas centrales y que coordinan en programa. </t>
  </si>
  <si>
    <t xml:space="preserve"> NBV- Instituto Nacional de Cancerología  NDE- Instituto Nacional de Perinatología Isidro Espinosa de los Reyes  Secretaria de Salud </t>
  </si>
  <si>
    <t>Porcentaje de médicos radiólogos capacitados en radiología e imagen</t>
  </si>
  <si>
    <t>Porcentaje de técnicos (as) radiólogos(as) capacitados en radiología e imagen</t>
  </si>
  <si>
    <t>Porcentaje de mujeres inscritas a cursos de educación continua</t>
  </si>
  <si>
    <t>80.30</t>
  </si>
  <si>
    <t>79.40</t>
  </si>
  <si>
    <t>66.10</t>
  </si>
  <si>
    <t xml:space="preserve">Porcentaje de eficiencia terminal de Mujeres médicos especialistas </t>
  </si>
  <si>
    <t>Mujer</t>
  </si>
  <si>
    <t>53.30</t>
  </si>
  <si>
    <t>UR: NBV</t>
  </si>
  <si>
    <t>10.02</t>
  </si>
  <si>
    <t>6.37</t>
  </si>
  <si>
    <t>UR: NDE</t>
  </si>
  <si>
    <t>51.02</t>
  </si>
  <si>
    <t>33.20</t>
  </si>
  <si>
    <t>UR: 160</t>
  </si>
  <si>
    <t>0.96</t>
  </si>
  <si>
    <t>0.23</t>
  </si>
  <si>
    <t>0.82</t>
  </si>
  <si>
    <r>
      <t>Acciones realizadas en el periodo
UR:</t>
    </r>
    <r>
      <rPr>
        <sz val="10"/>
        <rFont val="Soberana Sans"/>
        <family val="2"/>
      </rPr>
      <t xml:space="preserve"> NDE
Se sigue mostrando la tendencia que desde algunos años se viene presentando, y es el de incrementar la proporción de mujeres que realizan su especialidad en el Instituto, durante el trimestre, esta situación se mantuvo constante con aproximadamente en un 62% en mujeres y 38 en hombres.
</t>
    </r>
    <r>
      <rPr>
        <b/>
        <sz val="10"/>
        <rFont val="Soberana Sans"/>
        <family val="2"/>
      </rPr>
      <t>UR:</t>
    </r>
    <r>
      <rPr>
        <sz val="10"/>
        <rFont val="Soberana Sans"/>
        <family val="2"/>
      </rPr>
      <t xml:space="preserve"> NBV
El programa de capacitación a Médicos Radiólogos tiene duración de un año, iniciando en marzo y terminando en febrero del siguiente año. Los resultados anuales se mostrarán en el reporte del primer trimestre del año en que finaliza el curso.    En el indicador se muestra el número de Radiólogos que ingresaron al presente ciclo y que no se han dado de baja. Los Estados de la República de donde provienen son: Morelia, Campeche, Nuevo León, Guanajuato, Jalisco, Puebla, Estado de México, Colima y Zacatecas    El programa de entrenamiento a Técnicas Radiólogas se encuentra en proceso de planeación e implementación. Los cursos tendrán de 1 mes de duración, y se ha realizado la convocatoria para aceptar a 14 Técnicas por curso. La fecha de inicio del primer curso será el 1 de octubre.    
</t>
    </r>
    <r>
      <rPr>
        <b/>
        <sz val="10"/>
        <rFont val="Soberana Sans"/>
        <family val="2"/>
      </rPr>
      <t>UR:</t>
    </r>
    <r>
      <rPr>
        <sz val="10"/>
        <rFont val="Soberana Sans"/>
        <family val="2"/>
      </rPr>
      <t xml:space="preserve"> 160
Meta anul comprometida, concluida e informada en el segundo trimestre de 2014</t>
    </r>
  </si>
  <si>
    <r>
      <t>Justificación de diferencia de avances con respecto a las metas programadas
UR:</t>
    </r>
    <r>
      <rPr>
        <sz val="10"/>
        <rFont val="Soberana Sans"/>
        <family val="2"/>
      </rPr>
      <t xml:space="preserve"> NDE
En el trimestre, la meta programada se supero por un 161% por arriba de lo programado ya que los cursos que se realizan en el Centro de Simulación no fueron considerados al momento de realizar la programación, porque es un área de reciente creación.  
</t>
    </r>
    <r>
      <rPr>
        <b/>
        <sz val="10"/>
        <rFont val="Soberana Sans"/>
        <family val="2"/>
      </rPr>
      <t>UR:</t>
    </r>
    <r>
      <rPr>
        <sz val="10"/>
        <rFont val="Soberana Sans"/>
        <family val="2"/>
      </rPr>
      <t xml:space="preserve"> NBV
Sin información
</t>
    </r>
    <r>
      <rPr>
        <b/>
        <sz val="10"/>
        <rFont val="Soberana Sans"/>
        <family val="2"/>
      </rPr>
      <t>UR:</t>
    </r>
    <r>
      <rPr>
        <sz val="10"/>
        <rFont val="Soberana Sans"/>
        <family val="2"/>
      </rPr>
      <t xml:space="preserve"> 160
Indicador concluido e informado en el segundo trimestre de 2014.</t>
    </r>
  </si>
  <si>
    <r>
      <t>Acciones de mejora para el siguiente periodo
UR:</t>
    </r>
    <r>
      <rPr>
        <sz val="10"/>
        <rFont val="Soberana Sans"/>
        <family val="2"/>
      </rPr>
      <t xml:space="preserve"> NDE
En el periodo se observó que en el INPer se mantuvo la meta de no hacer diferencias de género para el ingreso o para la permanencia en los cursos de formación de recursos humanos especializados para la salud, mostrándose la equidad con la que se manejan las Especialidades médicas y Curso de Posgrado de Alta Especialidad en Medicina, la tendencia se ha mantenido constante con aproximadamente el 62% de mujeres y el 38% de hombres.  
</t>
    </r>
    <r>
      <rPr>
        <b/>
        <sz val="10"/>
        <rFont val="Soberana Sans"/>
        <family val="2"/>
      </rPr>
      <t>UR:</t>
    </r>
    <r>
      <rPr>
        <sz val="10"/>
        <rFont val="Soberana Sans"/>
        <family val="2"/>
      </rPr>
      <t xml:space="preserve"> NBV
Sin información
</t>
    </r>
    <r>
      <rPr>
        <b/>
        <sz val="10"/>
        <rFont val="Soberana Sans"/>
        <family val="2"/>
      </rPr>
      <t>UR:</t>
    </r>
    <r>
      <rPr>
        <sz val="10"/>
        <rFont val="Soberana Sans"/>
        <family val="2"/>
      </rPr>
      <t xml:space="preserve"> 160
Mejorar las competencias clínicas de los recidentes médicos en formación en el Hospital de la Mujer en las áreas de especialidad de ginecoobstetricia y neonatología  Facilitar el desarrollo de las habilidades técnicas de los médicos especialistas en formación  </t>
    </r>
  </si>
  <si>
    <t>E019</t>
  </si>
  <si>
    <t>Capacitación técnica y gerencial de recursos humanos para la salud</t>
  </si>
  <si>
    <t>1.7</t>
  </si>
  <si>
    <t>857</t>
  </si>
  <si>
    <t>213</t>
  </si>
  <si>
    <t>404</t>
  </si>
  <si>
    <t>113</t>
  </si>
  <si>
    <t xml:space="preserve"> El INPer promueve la capacitación y profesionalización del personal, durante 2013 se impartieron 60 cursos con la participación de 2158 asistentes, de los cuales 1,730 fueron mujeres. Los cursos impartidos abarcaron diferentes temas: plan de manejo contra incendios, seguridad en el trabajo, manejo de almacenes, Código de Conducta y ética, trabajo en equipo, calidad en el trabajo, elaboración de políticas institucionales, código ámber, calidad y seguridad del paciente, sistemas de tecnologías de la información, entre otros. Este año se continuará con el Programa de capacitación, en el cual se incluirán aspectos de igualdad laboral, equidad de género y lenguaje incluyente, a fin de mejorar los resultados obtenidos en el Factor V Equidad y género de la Encuesta de Clima y Cultura Organizacional 2013; así como impulsar el cumplimiento de los reactivos de la Norma Mexicana para la Igualdad Laboral entre Mujeres y Hombres.  </t>
  </si>
  <si>
    <t xml:space="preserve"> NDE- Instituto Nacional de Perinatología Isidro Espinosa de los Reyes </t>
  </si>
  <si>
    <t>Porcentaje de mujeres que concluyeron cursos de capacitación</t>
  </si>
  <si>
    <t>Curso</t>
  </si>
  <si>
    <t>80.20</t>
  </si>
  <si>
    <t>80.70</t>
  </si>
  <si>
    <t>1.75</t>
  </si>
  <si>
    <t>1.36</t>
  </si>
  <si>
    <r>
      <t>Acciones realizadas en el periodo
UR:</t>
    </r>
    <r>
      <rPr>
        <sz val="10"/>
        <rFont val="Soberana Sans"/>
        <family val="2"/>
      </rPr>
      <t xml:space="preserve"> NDE
Durante el periodo, Se capacitaron 173 mujeres lo que representa 281 acciones de capacitación con un alcance de cumplimiento del 72.8% sobre lo programado. % sobre lo programado.</t>
    </r>
  </si>
  <si>
    <r>
      <t>Justificación de diferencia de avances con respecto a las metas programadas
UR:</t>
    </r>
    <r>
      <rPr>
        <sz val="10"/>
        <rFont val="Soberana Sans"/>
        <family val="2"/>
      </rPr>
      <t xml:space="preserve"> NDE
De los 253 trabajadores (as) capacitados (as), 173 fueron mujeres y 67 hombres. Lo que representa el 72.1 % mujeres y el 27.9 % hombres.</t>
    </r>
  </si>
  <si>
    <r>
      <t>Acciones de mejora para el siguiente periodo
UR:</t>
    </r>
    <r>
      <rPr>
        <sz val="10"/>
        <rFont val="Soberana Sans"/>
        <family val="2"/>
      </rPr>
      <t xml:space="preserve"> NDE
Dar un seguimiento adecuado del Programa Anual de Capacitación, con la finalidad de mejorar la programación de cursos de formación y actualización de recursos humanos, donde la tendencia seguirá inclinándose hacia las mujeres.</t>
    </r>
  </si>
  <si>
    <t>E022</t>
  </si>
  <si>
    <t>Investigación y desarrollo tecnológico en salud</t>
  </si>
  <si>
    <t>167.2</t>
  </si>
  <si>
    <t>NCE</t>
  </si>
  <si>
    <t>(Instituto Nacional de Geriatría)</t>
  </si>
  <si>
    <t>NDY</t>
  </si>
  <si>
    <t>(Instituto Nacional de Salud Pública)</t>
  </si>
  <si>
    <t>203</t>
  </si>
  <si>
    <t>428</t>
  </si>
  <si>
    <t>103</t>
  </si>
  <si>
    <t xml:space="preserve"> El 30% de las muertes entre los adultos mayores de 65 años son a causa de caídas. Así también, la frecuencia de caídas se incrementa con la edad: 15-28% en el grupo de 65 a 75 años y 35% en el grupo de más de 75 años. En relación al sexo se ha reportado que las mujeres en comparación con los hombres presentan una frecuencia mayor de caídas a una razón de 2.7:1.  En México la ENSANUT 2012 muestra la predominancia femenina entre los adultos mayores, con una relación hombre: mujer de 87.6 hombres por cada 100 mujeres, esta relación fue 91.0 para los adultos mayores de 60 a 69 años, y de 83.6 para los de 70 y más. Para dimensionar la importancia de la implementación  de acciones de promoción a la salud en éste grupo de edad, es necesario plantear, desarrollar y diferenciar dos temas. Por un lado, lo relacionado al adelanto de las condiciones de igualdad y equidad entre géneros y sobre todo ante  la feminización del envejecimiento que hace necesaria la implementación de programas y acciones dirigidas a este vulnerable sector de la población: la mujer adulta mayor (CONAPO, 2004).  En cuanto al estado de salud de la mujer adulta mayor, ENSANUT 2012 reporta las  Condiciones generales por auto reporte, en donde las mujeres de 60 años y más presentan una mayor incidencia en las siguientes patologías: Diabetes 25.8%; Hipertensión 46.2%;  Cáncer 4.4%, Síntomas depresivos 22.1%; Deterioro Cognitivo 8.3%; Demencia 9.1%,  una limitación para realizar ABVD  29.6%; una limitación para AIVD 28.4% y Caídas 38.1%. Desde la perspectiva de salud, el panorama anterior nos indica con claridad, que las acciones de promoción de la salud  son prioritarias para modificar la situación de salud  de   las mujeres envejecidas.   Para reducir la morbilidad y mortalidad materna-infantil, es indispensable  la generación de conocimientos que proporcionen nuevas alternativas para diagnóstico y tratamiento de los problemas de salud que las motivan. El ejercicio 2014 inicia con 95 en proceso: 47 de investigación básica, 25 de investigación clínica y 23 de intervención comunitaria. El 98% de los proyectos están apegados a las líneas de investigación institucionales y el 70% tiene participación multidisciplinaria.  Los proyectos se desarrollarán en las siguientes líneas de investigación: diabetes mellitus gestacional, nacimiento pretérmino, enfermedad hipertensiva asociada al embarazo, infertilidad, peri y post menopausia, VIH y embarazo, nutrición durante el embarazo, farmacología perinatal, endocrinología reproductiva, cáncer de mama, salud mental en el proceso reproductivo y neurodesarrollo neonatal. Sus resultados se difundirán a través de la publicación de artículos científicos y presentaciones en congresos. El presupuesto solicitado, además de cubrir el capítulo 1000, se utilizará para la adquisición de los reactivos y equipo necesario para el desarrollo de los protocolos de investigación.   Innovación tecnológica en pruebas de detección de cáncer cervical en México. El estudio del triage en mujeres positivas a virus de papiloma humano: A pesar de que las vacunas contra el Virus de Papiloma Humano (VPH) se encuentran disponibles como método de prevención primaria de cáncer cervical, los métodos de prevención secundaria continúan siendo necesarios, especialmente en países en desarrollo, como México, en donde el cáncer cervical es la segunda causa de mortalidad por cáncer en mujeres. Resulta indispensable continuar trabajando en el fortalecimiento de  programas de prevención secundaria para reducir la carga por esta patología.   Modelo de Intervención para la erradicación del maltrato en salas de parto.: El abuso  en las salas de maternidad o violencia obstétrica es un complejo problema social que apenas de manera reciente cobra visibilidad, gracias a los estudios que se han realizado y a las acciones llevadas a cabo por la sociedad civil que defienden los derechos de las mujeres a vivir una vida libra de violencia en cualquier etapa de vida.  Lactancia en la mujer trabajadora: Promoción con enfoque de género: Pobres prácticas de lactancia en el Estado de Morelos, ENSANUT 2012/Morelos.  Estudio sobre el embarazo adolescente: A pesar de la reducción en la tasa de fecundidad general que se ha observado en México, la tasa específica de fecundidad entre adolescentes de 15 a 19 años se ha incrementado entre 2005 y 2011 de acuerdo con información de la ENSANUT. El embarazo adolescente representa un reto para la salud de las adolescentes, a la vez que es una barrera para la adecuada acumulación de capital humano en este grupo. Son diversos los factores que potencialmente inciden en la fecundidad adolescente, por lo que resulta relevante identificar aquellos que por su contribución y capacidad de modificarlos permitan incidir en la fecundidad. </t>
  </si>
  <si>
    <t xml:space="preserve"> NCE- Instituto Nacional de Geriatría  NDE- Instituto Nacional de Perinatología Isidro Espinosa de los Reyes  NDY- Instituto Nacional de Salud Pública </t>
  </si>
  <si>
    <t>Porcentaje de avance en el programa de capacitación del primer nivel de atención para la promoción de la Salud de Mujeres adultas mayores en 3 entidades de la República durante el año 2014</t>
  </si>
  <si>
    <t>Porcentaje de evaluación funcional de mujeres adultas mayores</t>
  </si>
  <si>
    <t>Porcentaje de avance de las diferentes fases del proyecto: Evaluación del riesgo de caídas en mujeres adultas mayores</t>
  </si>
  <si>
    <t>Porcentaje de investigadoras de alto nivel</t>
  </si>
  <si>
    <t>67.00</t>
  </si>
  <si>
    <t>Porcentaje de productos de investigación con enfoque de género</t>
  </si>
  <si>
    <t>Porcentaje de productos con enfoque de género vigentes en colaboración</t>
  </si>
  <si>
    <t>89.50</t>
  </si>
  <si>
    <t>87.30</t>
  </si>
  <si>
    <t>Porcentaje de mujeres atendidas</t>
  </si>
  <si>
    <t>Porcentaje de avance del estudio sobre embarazo adolescente</t>
  </si>
  <si>
    <t>Estudio</t>
  </si>
  <si>
    <t>Taller para la promoción del buen trato en personal de salud</t>
  </si>
  <si>
    <t>Porcentaje de avance en el Desarrollo curso virtual de mejores prácticas de lactancia para madres trabajadoras y personal de salud</t>
  </si>
  <si>
    <t>UR: NCE</t>
  </si>
  <si>
    <t>1.20</t>
  </si>
  <si>
    <t>1.21</t>
  </si>
  <si>
    <t>161.69</t>
  </si>
  <si>
    <t>88.24</t>
  </si>
  <si>
    <t>147.29</t>
  </si>
  <si>
    <t>88.28</t>
  </si>
  <si>
    <t>UR: NDY</t>
  </si>
  <si>
    <t>3.59</t>
  </si>
  <si>
    <t>1.78</t>
  </si>
  <si>
    <t>2.89</t>
  </si>
  <si>
    <t>1.79</t>
  </si>
  <si>
    <r>
      <t>Acciones realizadas en el periodo
UR:</t>
    </r>
    <r>
      <rPr>
        <sz val="10"/>
        <rFont val="Soberana Sans"/>
        <family val="2"/>
      </rPr>
      <t xml:space="preserve"> NDY
Innovación Tecnológica en pruebas de detección de cáncer cervical en México. El estudio del triage en mujeres positivas a virus de papiloma humano. en este trimestre se han realizado actividades que han permitido mejorar algunos de los procesos involucrados en el proyecto;  Procedimientos de tamizaje y triage de acuerdo a lo establecido.  Implementación de actividades de control de calidad en todos los procedimientos diagnósticos principalmente en el área de citología y patología.  Mayor efectividad en el envío y recepción de material y muestras.  Mejoras en la vigilancia y seguimiento de las mujeres que acuden a colposcopia.  Fortalecimiento del sistema informático en todas sus secciones.  Mayor agilidad en la entrega de resultados.  Capacitación continua del personal de colposcopía.  En el presente trimestre se tamizaron 3,125 mujeres pertenecientes a la población objetivo del PDOCC de la jurisdicción sanitaria 1 de Tlaxcala.    Modelo de Intervención para la erradicación del maltrato en salas de parto. En este periodo diseñamos la carta descriptiva  que se aplicará en el taller que daremos en el mes de noviembre entre alumnas /os de la Facultad de Enfermería de la UAEM.    Lactancia en la mujer trabajadora: Promoción con enfoque de género.  La imagen general del curso de lactancia materna, así como el concepto detrás de la imagen, ya han sido finalizadas por parte del equipo de diseño gráfico. Se presentará ante las expertas la imagen del curso y teniendo el Vo.Bo., el equipo de programación web iniciará a trabajar con ella, para la programación de cada uno de los módulos. 
</t>
    </r>
    <r>
      <rPr>
        <b/>
        <sz val="10"/>
        <rFont val="Soberana Sans"/>
        <family val="2"/>
      </rPr>
      <t>UR:</t>
    </r>
    <r>
      <rPr>
        <sz val="10"/>
        <rFont val="Soberana Sans"/>
        <family val="2"/>
      </rPr>
      <t xml:space="preserve"> NCE
Para el programa de investigación: De acuerdo con el avance programático hasta el momento y la aceptación por parte de la población de los objetivos del proyecto, se alcanzará la meta anual.;  Para el programa de capacitación Se concluyó la etapa de diseño de los contenidos del programa académico del PROTOCOLO DE  INFORMACION DE PROMOTORAS DE LA SALUD EN MUJERES ADULTAS MAYORES e inicia la etapa de organización para su instrumentación en las entidades objeto del presente proyecto (Guanajuato, Oaxaca y Distrito Federal).     Para lo anterior se llevaron a cabo sesiones de trabajo entre el personal docente de la FES Zaragoza  y el equipo de trabajo del INGER  en donde se abordaron los diferentes elementos necesarios para el desarrollo de dichos contenidos del programa académico.    Así mismo se estableció comunicación específica con los Servicios de Salud de las entidades ya mencionadas, a efecto de afinar detalles de fecha y logística  para tener un cronograma específico de implementación.  
</t>
    </r>
    <r>
      <rPr>
        <b/>
        <sz val="10"/>
        <rFont val="Soberana Sans"/>
        <family val="2"/>
      </rPr>
      <t>UR:</t>
    </r>
    <r>
      <rPr>
        <sz val="10"/>
        <rFont val="Soberana Sans"/>
        <family val="2"/>
      </rPr>
      <t xml:space="preserve"> NDE
De enero a septiembre se han realizado 37 publicaciones: 27 artículos científicos, 6 capítulos de libros, 3 libros y un artículo de divulgación. De los anteriores 26 fueron con perspectiva de género, en temas tales como diabetes y el embarazo, infecciones congénitas y perinatales, contexto sociocultural y alimentario de mujeres con embarazo de alto riesgo, cambios hemodinámicos en el feto en mujeres embarazadas con influenza AH1N1, entre otros.  Al cierre de septiembre de 2014 están vigentes 12 proyectos de investigación con financiamiento externo, de los cuales 6 son con perspectiva de género en temas de disminución de incidencia de diabetes mellitus en embarazadas con ovarios poliquísticos, modelo sociocultural para prevenir muertes maternas, enfermedad hipertensiva asociada al embarazo.  </t>
    </r>
  </si>
  <si>
    <r>
      <t>Justificación de diferencia de avances con respecto a las metas programadas
UR:</t>
    </r>
    <r>
      <rPr>
        <sz val="10"/>
        <rFont val="Soberana Sans"/>
        <family val="2"/>
      </rPr>
      <t xml:space="preserve"> NDY
Innovación Tecnológica en pruebas de detección de cáncer cervical en México. El estudio del triage en mujeres positivas a virus de papiloma humano. En el tercer trimestre del año en curso el avance es menor a la meta programada pero se ve incrementado en comparación del trimestre anterior, abril-junio, esto debido principalmente a los limitados recursos financieros para sustentar el proyecto.  Sin embargo, en este trimestre se han realizado actividades que han permitido mejorar algunos de los procesos involucrados en el proyecto.
</t>
    </r>
    <r>
      <rPr>
        <b/>
        <sz val="10"/>
        <rFont val="Soberana Sans"/>
        <family val="2"/>
      </rPr>
      <t>UR:</t>
    </r>
    <r>
      <rPr>
        <sz val="10"/>
        <rFont val="Soberana Sans"/>
        <family val="2"/>
      </rPr>
      <t xml:space="preserve"> NCE
Para el programa de investigación: No hay diferencia en los avances, ajustandosé a lo programado. ;  Para el programa de investigación:   De acuerdo a lo programado, el avance del proyecto de Evaluación del riesgo de caídas en mujeres adultas mayores es del 85% al tercer trimestre del año, por lo tanto no existe diferencia de avances.   
</t>
    </r>
    <r>
      <rPr>
        <b/>
        <sz val="10"/>
        <rFont val="Soberana Sans"/>
        <family val="2"/>
      </rPr>
      <t>UR:</t>
    </r>
    <r>
      <rPr>
        <sz val="10"/>
        <rFont val="Soberana Sans"/>
        <family val="2"/>
      </rPr>
      <t xml:space="preserve"> NDE
En los proyectos investigación, participan 6.7 mujeres por cada hombre; situación que se observa en la atención de 1386 mujeres por 205 hombres en el periodo de informe.   En el Instituto se cuenta con 27 investigadores del Sistema Nacional de Investigadores, de los cuales sólo 9 son hombres; por lo que la brecha es de 3 mujeres por cada hombre investigador.    </t>
    </r>
  </si>
  <si>
    <r>
      <t>Acciones de mejora para el siguiente periodo
UR:</t>
    </r>
    <r>
      <rPr>
        <sz val="10"/>
        <rFont val="Soberana Sans"/>
        <family val="2"/>
      </rPr>
      <t xml:space="preserve"> NDY
Innovación Tecnológica en pruebas de detección de cáncer cervical en México. El estudio del triage en mujeres positivas a virus de papiloma humano. Capacitación continua del personal atención médica de la Jurisdicción Sanitaria 1 de Tlaxcala que permita garantizar el éxito en la detección y tratamiento oportuno de cáncer cervical.  Capacitación continua en áreas específicas de  citología y diagnóstico molecular.  Campañas  de promoción del PDOCC que permita aumentar la cobertura de tamizaje en la población objetivo.  Implementación de mecanismos de control de calidad en citología y patología.  
</t>
    </r>
    <r>
      <rPr>
        <b/>
        <sz val="10"/>
        <rFont val="Soberana Sans"/>
        <family val="2"/>
      </rPr>
      <t>UR:</t>
    </r>
    <r>
      <rPr>
        <sz val="10"/>
        <rFont val="Soberana Sans"/>
        <family val="2"/>
      </rPr>
      <t xml:space="preserve"> NCE
Para el programa de enseñanza: No aplica ;  Para el programa de investigación: No aplica
</t>
    </r>
    <r>
      <rPr>
        <b/>
        <sz val="10"/>
        <rFont val="Soberana Sans"/>
        <family val="2"/>
      </rPr>
      <t>UR:</t>
    </r>
    <r>
      <rPr>
        <sz val="10"/>
        <rFont val="Soberana Sans"/>
        <family val="2"/>
      </rPr>
      <t xml:space="preserve"> NDE
Una vez detectada la problemática en el área de investigación, se procedió a elaborar un programa de administración de riesgos, en el que se establecieron 4 acciones de mejora: contratación adecuada de personal en investigación, acorde perfil y puesto, diseño de mecanismos para evaluar la productividad y reestructuración de los grupos de investigación, diseño del mecanismo para el seguimiento de productos comprometidos en los protocolos de investigación, y categorización de los productos de investigación. </t>
    </r>
  </si>
  <si>
    <t>E023</t>
  </si>
  <si>
    <t>Prestación de servicios en los diferentes niveles de atención a la salud</t>
  </si>
  <si>
    <t>1314.7</t>
  </si>
  <si>
    <t>NBB</t>
  </si>
  <si>
    <t>(Hospital General "Dr. Manuel Gea González")</t>
  </si>
  <si>
    <t>NCD</t>
  </si>
  <si>
    <t>(Instituto Nacional de Enfermedades Respiratorias Ismael Cosío Villegas)</t>
  </si>
  <si>
    <t xml:space="preserve"> NBB- Hospital General "Dr. Manuel Gea González"  NBV- Instituto Nacional de Cancerología  NCD- Instituto Nacional de Enfermedades Respiratorias Ismael Cosío Villegas  NDE- Instituto Nacional de Perinatología Isidro Espinosa de los Reyes  Secretaria de Salud </t>
  </si>
  <si>
    <t>Porcentaje de pacientes mujeres atendidas en Consulta Externa</t>
  </si>
  <si>
    <t>63.50</t>
  </si>
  <si>
    <t>Porcentaje de pacientes mujeres atendidas en Hospitalización</t>
  </si>
  <si>
    <t>65.05</t>
  </si>
  <si>
    <t xml:space="preserve">Porcentaje de recetas surtidas en forma completa a mujeres hospitalizadas con cáncer </t>
  </si>
  <si>
    <t>96.20</t>
  </si>
  <si>
    <t>Porcentaje de mujeres con diagnóstico de EPOC y Cáncer Pulmonar atendidas en los servicios de hospitalización respecto a lo programado</t>
  </si>
  <si>
    <t>88.60</t>
  </si>
  <si>
    <t>86.90</t>
  </si>
  <si>
    <t>Porcentaje de consultas de primera vez y subsecuentes otorgadas a mujeres con diagnóstico de EPOC relacionado con el humo de leña</t>
  </si>
  <si>
    <t>18.00</t>
  </si>
  <si>
    <t>18.20</t>
  </si>
  <si>
    <t>16.50</t>
  </si>
  <si>
    <t>Porcentaje de hogares que recibieron apoyo de estufas ecológicas</t>
  </si>
  <si>
    <t>Porcentaje de cirugías ambulatorias practicadas a mujeres</t>
  </si>
  <si>
    <t>83.70</t>
  </si>
  <si>
    <t>85.40</t>
  </si>
  <si>
    <t>Porcentaje de egresos hospitalarios por mejoría clasificados por género</t>
  </si>
  <si>
    <t>77.60</t>
  </si>
  <si>
    <t xml:space="preserve">Porcentaje de satisfacción de las mujeres atendidas </t>
  </si>
  <si>
    <t>80.10</t>
  </si>
  <si>
    <t xml:space="preserve">Porcentaje de recetas surtidas completas a mujeres hospitalizadas </t>
  </si>
  <si>
    <t>95.90</t>
  </si>
  <si>
    <t>96.40</t>
  </si>
  <si>
    <t xml:space="preserve">Porcentaje de ingresos programados de mujeres </t>
  </si>
  <si>
    <t>33.50</t>
  </si>
  <si>
    <t>32.90</t>
  </si>
  <si>
    <t>32.30</t>
  </si>
  <si>
    <t>Porcentaje de Mujeres egresadas por mejoría</t>
  </si>
  <si>
    <t>96.90</t>
  </si>
  <si>
    <t>99.20</t>
  </si>
  <si>
    <t xml:space="preserve">Proporción de consultas otorgadas a mujeres con embarazo de alto riesgo   </t>
  </si>
  <si>
    <t>97.00</t>
  </si>
  <si>
    <t xml:space="preserve">Porcentaje de  recién nacidos vivos prematuros sin protección social en salud  (de  36 o menos semanas de gestación) atendidos en el Hospital de la Mujer </t>
  </si>
  <si>
    <t>22.90</t>
  </si>
  <si>
    <t>UR: NBB</t>
  </si>
  <si>
    <t>615.15</t>
  </si>
  <si>
    <t>437.53</t>
  </si>
  <si>
    <t>631.24</t>
  </si>
  <si>
    <t>66.98</t>
  </si>
  <si>
    <t>83.98</t>
  </si>
  <si>
    <t>94.44</t>
  </si>
  <si>
    <t>UR: NCD</t>
  </si>
  <si>
    <t>55.0</t>
  </si>
  <si>
    <t>36.28</t>
  </si>
  <si>
    <t>52.34</t>
  </si>
  <si>
    <t>469.9</t>
  </si>
  <si>
    <t>284.37</t>
  </si>
  <si>
    <t>284.42</t>
  </si>
  <si>
    <t>107.71</t>
  </si>
  <si>
    <t>35.75</t>
  </si>
  <si>
    <t>55.26</t>
  </si>
  <si>
    <t>37.76</t>
  </si>
  <si>
    <r>
      <t>Acciones realizadas en el periodo
UR:</t>
    </r>
    <r>
      <rPr>
        <sz val="10"/>
        <rFont val="Soberana Sans"/>
        <family val="2"/>
      </rPr>
      <t xml:space="preserve"> NCD
Durante los meses enero-septiembre se atendieron en los servicios de hospitalización a 133 pacientes mujeres con diagnóstico de EPOC y Cáncer Pulmonar obteniendo un cumplimiento de 95.6 por ciento, asimismo se otorgaron 1578 consultas de primera vez y subsecuentes a mujeres con diagnóstico de EPOC de las cuales 261 están relacionadas al humo de leña lo que representa un cumplimiento de 90.7 por ciento del total de consultas otorgadas. 
</t>
    </r>
    <r>
      <rPr>
        <b/>
        <sz val="10"/>
        <rFont val="Soberana Sans"/>
        <family val="2"/>
      </rPr>
      <t>UR:</t>
    </r>
    <r>
      <rPr>
        <sz val="10"/>
        <rFont val="Soberana Sans"/>
        <family val="2"/>
      </rPr>
      <t xml:space="preserve"> NBV
En el periodo enero-septiembre se tuvo un porcentaje de recetas surtidas en forma completa a mujeres hospitalizadas con cáncer del 96.2 por ciento; por lo que les fueron administrados sus medicamentos en tiempo y forma.    Durante este periodo fueron surtidas 30,425 recetas completas a mujeres hospitalizadas con cáncer de un total de 31,636 recetas realizadas a mujeres hospitalizadas con cáncer.    Cabe mencionar que el cáncer de mama y del cuello del útero ocuparon los dos primeros lugares como causa de consulta de primera vez y de hospitalización.  
</t>
    </r>
    <r>
      <rPr>
        <b/>
        <sz val="10"/>
        <rFont val="Soberana Sans"/>
        <family val="2"/>
      </rPr>
      <t>UR:</t>
    </r>
    <r>
      <rPr>
        <sz val="10"/>
        <rFont val="Soberana Sans"/>
        <family val="2"/>
      </rPr>
      <t xml:space="preserve"> 160
Fortalecer la atenciòn de mujeres embarazadas en el periodo perinatal y la atenciòn del recien nacido. las acciones implementadas son la polìtica de cero rechazos.
</t>
    </r>
    <r>
      <rPr>
        <b/>
        <sz val="10"/>
        <rFont val="Soberana Sans"/>
        <family val="2"/>
      </rPr>
      <t>UR:</t>
    </r>
    <r>
      <rPr>
        <sz val="10"/>
        <rFont val="Soberana Sans"/>
        <family val="2"/>
      </rPr>
      <t xml:space="preserve"> NDE
Durante el periodo, Se realizaron 23 biopsias de endometrio, 48 de cérvix, 10 de mamas, 11 de piel y 6 de otros tipos. En relación a lo programado se realizó un 16% más de procedimientos. EL total de egresos hospitalarios fue de 2240 fue ligeramente menor a lo programado. De los 2240 egresos por mejoría, 1750 fueron pacientes ginecobstétricas y 490 pacientes neonatales del sexo femenino. De los 592 ingresos hospitalarios programados 295, fueron para cirugías obstétricas, 297 para pacientes ginecológicas, Se encuestaron 211 personas menos que lo proyectado sin embargo se alcanzó un porcentaje de satisfacción del 90% lo que en términos generales representan una muy buena atención hacia las pacientes.  
</t>
    </r>
    <r>
      <rPr>
        <b/>
        <sz val="10"/>
        <rFont val="Soberana Sans"/>
        <family val="2"/>
      </rPr>
      <t>UR:</t>
    </r>
    <r>
      <rPr>
        <sz val="10"/>
        <rFont val="Soberana Sans"/>
        <family val="2"/>
      </rPr>
      <t xml:space="preserve"> NBB
Se anexa documentos de las acciones realizadas de los indicadores.</t>
    </r>
  </si>
  <si>
    <r>
      <t>Justificación de diferencia de avances con respecto a las metas programadas
UR:</t>
    </r>
    <r>
      <rPr>
        <sz val="10"/>
        <rFont val="Soberana Sans"/>
        <family val="2"/>
      </rPr>
      <t xml:space="preserve"> NCD
El porcentaje de mujeres con diagnóstico de EPOC y Cáncer Pulmonar atendidas en los servicios de hospitalización, registró una variación de 4.4 por ciento menor con relación a la meta establecida, en este periodo se evidencia la continuidad del efecto de campañas de salud respiratoria, así como el buen funcionamiento del sistema de referencia. El porcentaje de consultas de primera vez y subsecuentes a mujeres con diagnóstico de EPOC registró una variación del 9.3 por ciento menor con respecto a lo programado. Existe un descenso en este indicador, muy probablemente multifactorial; los factores considerados son: clima, ya que en esta temporada existe un descenso de la afluencia en general de pacientes a este Instituto; las campañas realizadas en la población aledaña ya se concluyeron; factores correspondientes a las características propias de la población. En la próxima temporada invernal se prevé que nuevamente se incremente la afluencia de estas pacientes (con EPOC secundario a la exposición a humo de leña) con lo que los indicadores incrementarán considerablemente.
</t>
    </r>
    <r>
      <rPr>
        <b/>
        <sz val="10"/>
        <rFont val="Soberana Sans"/>
        <family val="2"/>
      </rPr>
      <t>UR:</t>
    </r>
    <r>
      <rPr>
        <sz val="10"/>
        <rFont val="Soberana Sans"/>
        <family val="2"/>
      </rPr>
      <t xml:space="preserve"> NBV
Sin información
</t>
    </r>
    <r>
      <rPr>
        <b/>
        <sz val="10"/>
        <rFont val="Soberana Sans"/>
        <family val="2"/>
      </rPr>
      <t>UR:</t>
    </r>
    <r>
      <rPr>
        <sz val="10"/>
        <rFont val="Soberana Sans"/>
        <family val="2"/>
      </rPr>
      <t xml:space="preserve"> 160
1.- Proporción de consultas otorgadas a mujeres con embarazo de alto riesgo     Durante los primeros 9 meses se atendieron en consulta externa un total de 5,002 mujeres con un embarazo de alto riesgo entre  5,157 mujeres embarazadas vistas en consulta externa. Esto corresponde a 96% mujeres con un embarazo de alto riesgo. (dentro de parámetros de semaforización)  2.- Porcentaje de Mujeres egresadas por mejoría   Durante los primeros nueve meses se egresaron 10,183 mujeres por mejoría de un total de 10,264 mujeres egresadas, esto represento el 99.2% de los egresos de mujeres. (2.3% por encima de lo programado, sin embargo dentro de los parámetros de variabilidad de semaforización)  3.- Porcentaje de  recién nacidos vivos prematuros sin protección social en salud  (de  36 o menos semanas de gestación) atendidos en el Hospital de la Mujer.    Durante los primeros nueve meses se dio atención especializada a 1,245 recién nacidos prematuros de un total de 5,444 recién nacidos atendidos. Esto corresponde a 22.9% de recién nacidos  
</t>
    </r>
    <r>
      <rPr>
        <b/>
        <sz val="10"/>
        <rFont val="Soberana Sans"/>
        <family val="2"/>
      </rPr>
      <t>UR:</t>
    </r>
    <r>
      <rPr>
        <sz val="10"/>
        <rFont val="Soberana Sans"/>
        <family val="2"/>
      </rPr>
      <t xml:space="preserve"> NDE
Indicador 1. Se realizaron 23 biopsias de endometrio, 48 de cérvix, 10 de mamas, 11 de piel y 6 de otros tipos. En relación a lo programado se realizó un 16% mas de procedimientos presentando un cumplimiento del 103.65%. Indicador 2. El indicador presenta un cumplimiento de 115.27% el total de egresos hospitalarios fue de 2240 fue ligeramente menor a lo programado. De los 2240 egresos por mejoría, 1750 fueron pacientes ginecobstétricas y 490 pacientes neonatales del sexo femenino. Indicador 3. De los 592 ingresos hospitalarios programados 295 fueron para cirugías obstétricas, 297 para pacientes ginecológicas obteniendo un resultado del 122.8%. Indicador 4. El indicador presenta un resultado de  92.68% es importante señalar que la meta alcanzada no llego a lo proyectado debido a que el Instituto está en proceso de transición de farmacia tradicional a farmacia integral, lo que implico que algunos medicamentos no se abastecieran en un determinado momento. Indicador 5. El indicador presenta un valor del 93.36% resultado de 63.9/68.5*100.  Es importante señalar que se obtuvo 97.2% de cumplimiento de pacientes que abrieron expediente clínico con base en lo que se había proyectado, sin embargo se recibieron 4% mas pacientes en las consultas de valoración, el indicador presenta un resultado del 93.36%.                                  
</t>
    </r>
    <r>
      <rPr>
        <b/>
        <sz val="10"/>
        <rFont val="Soberana Sans"/>
        <family val="2"/>
      </rPr>
      <t>UR:</t>
    </r>
    <r>
      <rPr>
        <sz val="10"/>
        <rFont val="Soberana Sans"/>
        <family val="2"/>
      </rPr>
      <t xml:space="preserve"> NBB
 Se anexa documentos de las justificaciones de los indicadores.</t>
    </r>
  </si>
  <si>
    <r>
      <t>Acciones de mejora para el siguiente periodo
UR:</t>
    </r>
    <r>
      <rPr>
        <sz val="10"/>
        <rFont val="Soberana Sans"/>
        <family val="2"/>
      </rPr>
      <t xml:space="preserve"> NCD
Cubrir la demanda de atención de mujeres a través de diagnóstico y la investigación en EPOC, Cáncer Pulmonar asociadas al humo de leña en el INER, así como concluir y dar continuidad a los protocolos de investigación y la operación y mantenimiento de las instalaciones de la Clínica de EPOC, Servicios Clínicos involucrados como: Rehabilitación Respiratoria, Función Pulmonar y Pabellones de Hospitalización
</t>
    </r>
    <r>
      <rPr>
        <b/>
        <sz val="10"/>
        <rFont val="Soberana Sans"/>
        <family val="2"/>
      </rPr>
      <t>UR:</t>
    </r>
    <r>
      <rPr>
        <sz val="10"/>
        <rFont val="Soberana Sans"/>
        <family val="2"/>
      </rPr>
      <t xml:space="preserve"> NBV
Sin información
</t>
    </r>
    <r>
      <rPr>
        <b/>
        <sz val="10"/>
        <rFont val="Soberana Sans"/>
        <family val="2"/>
      </rPr>
      <t>UR:</t>
    </r>
    <r>
      <rPr>
        <sz val="10"/>
        <rFont val="Soberana Sans"/>
        <family val="2"/>
      </rPr>
      <t xml:space="preserve"> 160
Brindar la atención en el embarazo parto y puerperio, con calidad y seguridad mediante la promoción, protección y control de los factores de riesgo sobre todo en los embarazos clasificados como de alto riesgo  Contribuir en la reducción de la mortalidad a través de una atención más integral a las embarazadas  Fortalecer las acciones que permitan mejorar la calidad de vida de los recién nacidos de bajo riesgo, a través de la reducción de las complicaciones  Trabajar en la mejora continua en las intervenciones de salud    
</t>
    </r>
    <r>
      <rPr>
        <b/>
        <sz val="10"/>
        <rFont val="Soberana Sans"/>
        <family val="2"/>
      </rPr>
      <t>UR:</t>
    </r>
    <r>
      <rPr>
        <sz val="10"/>
        <rFont val="Soberana Sans"/>
        <family val="2"/>
      </rPr>
      <t xml:space="preserve"> NDE
Se continúan los estudios de sombra en el  lavado de manos, se realizan cultivos de ambiente, se verifica la técnica en la colocación de catéter y sondas, de igual modo se cuida que exista el suficiente abasto de clorixidina y alcohol gel al 4% para el adecuado lavado de manos buscando disminuir el número de infecciones nosocomiales.  Con la finalidad de cubrir al 100 por ciento las necesidades de abasto de medicamentos y material de curación se sigue trabajando  en el proyecto para implementar la farmacia integral.   
</t>
    </r>
    <r>
      <rPr>
        <b/>
        <sz val="10"/>
        <rFont val="Soberana Sans"/>
        <family val="2"/>
      </rPr>
      <t>UR:</t>
    </r>
    <r>
      <rPr>
        <sz val="10"/>
        <rFont val="Soberana Sans"/>
        <family val="2"/>
      </rPr>
      <t xml:space="preserve"> NBB
Se anexa documentos de las acciones de mejora de los indicadores.</t>
    </r>
  </si>
  <si>
    <t>E025</t>
  </si>
  <si>
    <t>Prevención y atención contra las adicciones</t>
  </si>
  <si>
    <t>5.1</t>
  </si>
  <si>
    <t>X00</t>
  </si>
  <si>
    <t>(Centro Nacional para la Prevención y el Control de las Adicciones)</t>
  </si>
  <si>
    <t xml:space="preserve"> Entre las mujeres, el uso de drogas es un fenómeno menos estudiado, debido a que por mucho tiempo se consideró una problemática solo de los hombres. Los/as jóvenes de hoy consumen drogas en mayor proporción que las generaciones anteriores. De acuerdo a los resultados de la ENA 2011, las prevalencias de consumo de drogas son de 1.6% y de 1.5% para cualquier droga ilegal.  En el ámbito nacional, los fumadores activos de entre 12 a 65 años de edad, en promedio, inician el consumo diario de cigarrillos a los 16.7 años, los hombres a los 16 años y las mujeres a los 18 años. Para los hombres, el mayor consumo es de mariguana, le siguen inhalables y finalmente cocaína. Lo mismo ocurre con las mujeres, aunque sus prevalencias son menores a las mostradas por los hombres. Sin embargo el índice de crecimiento es mayor en las mujeres entre las cuales el consumo de drogas ilegales se duplicó, aumentando de 1% a 1.9%. </t>
  </si>
  <si>
    <t xml:space="preserve"> X00- Centro Nacional para la Prevención y el Control de las Adicciones </t>
  </si>
  <si>
    <t>Porcentaje de alumnado con pruebas de tamizaje del año en curso, respecto del alumnado con pruebas de tamizaje programado</t>
  </si>
  <si>
    <t>39.55</t>
  </si>
  <si>
    <t>Porcentaje de Consultas de primera vez otorgadas, con respecto a las consultas programadas en Centros de Atención Primaria a las Adicciones (CAPA)</t>
  </si>
  <si>
    <t>36.42</t>
  </si>
  <si>
    <t>UR: X00</t>
  </si>
  <si>
    <t>5.19</t>
  </si>
  <si>
    <t>0.30</t>
  </si>
  <si>
    <t>1.05</t>
  </si>
  <si>
    <r>
      <t>Acciones realizadas en el periodo
UR:</t>
    </r>
    <r>
      <rPr>
        <sz val="10"/>
        <rFont val="Soberana Sans"/>
        <family val="2"/>
      </rPr>
      <t xml:space="preserve"> X00
Durante el segundo trimestre del ejercicio 2014, se realizaron las tareas propias del Programa de Prevención y Atención Contra las Adicciones, principalmente la aplicación de pruebas de tamizaje en población escolarizada de 12 a 17 años, con el fin de detectar tempranamente a personas que presentan riesgos psicosociales que pudieran derivar en el consumo de sustancias adictivas y ser susceptibles de recibir tratamiento especializado en los Centros de Atención Primaria en Adicciones.</t>
    </r>
  </si>
  <si>
    <r>
      <t>Justificación de diferencia de avances con respecto a las metas programadas
UR:</t>
    </r>
    <r>
      <rPr>
        <sz val="10"/>
        <rFont val="Soberana Sans"/>
        <family val="2"/>
      </rPr>
      <t xml:space="preserve"> X00
Al parecer existió tardanza en el desarrollo de actividades como el tamizaje, que permite la captación de personas susceptibles de ser tratadas en los Centros de Atención Primaria en Adicciones. A pesar de que se registró un avance importante en la meta programada, se prevé que aumente aún más el número de pruebas de tamizaje en el próximo trimestre del año, ya que muchas de estas aplicaciones se calendarizan a inicio del periodo escolar y en consecuencia aumente el número de consultas de primera vez.</t>
    </r>
  </si>
  <si>
    <r>
      <t>Acciones de mejora para el siguiente periodo
UR:</t>
    </r>
    <r>
      <rPr>
        <sz val="10"/>
        <rFont val="Soberana Sans"/>
        <family val="2"/>
      </rPr>
      <t xml:space="preserve"> X00
Se tiene previsto intensificar la aplicación de pruebas de tamizaje al reiniciar el periodo escolar en las entidades federativas.</t>
    </r>
  </si>
  <si>
    <t>E036</t>
  </si>
  <si>
    <t>Reducción de enfermedades prevenibles por vacunación</t>
  </si>
  <si>
    <t>311.6</t>
  </si>
  <si>
    <t>R00</t>
  </si>
  <si>
    <t>(Centro Nacional para la Salud de la Infancia y la Adolescencia)</t>
  </si>
  <si>
    <t xml:space="preserve"> Es necesario Inmunizar a las niñas de quinto año de primaria y de 11 años no escolarizadas de todo el territorio nacional, con el fin de disminuir, a largo plazo, en las mujeres los casos de infección por virus del papiloma humano, debido al papel causal de las infecciones por Virus del Papiloma Humano (VPH) en mujeres en el desarrollo de Cáncer Cérvico-uterino ha quedado documentado más allá de cualquier duda razonable. Existen alrededor de 100 tipos de VPH que infectan al ser humano, por lo menos 30 infectan el área genital, 15 tipos VPH son de alto riesgo para cáncer. En Noviembre del 2008, dio inicio la aplicación de la vacuna Tetravalente, contra la infección del VPH, que protege  de la infección por dos virus de alto riesgo de provocar  cáncer cervicouterino, 16 y 18 y dos virus de bajo riesgo, 6 y 11 en adolescentes femeninas de 12 a 16 años de edad, habitantes de los 125 municipios con menor índice de desarrollo humano de los estados de Chiapas, Durango, Guerrero, Nayarit, Oaxaca, Puebla y Veracruz. Durante 2012 se inició la aplicación de la vacuna contra VPH en niñas de quinto año de primaria y de 11 años no escolarizadas.   </t>
  </si>
  <si>
    <t xml:space="preserve"> R00- Centro Nacional para la Salud de la Infancia y la Adolescencia </t>
  </si>
  <si>
    <t>Proporción de niñas de 5to. Grado de primaria vacunadas contra el VPH y de 11 años no escolarizadas</t>
  </si>
  <si>
    <t>UR: R00</t>
  </si>
  <si>
    <t>88.05</t>
  </si>
  <si>
    <r>
      <t>Acciones realizadas en el periodo
UR:</t>
    </r>
    <r>
      <rPr>
        <sz val="10"/>
        <rFont val="Soberana Sans"/>
        <family val="2"/>
      </rPr>
      <t xml:space="preserve"> R00
El indicador de Niñas en 5º grado de primaria y las niñas de 11 años de edad no escolarizadas, vacunadas para la prevención del VPH tiene una periodicidad de medición anual, por lo que los avances del 3er trimestre, corresponden a las actividades realizadas hasta el momento. Se ditribuyeron un total de 764,700 dosis de vacuna VPH en las entidades federativas  La población del Anexo 1 corresponde a la población objetivo del grupo de niñas en 5º grado de primaria y las niñas de 11 años de edad no escolarizadas de las áreas de responsabilidad de la Secretaria de Salud.   Durante la Tercera Semana Nacional de Salud (Octubre de 2014) se iniciará la aplicación de la vacuna en la población objetivo.  Se espera vacunar con la primera dosis al 90% de las 764,700 niñas estimadas del grupo de edad.   </t>
    </r>
  </si>
  <si>
    <r>
      <t>Justificación de diferencia de avances con respecto a las metas programadas
UR:</t>
    </r>
    <r>
      <rPr>
        <sz val="10"/>
        <rFont val="Soberana Sans"/>
        <family val="2"/>
      </rPr>
      <t xml:space="preserve"> R00
Promover la igualdad de género al prevenir en la mujer la infección por virus del papiloma humano a fin de disminuir los casos de cáncer cérvico uterino.  Inmunizar a las niñas de quinto año de primaria y de 11 años no escolarizadas de todo el territorio nacional, con el fin de disminuir, a largo plazo, en las mujeres los casos de infección por virus del papiloma humano.  </t>
    </r>
  </si>
  <si>
    <r>
      <t>Acciones de mejora para el siguiente periodo
UR:</t>
    </r>
    <r>
      <rPr>
        <sz val="10"/>
        <rFont val="Soberana Sans"/>
        <family val="2"/>
      </rPr>
      <t xml:space="preserve"> R00
La aplicación del esquema completo es indispensable, por lo que debe informarse de la importancia de ello, tanto a los responsables de las niñas de quinto grado de primaria y de 11 años no escolarizadas, así como al personal de salud y docentes de educación primaria, a fin de garantizar el apego al intervalo recomendado.</t>
    </r>
  </si>
  <si>
    <t>P012</t>
  </si>
  <si>
    <t>Calidad en Salud e Innovación</t>
  </si>
  <si>
    <t>17.7</t>
  </si>
  <si>
    <t xml:space="preserve"> El INPer está enfocado en mejorar la salud reproductiva de las mujeres, a través de otorgar atención médica especializada en salud reproductiva y perinatal a la población que demanda sus servicios. En promedio cada año se realizan cerca de 11,000 consultas de valoración a mujeres con embarazo de alto riesgo y/o problemas ginecológicos que requieran atención médica especializada, por problemas clínicos de alta complejidad, que preferentemente no sean derechohabientes de alguna institución de salud; de las cuales se aceptan más de 8000, y de estas últimas aperturan expediente en promedio más de 5000 pacientes (5,194/8,224). Como parte de las mejoras a la atención del paciente se diseñó un sistema informático para el reporte de incidentes relacionados con la seguridad de paciente, con el objetivo de promover y facilitar el reporte de incidentes en todas las áreas del Instituto, así como con la finalidad de aprender de las áreas de oportunidad detectadas e implementar acciones preventivas en pro de la seguridad de los y las pacientes, familiares y trabajadores del Instituto. En el segundo semestre de 2013 se recibieron 40 reportes. El grupo de trabajo por la calidad y la seguridad de las y los pacientes, integrado por 54 profesionistas adscritos a diversas áreas del INPer (médicos, enfermeras, trabajadoras sociales, entre otros), durante 2013 realizó 7 reuniones, contando con la participación de expertos en temas específicos de calidad y seguridad. Se revisaron, discutieron y autorizaron diversas políticas, procedimientos e indicadores para la mejora de la calidad y seguridad de las y los pacientes.  </t>
  </si>
  <si>
    <t>Porcentaje de mujeres que realizaron apertura de expediente clínico</t>
  </si>
  <si>
    <t>63.20</t>
  </si>
  <si>
    <t>61.90</t>
  </si>
  <si>
    <t>17.78</t>
  </si>
  <si>
    <t>11.52</t>
  </si>
  <si>
    <r>
      <t>Acciones realizadas en el periodo
UR:</t>
    </r>
    <r>
      <rPr>
        <sz val="10"/>
        <rFont val="Soberana Sans"/>
        <family val="2"/>
      </rPr>
      <t xml:space="preserve"> NDE
Es importante señalar que se tuvo el 97.2% de cumplimiento de pacientes que abrieron expediente clínico con base en lo que se había proyectado, sin embargo se recibieron 4% mas pacientes en las consultas de valoración lo que repercutió en el resultado del indicador.  De 1429 pacientes 777 fueron pacientes del D.F., 532 del Estado de México y 120 del resto de las entidades. Las principales causas de atención en pacientes obstétricas en consulta de   primera vez fueron por: endocrinopatías, diabetes mellitus, embarazo múltiple, incompetencia del cuello del útero, hipertensión crónica y epilepsia. En pacientes ginecológicas de primera vez las principales causas de atención fueron por: neoplasias benignas de cérvix y de útero, infertilidad por factor endócrino-ovárico, perdida gestacional recurrente, hemorragia genital, amenorrea secundaria y síndrome climatérico.    </t>
    </r>
  </si>
  <si>
    <r>
      <t>Justificación de diferencia de avances con respecto a las metas programadas
UR:</t>
    </r>
    <r>
      <rPr>
        <sz val="10"/>
        <rFont val="Soberana Sans"/>
        <family val="2"/>
      </rPr>
      <t xml:space="preserve"> NDE
El indicador presenta un cumplimiento del 93.36%, es importante señalar que se tuvo 97.2% de cumplimiento de pacientes que abrieron expediente clínico con base en lo que se había proyectado, sin embargo se recibieron 4% mas pacientes en las consultas de valoración lo que repercutió en el resultado del indicador.      </t>
    </r>
  </si>
  <si>
    <r>
      <t>Acciones de mejora para el siguiente periodo
UR:</t>
    </r>
    <r>
      <rPr>
        <sz val="10"/>
        <rFont val="Soberana Sans"/>
        <family val="2"/>
      </rPr>
      <t xml:space="preserve"> NDE
Actualmente se encuentra en prueba piloto el servicio de agendar la cita médica telefónica, con base en los resultados se revisarán las mejoras para que se incremente el servicio y de esta forma mejorar en el porcentaje de asistencia a las consultas.</t>
    </r>
  </si>
  <si>
    <t>P014</t>
  </si>
  <si>
    <t>Promoción de la salud, prevención y control de enfermedades crónico degenerativas y transmisibles y lesiones</t>
  </si>
  <si>
    <t>6.0</t>
  </si>
  <si>
    <t>750</t>
  </si>
  <si>
    <t xml:space="preserve"> El Síndrome de Turner es. Es una enfermedad genética que se produce sólo en las mujeres, es la perdida total o parcial de uno de los cromosomas X,  esta alteración se caracteriza por talla baja en el 100% de los casos, micrognatia en el 60%, disgenesia gonadal en el 96%, y cuello alado en el  40%, entre otras. Se estima que existen 26 mil casos en México, con una incidencia a nivel mundial de hasta 1:200 1:2500 recién nacidos femeninos. El diagnóstico tardío puede darse hasta la edad adulta lo que implica la presencia de manifestaciones clínicas dentro de las cuales se encuentran pérdida de la audición, hipotiroidismo, alteraciones renales y anormalidades en la función hepática, que incrementan con la edad hasta en un 45% y que mejorarían con adecuado inicio de la terapia hormonal sustitutiva, en una edad más temprana de diagnóstico y de inicio del tratamiento.  Esta patología favorece la presentación de padecimientos tales como Diabetes, Hipertensión, Obesidad todos ellos condicionantes de enfermedades crónicas que pueden causar desde la incapacidad parcial o total hasta la muerte. La esperanza de vida es más corta que en la población en general aproximadamente en 10 años, pero puede ser mejorada con la atención de las enfermedades crónicas asociadas como la hipertensión arterial, diabetes, etc. Por lo cual es de suma importancia la detección oportuna y el manejo por un equipo multidisciplinario dentro del cual se incluya: Genetista, Pediatra, Endocrinólogo Pediatra, Cardiólogo Pediatra , Nefrólogo y Urólogo, Oftalmólogo y Psicólogo infantil para apoyo psicológico Por lo anteriormente descrito y pese a lo que se ha venido realizando en años anteriores es importante dar a conocer a la población en general las principales características para que puedan sospecharlo y seguir capacitando al   personal de salud para lograr una mayor detección oportuna  y tratamiento para estas pacientes.  </t>
  </si>
  <si>
    <t>Porcentaje de talleres realizados para la prevención y atención a mujeres con Síndrome de Turner</t>
  </si>
  <si>
    <t>33.33</t>
  </si>
  <si>
    <t>Porcentaje de manuales distribuidos</t>
  </si>
  <si>
    <t>Porcentaje de avance de las acciones de la campaña</t>
  </si>
  <si>
    <t>42.00</t>
  </si>
  <si>
    <t>6.05</t>
  </si>
  <si>
    <t>1.07</t>
  </si>
  <si>
    <r>
      <t>Acciones realizadas en el periodo
UR:</t>
    </r>
    <r>
      <rPr>
        <sz val="10"/>
        <rFont val="Soberana Sans"/>
        <family val="2"/>
      </rPr>
      <t xml:space="preserve"> R00
Se realizarón dos talleres de capacitación, en los Estados de Sonora Hermosillo  De la Campaña de difusión se distribuyerón los carteles y postales a las 32 entidades Federativas   Los Manueles, apenas se obtuvo la autorización por parte de comunicación social para su impresión, los cuales en estos momentos se encuentran en proceso de impresión para su distribución para el siguiente trimestre </t>
    </r>
  </si>
  <si>
    <r>
      <t>Justificación de diferencia de avances con respecto a las metas programadas
UR:</t>
    </r>
    <r>
      <rPr>
        <sz val="10"/>
        <rFont val="Soberana Sans"/>
        <family val="2"/>
      </rPr>
      <t xml:space="preserve"> R00
Por cuestiones administrativas  estos manuales se encuentran en proceso de  impresión y distribución </t>
    </r>
  </si>
  <si>
    <r>
      <t>Acciones de mejora para el siguiente periodo
UR:</t>
    </r>
    <r>
      <rPr>
        <sz val="10"/>
        <rFont val="Soberana Sans"/>
        <family val="2"/>
      </rPr>
      <t xml:space="preserve"> R00
Sin información</t>
    </r>
  </si>
  <si>
    <t>P016</t>
  </si>
  <si>
    <t>Prevención y atención de VIH/SIDA y otras ITS</t>
  </si>
  <si>
    <t>231.3</t>
  </si>
  <si>
    <t>K00</t>
  </si>
  <si>
    <t>(Centro Nacional para la Prevención y el Control del VIH/SIDA)</t>
  </si>
  <si>
    <t xml:space="preserve"> En materia de prevención, existen mujeres que sufren violencia sexual (incluyendo violaciones), o las mujeres que son trabajadoras sexuales o las que usan drogas inyectables. Es necesario promover la detección del VIH en toda la población con prácticas de riesgo facilitar el acceso temprano y oportuno al TAR y con ello elevar la supervivencia y la calidad de vida de las personas con VIH y además en mujeres embarazadas, asegurando el acceso efectivo y con calidad a servicios integrales de atención, en donde la retención de la población en los servicios de salud y en TAR juega un papel fundamental. Por esta razón, se programó para el 2014 que, desde el nivel federal, promover y apoyar a las entidades federativas con un programa de acompañamiento, para que las mujeres con VIH incrementen  su asistencia y retención  en los servicios especializados de VIH (apoyo a traslados, cuidado de los hijos, acompañamiento, retención) y la adherencia al tratamiento.     Contribuir a la reducción de nuevas infecciones por VIH, a través de la prevención en los grupos más afectados por la epidemia y la atención oportuna a los portadores.  El Instituto Nacional de Enfermedades Respiratorias (INER), es el Instituto Nacional de Salud (INS) en México que atiende al mayor número de personas que viven con VIH/SIDA (PVVIH).  El INER  hospitaliza la mayor cantidad de PVVIH(250-300/año) y a los más graves, que requieren cuidados intensivos inmediatos para salvarles la vida. El tiempo de estancia hospitalaria es prolongado y costoso (mediana de 17 días, costo mayor de $ 100,000.00/paciente). Por recibir a los pacientes mas graves, el INER tiene una alta mortalidad hospitalaria por SIDA que asciende a 18%. El SIDA es la primera causa de muerte institucional en personas menores a 50 años.   Dentro del INER, el CIENI (Centro de Investigación en Enfermedades Infecciosas), es el Departamento encargado de la atención a los pacientes con VIH/SIDA. El CIENI es un centro de excelencia en atención clínica y psicosocial, diagnóstico virológico e investigación. Anualmente, el CIENI:  o Da atención activa, hospitalaria y ambulatoria, a más de 1,500 personas con VIH/SIDA. La mayoría entre 20 y 40 años. Un 20% son mujeres. o Da más de 10,000 consultas de especialidades médicas por año. o Atiende a más de 8 mil pacientes que requieren pruebas de laboratorio. o Realiza más de 61 mil estudios de laboratorio especializados, incluyendo el diagnóstico y el seguimiento clínico de la infección por VIH. o Es el grupo científico más productivo sobre VIH/SIDA en México (PubMed) en los últimos años. o Genera la mayor cantidad de recursos humanos especializados en VIH/SIDA para el país por año (medicina, nutrición clínica, química, biología).  Sin embargo, el presupuesto actual con el que cuenta el INER para la atención de personas que viven con VIH/SIDA es insuficiente para mantener y mejorar la calidad de la atención y asegurar la cobertura del número creciente de personas que se atienden en el CIENI.   El INPer continúa promoviendo la importancia de la detección oportuna del  VIH/SIDA en las embarazadas, con una sencilla prueba rápida oral, que consiste en tomar una muestra de saliva, obteniendo resultados en una hora. Con esta prueba se obtienen los indicios para descartar o iniciar otra serie de pruebas de sangre. Adicionalmente, se realizan las pruebas necesarias a los/las donadoras de sangre.   Las acciones que desarrolla el INPer incluyen la atención integral y tratamiento antirretroviral para embarazadas con VIH/SIDA, cuyas gestaciones se resuelven por cesárea como parte del tratamiento para evitar el contagio. En 2013 se atendieron 32 embarazadas seropositivas, quienes recibieron terapia antirretroviral, con evolución adecuada y sin complicaciones. No hubo transmisión vertical. Se realizaron más de 4000 estudios de detección de VIH, entre pruebas de Elisa y rápidas orales.  En 2014 se han realizado 328 estudios para la detección de  VIH/SIDA sin ninguna prueba confirmatoria. 194 en el laboratorio de infectología, 80 prueba rápida oraquick y 54 estudios a mujeres donadoras en banco de sangre.  </t>
  </si>
  <si>
    <t xml:space="preserve"> K00- Centro Nacional para la Prevención y el Control del VIH/SIDA  NBV- Instituto Nacional de Cancerología  NCD- Instituto Nacional de Enfermedades Respiratorias Ismael Cosío Villegas  NDE- Instituto Nacional de Perinatología Isidro Espinosa de los Reyes </t>
  </si>
  <si>
    <t>Porcentaje de mujeres en tratamiento antirretroviral (TAR) en la Secretaría de Salud.</t>
  </si>
  <si>
    <t>92.04</t>
  </si>
  <si>
    <t>92.02</t>
  </si>
  <si>
    <t xml:space="preserve">Porcentaje de proyectos de prevención en VIH, el sida e ITS dirigidos a mujeres </t>
  </si>
  <si>
    <t>Proyecto</t>
  </si>
  <si>
    <t>Porcentaje de esquemas de  vacunación para VPH distribuidos en las entidades federativas</t>
  </si>
  <si>
    <t>49.93</t>
  </si>
  <si>
    <t>Porcentaje de entidades con programas de acompañamiento para mujeres con VIH</t>
  </si>
  <si>
    <t>68.75</t>
  </si>
  <si>
    <t>90.60</t>
  </si>
  <si>
    <t>Porcentaje de pacientes participantes en protocolo de investigación atendidos</t>
  </si>
  <si>
    <t>Porcentaje de mujeres que viven con VIH atendidas en las diferentes especialidades que otorga el CIENI en el periodo (indicador de proceso del área de atención clínica en consulta externa)</t>
  </si>
  <si>
    <t>14.20</t>
  </si>
  <si>
    <t>12.70</t>
  </si>
  <si>
    <t>Porcentaje de egresos por mejoría en mujeres que viven con VIH atendidas en hospitalización en el periodo (indicador de producto del área clínica de hospitalización)</t>
  </si>
  <si>
    <t>81.20</t>
  </si>
  <si>
    <t>76.92</t>
  </si>
  <si>
    <t>Porcentaje de mujeres reclutadas al protocolo de investigación de embarazadas a quienes se les realizaron pruebas de detección en el periodo (indicador de producto de las áreas de prevención e investigación)</t>
  </si>
  <si>
    <t>12.00</t>
  </si>
  <si>
    <t>39.60</t>
  </si>
  <si>
    <t>Porcentaje de mujeres a quienes se les realizaron estudios de laboratorio en el Laboratorio de Diagnóstico Virologico (LDV-CIENI) en el periodo (indicador de proceso en el área de diagnóstico)</t>
  </si>
  <si>
    <t>22.50</t>
  </si>
  <si>
    <t>21.90</t>
  </si>
  <si>
    <t>Porcentaje de mujeres que recibieron una consejería en VIH en el periodo (indicador de proceso de atención psicosocial y prevención)</t>
  </si>
  <si>
    <t>37.50</t>
  </si>
  <si>
    <t>Porcentaje de mujeres seropositivas con embarazo resuelto</t>
  </si>
  <si>
    <t>Política</t>
  </si>
  <si>
    <t>0.90</t>
  </si>
  <si>
    <t>UR: K00</t>
  </si>
  <si>
    <t>149.94</t>
  </si>
  <si>
    <t>52.60</t>
  </si>
  <si>
    <t>115.91</t>
  </si>
  <si>
    <t>0.29</t>
  </si>
  <si>
    <t>3.04</t>
  </si>
  <si>
    <t>70.16</t>
  </si>
  <si>
    <t>17.68</t>
  </si>
  <si>
    <t>68.29</t>
  </si>
  <si>
    <t>8.27</t>
  </si>
  <si>
    <r>
      <t>Acciones realizadas en el periodo
UR:</t>
    </r>
    <r>
      <rPr>
        <sz val="10"/>
        <rFont val="Soberana Sans"/>
        <family val="2"/>
      </rPr>
      <t xml:space="preserve"> NDE
En este periodo resolvieron su embarazo  7 pacientes seropositivas de un total de 982 embarazos resueltos.  Los exámenes realizados para detección de VIH en el laboratorio del departamento de infectología e inmunología fueron: 673 a pacientes de consulta externa, 21 a pacientes hospitalizadas, 32 pacientes de nuevo ingreso, 23 por accidente de trabajo., a su vez se realizaron 449 estudios de oraquick y en el servicio de banco de sangre un total de 797 estudios a posibles donadores.  Los estudios realizados por el departamento de infectología e inmunología son en su mayoría a mujeres, mientras que los estudios en banco de sangre aproximadamente ¾ partes son posibles donadores masculinos.      
</t>
    </r>
    <r>
      <rPr>
        <b/>
        <sz val="10"/>
        <rFont val="Soberana Sans"/>
        <family val="2"/>
      </rPr>
      <t>UR:</t>
    </r>
    <r>
      <rPr>
        <sz val="10"/>
        <rFont val="Soberana Sans"/>
        <family val="2"/>
      </rPr>
      <t xml:space="preserve"> NBV
El trabajo que se ha desempeñado en relación al protocolo de pacientes con VIH Y Sarcoma de Kaposi pulmonar o diseminado grave es el siguiente:    Se presento: 1) el protocolo completo, 2) la carta de consentimiento informado y 3) las cartas compromiso de todos los investigadores involucrados en el proyecto.     Estamos en espera de los comentarios y veredicto de ambos comités.     Se tiene cotizaciones de los medicamentos e insumos de laboratorio para realiza las pruebas planeadas en el protocolo, en espera que puedas ser adquiridas en el próximo mes, de ser así y dependiendo de los comentarios de los comités de Ética en investigación y científico esperamos reclutar los primeros pacientes en el primer mes del año a seguir.  
</t>
    </r>
    <r>
      <rPr>
        <b/>
        <sz val="10"/>
        <rFont val="Soberana Sans"/>
        <family val="2"/>
      </rPr>
      <t>UR:</t>
    </r>
    <r>
      <rPr>
        <sz val="10"/>
        <rFont val="Soberana Sans"/>
        <family val="2"/>
      </rPr>
      <t xml:space="preserve"> K00
Se ministraron Subsidios para el Fortalecimiento de Acciones de Salud Pública en las Entidades Federativas Gastos por servicios de traslado de personas para el indicador: Porcentaje de entidades con programas de acompañamiento para mujeres con VIH. Se puede observar el detalle en el Anexo 3 de los Documentos Asociados.   
</t>
    </r>
    <r>
      <rPr>
        <b/>
        <sz val="10"/>
        <rFont val="Soberana Sans"/>
        <family val="2"/>
      </rPr>
      <t>UR:</t>
    </r>
    <r>
      <rPr>
        <sz val="10"/>
        <rFont val="Soberana Sans"/>
        <family val="2"/>
      </rPr>
      <t xml:space="preserve"> NCD
Durante el periodo enero-septiembre de 2014 se tuvo un nivel de cumplimiento de 89.4 por ciento de mujeres con VIH atendidas en las diferentes especialidades que otorga el Departamento de Investigación en Enfermedades Infecciosas. En hospitalización se registró un 130.0 por ciento de egresos por mejoría de mujeres con VIH/SIDA. Las mujeres captadas al protocolo de investigación de embarazadas a quienes se les realizó por lo menos una prueba de (VIH e ITS) fueron del 50.5 por ciento. Las mujeres atendidas en el Laboratorio de Diagnóstico Virológico fueron de 21.9 por ciento. Las mujeres con VIH que recibieron por lo menos una consejería en el periodo registraron un 37.5 por ciento. </t>
    </r>
  </si>
  <si>
    <r>
      <t>Justificación de diferencia de avances con respecto a las metas programadas
UR:</t>
    </r>
    <r>
      <rPr>
        <sz val="10"/>
        <rFont val="Soberana Sans"/>
        <family val="2"/>
      </rPr>
      <t xml:space="preserve"> NDE
El indicador presenta un cumplimiento del 80% resultado. En este periodo resolvieron su embarazo 7 pacientes seropositivas de un total de 982 embarazos resueltos.  
</t>
    </r>
    <r>
      <rPr>
        <b/>
        <sz val="10"/>
        <rFont val="Soberana Sans"/>
        <family val="2"/>
      </rPr>
      <t>UR:</t>
    </r>
    <r>
      <rPr>
        <sz val="10"/>
        <rFont val="Soberana Sans"/>
        <family val="2"/>
      </rPr>
      <t xml:space="preserve"> NBV
Sin información
</t>
    </r>
    <r>
      <rPr>
        <b/>
        <sz val="10"/>
        <rFont val="Soberana Sans"/>
        <family val="2"/>
      </rPr>
      <t>UR:</t>
    </r>
    <r>
      <rPr>
        <sz val="10"/>
        <rFont val="Soberana Sans"/>
        <family val="2"/>
      </rPr>
      <t xml:space="preserve"> K00
Sin información
</t>
    </r>
    <r>
      <rPr>
        <b/>
        <sz val="10"/>
        <rFont val="Soberana Sans"/>
        <family val="2"/>
      </rPr>
      <t>UR:</t>
    </r>
    <r>
      <rPr>
        <sz val="10"/>
        <rFont val="Soberana Sans"/>
        <family val="2"/>
      </rPr>
      <t xml:space="preserve"> NCD
La variación registrada con respecto a lo programado en el número de mujeres atendidas con VIH en las diferentes especialidades que otorga el Departamento de Investigación en Enfermedades Infecciosas, fue de 10.6 por ciento menor a lo programado, derivado de la falta de apoyos para transporte en las mujeres, para quienes los costos de transporte representan una barrera importante en la atención en salud. El porcentaje de egresos por mejoría registró una variación de 30.0 por ciento mayor a lo programado, ya que derivado de la remodelación del Servicio de Neumología Clínica fue necesario inhabilitar dieciséis camas censables de forma temporal. El porcentaje de mujeres reclutadas al protocolo de investigación de embarazadas, presentó una variación al indicador del 230.0 por ciento mayor a lo programado ya que derivado de los esfuerzos de colaboración con la Delegación de Tlalpan aumentaron las  pruebas de detección de VIH y otras ITS, considerándose un efecto positivo. El Porcentaje de mujeres a quienes se les realizaron estudios de laboratorio en el Laboratorio de Diagnóstico Virológico de este departamento, muestra una variación del 2.7 por ciento menor, derivado del aumento a más del doble en el número de individuos -hombres y mujeres- a quienes se les realizaron pruebas de detección en el periodo. El porcentaje de mujeres que recibieron una consejería en VIH registró una variación del 25.0 por ciento menor a la meta. Es posible que esta variación se deba a la publicidad de boca en boca que sabemos que está recibiendo la disponibilidad de pruebas de detección de VIH en el  entre las mujeres de la delegación Tlalpan a través del protocolo de embarazadas. </t>
    </r>
  </si>
  <si>
    <r>
      <t>Acciones de mejora para el siguiente periodo
UR:</t>
    </r>
    <r>
      <rPr>
        <sz val="10"/>
        <rFont val="Soberana Sans"/>
        <family val="2"/>
      </rPr>
      <t xml:space="preserve"> NDE
Se continúa trabajando con las áreas sustantivas con la finalidad de poder recopilar la información a detalle que permita poder contar con el género, edad y procedencia del total de personas a las que se les realizan las pruebas de detección para VIH.
</t>
    </r>
    <r>
      <rPr>
        <b/>
        <sz val="10"/>
        <rFont val="Soberana Sans"/>
        <family val="2"/>
      </rPr>
      <t>UR:</t>
    </r>
    <r>
      <rPr>
        <sz val="10"/>
        <rFont val="Soberana Sans"/>
        <family val="2"/>
      </rPr>
      <t xml:space="preserve"> NBV
Sin información
</t>
    </r>
    <r>
      <rPr>
        <b/>
        <sz val="10"/>
        <rFont val="Soberana Sans"/>
        <family val="2"/>
      </rPr>
      <t>UR:</t>
    </r>
    <r>
      <rPr>
        <sz val="10"/>
        <rFont val="Soberana Sans"/>
        <family val="2"/>
      </rPr>
      <t xml:space="preserve"> K00
Ninguna
</t>
    </r>
    <r>
      <rPr>
        <b/>
        <sz val="10"/>
        <rFont val="Soberana Sans"/>
        <family val="2"/>
      </rPr>
      <t>UR:</t>
    </r>
    <r>
      <rPr>
        <sz val="10"/>
        <rFont val="Soberana Sans"/>
        <family val="2"/>
      </rPr>
      <t xml:space="preserve"> NCD
Satisfacer la demanda de atención médica a pacientes con VIH/SIDA en las diferentes especialidades que otorga el Departamento de Investigación en Enfermedades Infecciosas así como en los servicios de hospitalización, continuar con las consejerías en VIH y a su vez dar seguimiento a los protocolos de investigación iniciados.</t>
    </r>
  </si>
  <si>
    <t>Atención de la Salud Reproductiva y la Igualdad de Género en Salud</t>
  </si>
  <si>
    <t>L00</t>
  </si>
  <si>
    <t>(Centro Nacional de Equidad de Género y Salud Reproductiva)</t>
  </si>
  <si>
    <t>M7F</t>
  </si>
  <si>
    <t>(Instituto Nacional de Psiquiatría Ramón de la Fuente Muñiz)</t>
  </si>
  <si>
    <t xml:space="preserve"> Si bien desde hace poco más de 10 años, en la administración pública se han desarrollado estrategias a favor de la igualdad en la situación de salud entre mujeres y hombres, su acceso y su atención en los servicios idóneos, se requiere fortalecer y favorecer acciones mediante el impulso a la capacitación a personal, la documentación de inequidades y la incorporación de la perspectiva de igualdad de género en la organización y las actividades de salud para la prevención y la atención. Como lo hemos dicho en años anteriores, en México, la formación del personal de salud aún no incluye la temática de perspectiva de género en salud ni de derechos humanos. El personal de los servicios de salud requiere ser capacitado en materia de perspectiva de género en salud en el marco de los derechos humanos dado que su experiencia laboral cotidiana le implica tratar a las personas usuarias de los servicios de salud, promoviendo y favoreciendo el ejercicio de su derecho a la protección a la salud de manera confiable, respetuosa y sin discriminación alguna. Las acciones para la salud deben brindarse en condiciones de igualdad y no discriminación a mujeres y hombres dadas las múltiples experiencias y quejas existentes por trato discriminatorio o no igualitario, particularmente hacia las mujeres. En consecuencia, el programa IGS dará continuidad a la capacitación de personal de salud en estas materias para favorecer la calidad de la atención y optimizar la atención en condiciones de igualdad de oportunidades para todas las mujeres y los hombres que demandan el servicio en las unidades de salud pública; evitar la discriminación por diversos factores, entre ellos el género, y favorecer la actualización de los profesionales de la salud de las entidades federativas en la incorporación de la perspectiva de género en las estrategias y acciones de salud. El Cáncer de Mama es una enfermedad maligna que afecta principalmente a las mujeres y en algunas ocasiones a los varones  México atraviesa por un momento difícil, los problemas económicos, sociales y la inseguridad, afectan la calidad de vida de la población. La exposición a las condiciones estresantes de desigualdad y adversidad social que aglutina la pobreza, aumenta el riesgo de enfermar; a su vez, la presencia de un trastorno mental, disminuye oportunidades de desarrollo individual y social y limita opciones de tratamiento, generando un desafortunado ciclo de reproducción pobreza-enfermedad mental-pobreza.  La prevalencia de los problemas de salud mental tiende a incrementar en tanto se tenga menor nivel socioeconómico: la pobreza y el desempleo aumentan la duración de los trastornos mentales. Las personas más pobres sufren tanto de serios problemas de salud física, como de trastornos mentales graves.  Es necesario tanto el avance en la investigación experimental, clínica y psicosocial, como en la incorporación del cuidado de la salud mental en los programas de promoción de la salud, de prevención, de tratamiento y de control de las enfermedades con programas que partan de un diagnóstico individual y colectivo preciso, basados en evidencia científica y accesible a la población.  En este contexto, derivado de la investigación epidemiológica y psicosocial que se realiza en el Instituto Nacional de Psiquiatría, se han desarrollado modelos de intervención comunitaria en adicciones y salud mental?, los cuales están dirigidos a grupos de población en condición de vulnerabilidad que requieren intervenciones selectivas. La diseminación de estos modelos de intervención utiliza como vehículos de transferencia de información, tanto manuales que han seguido un proceso de traducción del conocimiento, como cursos de capacitación en modalidades presencial y en línea para el desarrollo de competencias de aquellas personas que están en contacto con estos grupos.  Contribuir a mejorar la salud reproductiva de la población de responsabilidad de la Secretaría de Salud, mediante la ampliación de la prestación de servicios con perspectiva de género y derechos humanos.  El INPer tiene como misión la resolución de los problemas nacionales de salud reproductiva y perinatal, a través de la asistencia en salud de alta especialidad y con calidad.  Las acciones a realizar en este programa beneficiarán principalmente a mujeres, ya que sólo las consultas de Andrología son para hombres, así como aproximadamente la mitad de las otorgadas para seguimiento pediátrico. En promedio se otorgan alrededor de 140,000 consultas anuales, de las cuales 127,000 corresponden a mujeres.  Las principales causas de consultas obstétricas fueron: edad materna avanzada, antecedentes de dos o más cesáreas, diabetes y adolescentes embarazadas.  Las principales causas de consultas ginecológicas fueron infertilidad, neoplasias benignas de órganos pélvicos y de mama y endocrinopatías.  La  demanda  de  atención de urgencias correspondió a causas obstétricas en 78.7%,  ginecológicas en 21.1%  y pediátricas en tan sólo 0.2%.  Los servicios de salud que proporciona el INPer tienen impacto a nivel nacional, ya que se reciben pacientes de cualquier entidad federativa, aunque en su mayoría provienen del DF y Estado de México.   </t>
  </si>
  <si>
    <t xml:space="preserve"> L00- Centro Nacional de Equidad de Género y Salud Reproductiva  M7F- Instituto Nacional de Psiquiatría Ramón de la Fuente Muñiz  NBV- Instituto Nacional de Cancerología  NDE- Instituto Nacional de Perinatología Isidro Espinosa de los Reyes </t>
  </si>
  <si>
    <t>Cobertura de tamiz neonatal en población sin seguridad social</t>
  </si>
  <si>
    <t>72.00</t>
  </si>
  <si>
    <t xml:space="preserve">Porcentaje de mujeres de 25 a 64 años con detección de cáncer de cuello uterino por citología o prueba de virus de papiloma humano </t>
  </si>
  <si>
    <t>33.10</t>
  </si>
  <si>
    <t>10.40</t>
  </si>
  <si>
    <t>Porcentaje de pruebas de virus de papiloma humano aplicadas</t>
  </si>
  <si>
    <t>61.00</t>
  </si>
  <si>
    <t xml:space="preserve">Porcentaje de mujeres de 25 a 39 años con exploración clínica </t>
  </si>
  <si>
    <t xml:space="preserve">Porcentaje de mujeres de 40 a 69 años con mastografía </t>
  </si>
  <si>
    <t>15.00</t>
  </si>
  <si>
    <t>Porcentaje de avance del proyecto de Diagnóstico sobre la atención a la salud mental y psiquiátrica con perspectiva de género concluido</t>
  </si>
  <si>
    <t>Porcentaje de servicios estatales de salud con al menos 2 unidades de salud (1 hospital y 1 centro de salud) con acciones de atención con perspectiva de género realizadas</t>
  </si>
  <si>
    <t>31.20</t>
  </si>
  <si>
    <t>31.00</t>
  </si>
  <si>
    <t>Porcentaje de profesionales de la salud de entidades federativas y unidades centrales de la SSalud capacitado en materia de Género y Salud</t>
  </si>
  <si>
    <t>45.00</t>
  </si>
  <si>
    <t xml:space="preserve">Cobertura de usuarias de métodos anticonceptivos en la Secretaría de Salud </t>
  </si>
  <si>
    <t>51.50</t>
  </si>
  <si>
    <t>50.42</t>
  </si>
  <si>
    <t>48.70</t>
  </si>
  <si>
    <t xml:space="preserve">Cobertura de anticoncepción posevento obstétrico en la Secretaría de Salud </t>
  </si>
  <si>
    <t>66.70</t>
  </si>
  <si>
    <t>Incremento porcentual en el número de vasectomías realizadas en la Secretaría de Salud</t>
  </si>
  <si>
    <t>20.50</t>
  </si>
  <si>
    <t>Porcentaje de personal capacitado en planificación familiar respecto al programado</t>
  </si>
  <si>
    <t>17.10</t>
  </si>
  <si>
    <t>Incremento porcentual en el número de adolescentes usuarias activas de métodos anticonceptivos en la Secretaría de Salud</t>
  </si>
  <si>
    <t>9.90</t>
  </si>
  <si>
    <t>9.20</t>
  </si>
  <si>
    <t xml:space="preserve">Cobertura de anticoncepción posevento obstétrico en adolescentes en la Secretaría de Salud </t>
  </si>
  <si>
    <t>62.50</t>
  </si>
  <si>
    <t>Incremento porcentual en el número Servicios Amigables para Adolescentes en los Servicios Estatales de Salud</t>
  </si>
  <si>
    <t>7.00</t>
  </si>
  <si>
    <t>3.70</t>
  </si>
  <si>
    <t>Porcentaje de entidades federativas en donde se difundió la campaña para la prevención del embarazo en adolescentes</t>
  </si>
  <si>
    <t>Porcentaje de personal capacitado en salud sexual y reproductiva para adolescentes respecto al programado</t>
  </si>
  <si>
    <t>23.20</t>
  </si>
  <si>
    <t>Porcentaje de mujeres de 15 años o más a las que se aplicó la herramienta de detección y resultó positiva</t>
  </si>
  <si>
    <t>21.00</t>
  </si>
  <si>
    <t xml:space="preserve">Porcentaje de mujeres que ingresan a refugio </t>
  </si>
  <si>
    <t>24.10</t>
  </si>
  <si>
    <t>Porcentaje de mujeres en situación de violencia severa que fueron atendidas</t>
  </si>
  <si>
    <t>22.60</t>
  </si>
  <si>
    <t>6.80</t>
  </si>
  <si>
    <t>4.20</t>
  </si>
  <si>
    <t>Personas capacitadas en intervenciones en violencia, salud mental y adicciones con perspectivas de género.</t>
  </si>
  <si>
    <t xml:space="preserve">Porcentaje de Mujeres Atendidas con Cáncer de Ovario de Nuevo Diagnóstico </t>
  </si>
  <si>
    <t>88.70</t>
  </si>
  <si>
    <t xml:space="preserve">Porcentaje de Pacientes Atendidas con Cáncer de Ovario Subsecuentes </t>
  </si>
  <si>
    <t>93.30</t>
  </si>
  <si>
    <t>105.90</t>
  </si>
  <si>
    <t>Porcentaje de profesionales de la salud capacitados en cáncer de ovario</t>
  </si>
  <si>
    <t>Porcentaje de mujeres atendidas a través de la Clínica de Cáncer Hereditario del Instituto Nacional de Cancerología</t>
  </si>
  <si>
    <t>88.90</t>
  </si>
  <si>
    <t>93.50</t>
  </si>
  <si>
    <t>Porcentaje de mujeres con cáncer de mama post-mastectomizadas reconstruidas</t>
  </si>
  <si>
    <t>Porcentaje de mujeres con cáncer de mama beneficiadas por el programa de post-mastectomía en el INCan</t>
  </si>
  <si>
    <t>12.80</t>
  </si>
  <si>
    <t>16.20</t>
  </si>
  <si>
    <t>Porcentaje de mujeres con cáncer de mama navegadas</t>
  </si>
  <si>
    <t>93.70</t>
  </si>
  <si>
    <t>92.30</t>
  </si>
  <si>
    <t>Porcentaje de consultas otorgadas a mujeres respecto al total de consultas.</t>
  </si>
  <si>
    <t>91.10</t>
  </si>
  <si>
    <t>90.10</t>
  </si>
  <si>
    <t>91.30</t>
  </si>
  <si>
    <t>UR: L00</t>
  </si>
  <si>
    <t>869.12</t>
  </si>
  <si>
    <t>869.13</t>
  </si>
  <si>
    <t>UR: M7F</t>
  </si>
  <si>
    <t>0.22</t>
  </si>
  <si>
    <t>0.12</t>
  </si>
  <si>
    <t>42.2</t>
  </si>
  <si>
    <t>23.89</t>
  </si>
  <si>
    <t>37.33</t>
  </si>
  <si>
    <t>23.90</t>
  </si>
  <si>
    <t>22.22</t>
  </si>
  <si>
    <t>8.34</t>
  </si>
  <si>
    <r>
      <t>Acciones realizadas en el periodo
UR:</t>
    </r>
    <r>
      <rPr>
        <sz val="10"/>
        <rFont val="Soberana Sans"/>
        <family val="2"/>
      </rPr>
      <t xml:space="preserve"> M7F
- Convocatoria a instituciones gubernamentales y organizaciones sociales que están en contacto con poblaciones en condición de vulnerabilidad para la capacitación en intervenciones y salud mental.  - Capacitación a 29 profesionales de la salud en el manejo de un programa sobre Familia y adicciones e Intervenciones breves en adicciones.  
</t>
    </r>
    <r>
      <rPr>
        <b/>
        <sz val="10"/>
        <rFont val="Soberana Sans"/>
        <family val="2"/>
      </rPr>
      <t>UR:</t>
    </r>
    <r>
      <rPr>
        <sz val="10"/>
        <rFont val="Soberana Sans"/>
        <family val="2"/>
      </rPr>
      <t xml:space="preserve"> NBV
Respecto al Programa de Cáncer Familiar: Durante el período comprendido de enero a septiembre del 2014, se ha podido instaurar la Clínica de Cáncer Hereditario, con la atención de 522 pacientes, lo cual representa el 72.5% de la meta anual proyectada. Así, se ha brindado atención integral genética con consultas iniciales de valoración genealógica y médica, así como inicio de seguimientos clínicos y paraclínicos. ;  Respecto al Programa Cáncer de Mama Post-mastectomía, el Indicador 1. Porcentaje de mujeres con cáncer de mama post-mastectomizadas reconstruidas. Durante el período enero-septiembre el resultado alcanzado fue del 100%, ya que se llevaron a cabo 194 reconstrucciones mamarias a pacientes elegibles, las cuales incluyen los diferentes tipos de procedimientos de reconstrucción.   El Indicador 2. Porcentaje de mujeres con cáncer de mama beneficiadas por el programa de post-mastectomía en el INCan. Durante el período enero-septiembre se benefició a 696 pacientes elegibles de cánce;  Gracias al equipo multidisciplinario, del Programa de Acceso, Atención, Prevención y Difusión del Cáncer de Ovario, se ha podido brindar a las pacientes la atención de calidad y se posibilita contar con un análisis muy detallado de las características de nuestras pacientes, medir el impacto del tratamiento cuando se cuenta con los recursos suficientes para su atención, así como el impacto que el tratamiento ha establecido en la calidad de vida de las mujeres que se atienden en el Programa.    Es de resaltar que hasta el momento se han podido beneficiar del Programa  a 663 pacientes del INCan.    En cumplimiento del objetivo de difundir el Cáncer de Ovario, y con miras a la prevención oportuna, se ha participado en varios eventos difundiendo y distribuyendo información sobre la prevención y detección oportuna, se impartieron charlas orientadoras y resolviendo inquietudes en los sitios. 
</t>
    </r>
    <r>
      <rPr>
        <b/>
        <sz val="10"/>
        <rFont val="Soberana Sans"/>
        <family val="2"/>
      </rPr>
      <t>UR:</t>
    </r>
    <r>
      <rPr>
        <sz val="10"/>
        <rFont val="Soberana Sans"/>
        <family val="2"/>
      </rPr>
      <t xml:space="preserve"> L00
Porcentaje de mujeres de 15 años o más a las que se aplicó la herramienta de detección y resultó positiva.- ?Se llevó el cumplimiento de los lineamientos para el ejercicio de presupuesto 2015, en los cuales se establecieron actividades y líneas de acción a desarrollar durante dicho ejercicio presupuestal.  ?Informe del Monitoreo del registro de información en sistemas institucionales SIS, Subsistema de Lesiones y Violencia e IGA, correspondiente al mes de Agosto de 2014; así como la integración y actualización al 3er Trimestre para el seguimiento del Programa Anual de Trabajo  2014 de la Dirección de Violencia intrafamiliar  ?Se enviaron 15 oficios a las entidades Baja California Sur, Campeche Chiapas, Chihuahua, Coahuila, Colima, Durango, Estado de México, Nuevo León, Oaxaca, Puebla, San Luis Potosí, Sonora, Tamaulipas y Tlaxcala, por no contar con reporte de avance trimestral en la plataforma SIAFFASPE  ?Se dio seguimiento a la comprobación de gastos de operación 2013 con un avance d;  Porcentaje de personal capacitado en salud sexual y reproductiva para adolescentes respecto al programado.- El 60% de las áreas de salud sexual y reproductiva del adolescente, ya llevaron a cabo la capacitación de su personal de salud, asignados a los servicios amigables para adolescentes.  En 12 de las 32 entidades federativas ya llevó a cabo Encuentros Estatales con sus promotores y/o brigadistas juveniles voluntarios, lo que hace un 37%, del total de estados a los que se les asignó recursos para este fin.
</t>
    </r>
    <r>
      <rPr>
        <b/>
        <sz val="10"/>
        <rFont val="Soberana Sans"/>
        <family val="2"/>
      </rPr>
      <t>UR:</t>
    </r>
    <r>
      <rPr>
        <sz val="10"/>
        <rFont val="Soberana Sans"/>
        <family val="2"/>
      </rPr>
      <t xml:space="preserve"> NDE
De las 35289 consultas, 32857 fueron consultas exclusivas para mujeres en las 26 especialidades con las que cuenta el Instituto en consulta externa, 4661 atenciones en el servicio de urgencias. </t>
    </r>
  </si>
  <si>
    <r>
      <t>Justificación de diferencia de avances con respecto a las metas programadas
UR:</t>
    </r>
    <r>
      <rPr>
        <sz val="10"/>
        <rFont val="Soberana Sans"/>
        <family val="2"/>
      </rPr>
      <t xml:space="preserve"> M7F
Sin información
</t>
    </r>
    <r>
      <rPr>
        <b/>
        <sz val="10"/>
        <rFont val="Soberana Sans"/>
        <family val="2"/>
      </rPr>
      <t>UR:</t>
    </r>
    <r>
      <rPr>
        <sz val="10"/>
        <rFont val="Soberana Sans"/>
        <family val="2"/>
      </rPr>
      <t xml:space="preserve"> NBV
Sin información
</t>
    </r>
    <r>
      <rPr>
        <b/>
        <sz val="10"/>
        <rFont val="Soberana Sans"/>
        <family val="2"/>
      </rPr>
      <t>UR:</t>
    </r>
    <r>
      <rPr>
        <sz val="10"/>
        <rFont val="Soberana Sans"/>
        <family val="2"/>
      </rPr>
      <t xml:space="preserve"> L00
Cobertura de usuarias de métodos anticonceptivos en la Secretaría de Salud.-De  mantenerse el nivel de registro observado a la fecha, no será posible alcanzar la meta anual, razón por la cual se reforzarán las acciones de monitoreo y seguimiento del programa a efecto de que se fortalezcan los servicios en las entidades federativas con menores avances. A la fecha, y en promedio durante el año, casi la mitad de las entidades federativas han presentado desabasto en al menos un método anticonceptivo. Situación que podrá corregirse por medio de la compra centralizada de insumos anticonceptivos (véase punto siguiente para más información al respecto).;  Porcentaje de personal capacitado en planificación familiar respecto al programado.-Se desarrollaron cinco talleres sobre la implementación del Modelo de Atención Integral a la Salud Sexual y Reproductiva del Adolescente (MAISRA), en los estados de Chiapas (2 talleres), Jalisco (2 talleres) y Coahuila, con la participación de 160 participante;  Porcentaje de personal capacitado en salud sexual y reproductiva para adolescentes respecto al programado.- El sistema de información utilizado para obtener estos datos, tiene numerosos pasos antes de ser capturado en la base de datos del SIS, por lo que al realizar los cortes trimestrales, se está dejando fuera información que necesita ser validada antes de darse por definitiva, y es por eso que se usa la información verificada por la DGIS a la fecha de corte.  De igual manera, se usa la información disponible en el Subsistema de Información en Salud (SIS), la cual reporta sólo a las mujeres usuarias de métodos anticonceptivos, sin tomar en cuenta datos reales de los hombres que hacen uso de métodos anticonceptivos, ya que esta información no es registrada en las unidades de salud, por lo que se está infiriendo que los hombres hacen uso de los preservativos que solicitan las mujeres que acuden al servicio.
</t>
    </r>
    <r>
      <rPr>
        <b/>
        <sz val="10"/>
        <rFont val="Soberana Sans"/>
        <family val="2"/>
      </rPr>
      <t>UR:</t>
    </r>
    <r>
      <rPr>
        <sz val="10"/>
        <rFont val="Soberana Sans"/>
        <family val="2"/>
      </rPr>
      <t xml:space="preserve"> NDE
El indicador presenta un cumplimiento de 98.5 %, de las 35,289 consultas, 32,857 fueron consultas en las 26 especialidades con las que cuenta el Instituto en consulta externa, 4661 atenciones en el servicio de urgencias.</t>
    </r>
  </si>
  <si>
    <r>
      <t>Acciones de mejora para el siguiente periodo
UR:</t>
    </r>
    <r>
      <rPr>
        <sz val="10"/>
        <rFont val="Soberana Sans"/>
        <family val="2"/>
      </rPr>
      <t xml:space="preserve"> M7F
Sensibilizar sobre la necesidad de capacitar en estas intervenciones a un mayor número de personas de instituciones gubernamentales y organizaciones sociales que atienden a la población en las diferentes entidades del país.
</t>
    </r>
    <r>
      <rPr>
        <b/>
        <sz val="10"/>
        <rFont val="Soberana Sans"/>
        <family val="2"/>
      </rPr>
      <t>UR:</t>
    </r>
    <r>
      <rPr>
        <sz val="10"/>
        <rFont val="Soberana Sans"/>
        <family val="2"/>
      </rPr>
      <t xml:space="preserve"> NBV
Sin información
</t>
    </r>
    <r>
      <rPr>
        <b/>
        <sz val="10"/>
        <rFont val="Soberana Sans"/>
        <family val="2"/>
      </rPr>
      <t>UR:</t>
    </r>
    <r>
      <rPr>
        <sz val="10"/>
        <rFont val="Soberana Sans"/>
        <family val="2"/>
      </rPr>
      <t xml:space="preserve"> L00
Porcentaje de entidades federativas en donde se difundió la campaña para la prevención del embarazo en adolescentes.-Durante noviembre de 2014, está planeado el seminario internacional de salud sexual y reproductiva para adolescentes, que buscas el intercambio de experiencias con el fin de prevenir el embarazo no planeado en las y los adolescentes en los países de la región de américa.  De octubre a diciembre se planean cinco talleres de formación al personal de salud que labora con brigadistas voluntarios, con la participación de al menos 400 prestadores de servicio de los estados de Yucatán, Morelos, Chihuahua, Nayarit y Chiapas.  Se tiene contemplado impartir talleres de formación a personal docente de la Secretaría de Educación Pública, en educación integral de la sexualidad como parte del seguimiento de la formación a docentes del 2013.  ;  Porcentaje de profesionales de la salud de entidades federativas y unidades centrales de la SSalud capacitado en materia de Género y Salud.- E;  Porcentaje de personal capacitado en planificación familiar respecto al programado.-Durante próximo trimestre de octubre a diciembre de 2014, se contemplan dos reuniones regionales con líderes estatales del Programa de Acción Específico de Salud Sexual y Reproductiva para Adolescentes, uno en Zacatecas en octubre y el otro en Villahermosa para noviembre. En estos dos eventos se espera la participación de aproximadamente 120 personas correspondientes a 21 entidades federativas, entre los que incluyen líderes estatales y jurisdiccionales de dicho programa, con el objetivo de mejorar la calidad técnica del personal que trabaja en las áreas de salud reproductiva
</t>
    </r>
    <r>
      <rPr>
        <b/>
        <sz val="10"/>
        <rFont val="Soberana Sans"/>
        <family val="2"/>
      </rPr>
      <t>UR:</t>
    </r>
    <r>
      <rPr>
        <sz val="10"/>
        <rFont val="Soberana Sans"/>
        <family val="2"/>
      </rPr>
      <t xml:space="preserve"> NDE
Se espera que en cuanto las remodelaciones lleguen a termino se regularicen las consultas, así como a que el servicio de cita médica telefónica pueda dar frutos e incrementar la asistencia de pacientes a las consultas programadas.</t>
    </r>
  </si>
  <si>
    <t>S150</t>
  </si>
  <si>
    <t>Programa de Atención a Familias y Población Vulnerable</t>
  </si>
  <si>
    <t>91.9</t>
  </si>
  <si>
    <t>NHK</t>
  </si>
  <si>
    <t>(Sistema Nacional para el Desarrollo Integral de la Familia)</t>
  </si>
  <si>
    <t>915</t>
  </si>
  <si>
    <t>905</t>
  </si>
  <si>
    <t xml:space="preserve"> Los programas que lleva a cabo el Sistema Nacional para el Desarrollo Integral de la Familia (SNDIF), se alinean a la Meta Nacional Un México Incluyente, dentro de éstos, el Programa de Atención a Familias y Población Vulnerable constituye uno de los instrumentos más importantes para contribuir a la atención de las necesidades de la población sujeta de asistencia social, mediante dos Subprogramas. 1. Protección a la Familia con Vulnerabilidad 2. Apoyo para Proyectos de Asistencia Social A través del Subprograma Protección a la Familia con Vulnerabilidad, se proporciona acceso a diversos servicios a niñas, niños, adolescentes, adultos, adultos mayores y persona con discapacidad en situación de vulnerabilidad, mediante el otorgamiento de apoyos denominados: ?Económicos Temporales, en Especie o para Atención Especializada?, a fin de atender sus Problemáticas Emergentes relacionadas con aspectos de salud, económico y sociales; mejorando su calidad de vida. Para el 2014, se pretende beneficiar a 4,508 mujeres y 3,006 hombres, un total de 7,514 personas. </t>
  </si>
  <si>
    <t xml:space="preserve"> NHK- Sistema Nacional para el Desarrollo Integral de la Familia </t>
  </si>
  <si>
    <t>Porcentaje de mujeres beneficiadas con apoyos en especie, económico temporal y de atención especializada</t>
  </si>
  <si>
    <t>38.72</t>
  </si>
  <si>
    <t>UR: NHK</t>
  </si>
  <si>
    <t>91.97</t>
  </si>
  <si>
    <t>61.34</t>
  </si>
  <si>
    <t>164.17</t>
  </si>
  <si>
    <t>61.59</t>
  </si>
  <si>
    <r>
      <t>Acciones realizadas en el periodo
UR:</t>
    </r>
    <r>
      <rPr>
        <sz val="10"/>
        <rFont val="Soberana Sans"/>
        <family val="2"/>
      </rPr>
      <t xml:space="preserve"> NHK
El Programa de Atención a Familias y Población Vulnerable tiene como objetivo contribuir para que las personas en situación de vulnerabilidad que presentan problemática económica, de salud, y/o social, puedan subsanar situación emergente e impulsar la instrumentación y ejecución de proyectos, en beneficio de la población sujeta de asistencia social.     El Programa está integrado por dos Subprogramas:    1. Protección a la Familia con Vulnerabilidad  2. Apoyo para Proyectos de Asistencia Social.    A través del Subprograma Protección a la Familia con Vulnerabilidad, se proporciona acceso a diversos servicios a niñas, niños, adolescentes, adultos y adultos mayores en situación de vulnerabilidad, mediante el otorgamiento de apoyos denominados: Económicos Temporales, en Especie o para Atención Especializada, a fin de contribuir para que las personas en situación de vulnerabilidad que presentan problemática económica, de salud y/o social puedan subsanar sus problemáticas emergentes; mejorando su calidad de vida.    Mediante el Subprograma Apoyo para Proyectos de Asistencia Social, se otorgan subsidios para impulsar la instrumentación de proyectos de Sistemas Estatales DIF, Sistemas Municipales DIF (a través de los Sistemas Estatales DIF) y Organizaciones de la Sociedad Civil sin fines de lucro; cuya actividad esté orientada a la Asistencia Social.   </t>
    </r>
  </si>
  <si>
    <r>
      <t>Justificación de diferencia de avances con respecto a las metas programadas
UR:</t>
    </r>
    <r>
      <rPr>
        <sz val="10"/>
        <rFont val="Soberana Sans"/>
        <family val="2"/>
      </rPr>
      <t xml:space="preserve"> NHK
En relación a la meta programada del indicador que pretendía atender a 3,381 Mujeres, se logró atender a 2,910 mujeres, lo anterior debido a que en la solicitud de apoyos el Subprograma de Protección a la Familia con Vulnerabilidad atiende por igual a mujeres y hombres y en este periodo dichas solicitudes fueron realizadas en mayor número por hombres.</t>
    </r>
  </si>
  <si>
    <r>
      <t>Acciones de mejora para el siguiente periodo
UR:</t>
    </r>
    <r>
      <rPr>
        <sz val="10"/>
        <rFont val="Soberana Sans"/>
        <family val="2"/>
      </rPr>
      <t xml:space="preserve"> NHK
Sin información.</t>
    </r>
  </si>
  <si>
    <t>S174</t>
  </si>
  <si>
    <t>Programa de estancias infantiles para apoyar a madres trabajadoras</t>
  </si>
  <si>
    <t>315.1</t>
  </si>
  <si>
    <t xml:space="preserve"> A través de los años, el impacto de la crisis económica generó condiciones de pobreza en los grupos vulnerables de la sociedad. Como consecuencia de ello, las mujeres han ido desarrollando un papel más activo en el marco laboral para contribuir al ingreso familiar.  Sin embargo, la disyuntiva entre trabajar o cuidar a sus hijos ha sido la principal problemática para conseguir o conservar un empleo, aunado a que no existían alternativas de cuidado infantil adecuadas y accesibles por las siguientes razones: - Insuficiente oferta de servicios de cuidado infantil. - La mayoría de las mujeres ocupadas no tenían acceso a los servicios de la seguridad social. - La oferta privada excluye a la población con menor capacidad de pago (cobros elevados). - Falta de políticas de conciliación de la vida familiar y laboral. El acceso a las madres o padre solos a un servicio de cuidado infantil se vuelve fundamental para decidir participar o no en el mercado laboral, y quienes acceden sin ese servicio se exponen a que sus hijos no sean cuidados en condiciones favorables para su desarrollo. Bajo esta perspectiva, el Programa de Estancias Infantiles para Apoyar a Madres Trabajadoras, garantiza la igualdad de oportunidades para que las madres y los hombres alcancen su pleno desarrollo y ejerzan sus derechos por igual. </t>
  </si>
  <si>
    <t>Porcentaje de Responsables de Estancias Infantiles que acuden a las capacitaciones complementarias convocadas por el DIF Nacional</t>
  </si>
  <si>
    <t>315.15</t>
  </si>
  <si>
    <t>138.55</t>
  </si>
  <si>
    <t>221.68</t>
  </si>
  <si>
    <t>139.96</t>
  </si>
  <si>
    <r>
      <t>Acciones realizadas en el periodo
UR:</t>
    </r>
    <r>
      <rPr>
        <sz val="10"/>
        <rFont val="Soberana Sans"/>
        <family val="2"/>
      </rPr>
      <t xml:space="preserve"> NHK
Madres, padres solos, tutores o principales cuidadoras(es) con al menos un(a) niño(a) de entre 1 y hasta 3 años 11 meses de edad (un día antes de cumplir los 4 años), o entre 1 y hasta 5 años 11 meses de edad (un día antes de cumplir los 6 años) en casos de niñas(os) con alguna discapacidad, de acuerdo con lo siguiente:  Madres, padres solos, tutores o principales cuidadoras(es) que trabajan, buscan empleo o estudian, cuyo ingreso per cápita por hogar no rebasa la Línea de Bienestar  y no tienen acceso al servicio de cuidado infantil a través de instituciones públicas de seguridad social u otros medios.    Personas físicas, o personas morales, que deseen y puedan ofrecer servicios de cuidado y atención infantil para la población objetivo del Programa en la modalidad de Apoyo a Madres Trabajadoras y Padres Solos, conforme a los criterios y requisitos establecidos en las Reglas de Operación y sus Anexos. Para el apoyo otorgado en el numeral 3.5.2. o 3.5.3. de las Reglas de Operación del Programa, la población objetivo serán las personas Responsables de las Estancias Infantiles afiliadas al Programa.  </t>
    </r>
  </si>
  <si>
    <r>
      <t>Justificación de diferencia de avances con respecto a las metas programadas
UR:</t>
    </r>
    <r>
      <rPr>
        <sz val="10"/>
        <rFont val="Soberana Sans"/>
        <family val="2"/>
      </rPr>
      <t xml:space="preserve"> NHK
Avances al período.  Al cierre de septiembre de 2014 se tienen registradas 9,222 Estancias Infantiles, operando en 1,205 municipios en las cuales se atienden a 270,159 niñas y niños, beneficiando a 254,534 hogares.   Acciones y estrategias  Capacitación:  Durante el periodo se llevaron a cabo 549 acciones de capacitación inicial entre Responsables y asistentes de las Estancias Infantiles.  Con la finalidad de profesionalizar al personal operativo del programa se realizaron 408 procesos con fines de certificación, 308 en el Estándar de Competencia Laboral EC0435 y 100 en el Estándar de Competencia Laboral EC0076.  Además para el tema de certificación, se realizaron 1,497 procesos de certificación en el estándar de competencia laboral EC0435 a responsables de las Estancias Infantiles.  Se realizaron 6,873 acciones de capacitación básica, en base al Modelo de Atención Integral (MAI) para las Responsables y asistentes de Estancias Infantiles en temas de cuidado y atención infantil, con el fin de transmitir conocimientos básicos que propicien el desarrollo integral de las niñas y niños atendidos, de las cuales 940 fueron para Responsables de Estancias Infantiles y 5,933 para Asistentes.  Se realizaron 8,036 acciones de capacitación complementaria en los temas Crecer con Ellos, Crecer Juntos, Alineación al Estándar de Competencia Laboral EC0435 y Alimentación, esto es 5,335 Responsables y 2,302 Asistentes de Estancias Infantiles.  Seguimiento:  Al periodo reportado correspondiente a 2014, se realizaron 39,442 visitas de supervisión y seguimiento a las estancias infantiles afiliadas al Programa, distribuidas en las 32 entidades federativas. El objetivo de las visitas fue corroborar el cumplimiento de las Reglas de Operación vigentes, además de observar y recomendar acciones susceptibles de mejora para garantizar que las estancias infantiles brinden una atención basada en la calidad y calidez a las niñas y los niños atendidos.  </t>
    </r>
  </si>
  <si>
    <t>U007</t>
  </si>
  <si>
    <t>Reducción de la mortalidad materna</t>
  </si>
  <si>
    <t>520.0</t>
  </si>
  <si>
    <t xml:space="preserve"> La razón de mortalidad materna (RMM) que se viene presentando en México es alta, no corresponde a las nuevas alternativas tecnológicas con que cuenta el país. Durante el 2012 se registró una RMM de 42.3 por 100,000 nacimientos registrados por certificados de nacimientos, con lo cual no se cumplirán con las metas de los Objetivos de Desarrollo del Milenio de alcanzar una RMM de 22.5 para el 2015. Por lo cual se debe continuar fortaleciendo la atención de las urgencias obstétricas en los hospitales resolutivos del país, sin importar su derechohabiencia, apoyando a los hospitales de las Secretarías de Salud Estatales, con equipo e insumos para mejorar la calidad en la atención obstétrica y la prevención de las mismas, además de la capacitación al personal que atiende estos casos. Para lo cual es necesario que toda mujer embarazada acuda a su control prenatal, desde los primeros signos y síntomas, para que con ello se puedan detectar en forma oportuna el riesgo, así como de prevenir alguna complicación. La brecha de género a erradicar o disminuir es entre las diferentes regiones que existen en el país, donde se encuentran las más bajas condiciones socioeconómicas, donde se presenta la razón de mortalidad materna más altas. Todas estas acciones se deben realizar en todas las entidades federativas haciendo énfasis sobre todo en los municipios repetidores de muerte materna. Con todo ello se podría contribuir a la disminución de la mortalidad materna, y por lo tanto cumplir con nuestros compromisos nacionales e internacionales como alcanzar las metas de los Objetivos de Desarrollo del Milenio.   </t>
  </si>
  <si>
    <t xml:space="preserve"> L00- Centro Nacional de Equidad de Género y Salud Reproductiva </t>
  </si>
  <si>
    <t>Porcentaje de embarazadas atendidas desde el primer trimestre de gestación</t>
  </si>
  <si>
    <t>34.20</t>
  </si>
  <si>
    <t>98.70</t>
  </si>
  <si>
    <t>436.98</t>
  </si>
  <si>
    <r>
      <t>Acciones realizadas en el periodo
UR:</t>
    </r>
    <r>
      <rPr>
        <sz val="10"/>
        <rFont val="Soberana Sans"/>
        <family val="2"/>
      </rPr>
      <t xml:space="preserve"> L00
Porcentaje de embarazadas atendidas desde el primer trimestre de gestación.- se registran cifras preliminares, puesto que no todas las entidades federativas han subido sus actividades hasta septiembre de 2014; Se ha continuado la promoción de la atención de los partos a nivel institucional, para la prevención y atención oportuna de las complicaciones del periodo expulsivo (parto). Sobre todo con planeación que se realiza con la estrategia de Plan de Seguridad.</t>
    </r>
  </si>
  <si>
    <r>
      <t>Justificación de diferencia de avances con respecto a las metas programadas
UR:</t>
    </r>
    <r>
      <rPr>
        <sz val="10"/>
        <rFont val="Soberana Sans"/>
        <family val="2"/>
      </rPr>
      <t xml:space="preserve"> L00
Porcentaje de embarazadas atendidas desde el primer trimestre de gestación.- Mientras se continue atendiendo los nacimientos a nivel institucional se tratara de contribuir a disminuir las complicaciones obstétricas, sin embargo aun existen problemas en la tardanza en solicitud de atención, ya sea por el acceso o diversidad cultural. El alto porcentaje de partos atendidos a nivel institucional, a contribuido a reducir la mortalidad materna; aunque muchos esos atenciones son por emergencias obstétricas, que es otro de los problemas la referencia y atención oportuna para prevenir complicaciones, además de la calidad en la atención de estos casos. Muchas veces por no contar con plantillas completas en las unidades hospitalarias en todos los turnos.</t>
    </r>
  </si>
  <si>
    <r>
      <t>Acciones de mejora para el siguiente periodo
UR:</t>
    </r>
    <r>
      <rPr>
        <sz val="10"/>
        <rFont val="Soberana Sans"/>
        <family val="2"/>
      </rPr>
      <t xml:space="preserve"> L00
Porcentaje de embarazadas atendidas desde el primer trimestre de gestación.-  Se continuara con el seguimiento de las acciones reportadas, Se está atendiendo a las mujeres embarazadas desde su primer trimestre gestacional, con el objetivo de dar seguimiento al cumplimiento de las metas.</t>
    </r>
  </si>
  <si>
    <t>U008</t>
  </si>
  <si>
    <t>Prevención contra la obesidad</t>
  </si>
  <si>
    <t>312.1</t>
  </si>
  <si>
    <t>O00</t>
  </si>
  <si>
    <t>(Centro Nacional de Programas Preventivos y Control de Enfermedades)</t>
  </si>
  <si>
    <t>20</t>
  </si>
  <si>
    <t>19</t>
  </si>
  <si>
    <t xml:space="preserve"> La obesidad es una entidad clínica compleja y heterogénea, cuya etiología está influida por factores biológicos, ambientales, psicológicos, sociales, culturales y económicos, entre otros. De acuerdo con los datos de la Asociación Internacional de Estudios de la Obesidad se estima que aproximadamente mil millones de adultos tienen actualmente sobrepeso y otros 475 millones son obesos de acuerdo con los resultados de la Encuesta Nacional de Salud y Nutrición (ENSANUT) 2012 muestran que la prevalencia de sobrepeso y obesidad en México en adultos fue de 71.3% (que representan a 48.6 millones de personas El sobrepeso y la obesidad constituyen factores de riesgo para el desarrollo de la diabetes tipo 2, las enfermedades cardiovasculares, accidentes cerebrovasculares y ciertos tipos de cáncer, que son las principales causas de muerte.  De acuerdo con el PROIGUALDAD 2013-2018, la prevalencia de sobrepeso en mujeres de 20 a 49 años es de 35.3% y la de obesidad de 35.2%. La obesidad es factor de riesgo para la adquisición de enfermedades cardiovasculares y la diabetes mellitus, estos padecimientos son las dos principales causas de muerte de mujeres en México. Respecto a la hipertensión arterial, con una prevalencia que se ha mantenido sin cambios entre 2006 y 2012, ésta afecta a una de cada tres mujeres. Está demostrado que con un plan de alimentación equilibrado, las mujeres y los hombres con sobrepeso y obesidad pueden reducir su peso, manejar herramientas para mejorar su calidad de vida, y tener la oportunidad de recibir una atención integral. Además, es muy importante incorporar estas estrategias para la prevención y el control del sobrepeso y la obesidad en la atención integral del paciente psiquiátrico.   De acuerdo a la Encuesta Nacional de Salud y Nutrición 2012 (ENSANUT), los niveles actuales de de sobrepeso y obesidad en la población mexicana, representa una amenaza a la sustentabilidad del nuestro sistema de salud por su asociación con las enfermedades no transmisibles y de acuerdo a las estadísticas, el 42.6% presentan sobrepeso y 26.8% obesidad, mientras que en las mujeres estas cifras corresponden a 35.5% y 37.5% respectivamente.   La alta prevalencia de obesidad en el país, es por múltiples factores y se explica parcialmente por la falta de actividad física y la alimentación inadecuada siendo el objetivo la prevención y control de las enfermedades crónico degenerativas ya que reducirá la morbilidad, mortalidad y discapacidad provocada por las complicaciones propias de dichas enfermedades en la población de 20 años y más responsabilidad de la Secretaría de Salud. Cabe mencionar que en el año 2013 (información preliminar al 21 de febrero de 2014) se realizaron 35,483,027 detecciones de enfermedades crónico degenerativas, de las cuales 3,069,889 fueron positivas en mujeres y 1,505,219 positivas en hombres, observando una brecha de género ya que las mujeres son actualmente las que más acuden a los servicios de salud por lo que se debe de implementar por parte del programa de salud en el adulto y en el anciano o por la instancia que corresponda, estrategias de detección, prevención y control en el primer nivel de atención, priorizando las acciones en el género masculino por que desafortunadamente son los que menos acuden a los servicios de salud y elevan la tasa de mortalidad de las enfermedades cardiovasculares derivadas del sobrepeso y la obesidad.  </t>
  </si>
  <si>
    <t xml:space="preserve"> M7F- Instituto Nacional de Psiquiatría Ramón de la Fuente Muñiz  O00- Centro Nacional de Programas Preventivos y Control de Enfermedades </t>
  </si>
  <si>
    <t>Personas capacitadas en programa psicoeducativo para la prevención y control de sobrepeso y obesidad con perspectiva de género.</t>
  </si>
  <si>
    <t>71.00</t>
  </si>
  <si>
    <t>Porcentaje de detecciones realizadas en mujeres de 20 años y más, responsabilidad de la Secretaría de Salud.</t>
  </si>
  <si>
    <t>81.00</t>
  </si>
  <si>
    <t>69.50</t>
  </si>
  <si>
    <t>Porcentaje de Mujeres en control de 20 años y más, responsabilidad de la Secretaría de Salud.</t>
  </si>
  <si>
    <t>32.00</t>
  </si>
  <si>
    <t>26.80</t>
  </si>
  <si>
    <t>0.17</t>
  </si>
  <si>
    <t>0.11</t>
  </si>
  <si>
    <t>UR: O00</t>
  </si>
  <si>
    <t>311.95</t>
  </si>
  <si>
    <t>197.61</t>
  </si>
  <si>
    <r>
      <t>Acciones realizadas en el periodo
UR:</t>
    </r>
    <r>
      <rPr>
        <sz val="10"/>
        <rFont val="Soberana Sans"/>
        <family val="2"/>
      </rPr>
      <t xml:space="preserve"> M7F
-Organización de sesiones psicoeducativas sobre orientación nutricional para 67 familiares de pacientes hospitalizados y de consulta externa (25 hombres y 42 mujeres).  -Capacitación a 29 profesionales de la salud en un programa psicoeducativo sobre mediciones antropométricas y orientación nutricional para la prevención del control del sobrepeso y obesidad.  
</t>
    </r>
    <r>
      <rPr>
        <b/>
        <sz val="10"/>
        <rFont val="Soberana Sans"/>
        <family val="2"/>
      </rPr>
      <t>UR:</t>
    </r>
    <r>
      <rPr>
        <sz val="10"/>
        <rFont val="Soberana Sans"/>
        <family val="2"/>
      </rPr>
      <t xml:space="preserve"> O00
Durante el tercer trimestre se obtuvieron 8,410,746 detecciones de obesidad, de las cuales 5,563,306 se realizaron exclusivamente a mujeres de 20 años y más, responsabilidad de la Secretaría de Salud, de las detecciones realizadas a mujeres, se identificaron 1,101.618 detecciones positivas. En cuanto al control de la obesidad, se reportan 145,659 casos controlados entre mujeres y hombres, de los cuales 107,196 casos pertenecen a mujeres, es importante mencionar, que la información es preliminar con fecha de corte al 15 de septiembre de 2014 ya que el Sistema de Información en Salud sufrió una falla y no se puede tener acceso a la plataforma desde el día 2 de octubre, por lo que la información reportada puede variar. ;  Durante el tercer trimestre se obtuvieron 8,410,746 detecciones de obesidad, de las cuales 5,563,306 se realizaron exclusivamente a mujeres de 20 años y más, responsabilidad de la Secretaría de Salud, de las detecciones realizadas a mujeres, se identificaron 1,101.618 detecciones positivas. En cuanto al control de la obesidad, se reportan 145,659 casos controlados entre mujeres y hombres, de los cuales 107,196 casos pertenecen a mujeres.</t>
    </r>
  </si>
  <si>
    <r>
      <t>Justificación de diferencia de avances con respecto a las metas programadas
UR:</t>
    </r>
    <r>
      <rPr>
        <sz val="10"/>
        <rFont val="Soberana Sans"/>
        <family val="2"/>
      </rPr>
      <t xml:space="preserve"> M7F
Sin información
</t>
    </r>
    <r>
      <rPr>
        <b/>
        <sz val="10"/>
        <rFont val="Soberana Sans"/>
        <family val="2"/>
      </rPr>
      <t>UR:</t>
    </r>
    <r>
      <rPr>
        <sz val="10"/>
        <rFont val="Soberana Sans"/>
        <family val="2"/>
      </rPr>
      <t xml:space="preserve"> O00
es importante mencionar, que la información es preliminar con fecha de corte al 15 de septiembre de 2014 ya que el Sistema de Información en Salud sufrió una falla y no se puede tener acceso a la plataforma desde el día 2 de octubre, por lo que la información reportada puede variar por que las 32 entidades no han capturado la información correspondiente al mes de septiembre.</t>
    </r>
  </si>
  <si>
    <r>
      <t>Acciones de mejora para el siguiente periodo
UR:</t>
    </r>
    <r>
      <rPr>
        <sz val="10"/>
        <rFont val="Soberana Sans"/>
        <family val="2"/>
      </rPr>
      <t xml:space="preserve"> M7F
Se requiere contar con más recursos para extender este programa a un mayor número de personas.
</t>
    </r>
    <r>
      <rPr>
        <b/>
        <sz val="10"/>
        <rFont val="Soberana Sans"/>
        <family val="2"/>
      </rPr>
      <t>UR:</t>
    </r>
    <r>
      <rPr>
        <sz val="10"/>
        <rFont val="Soberana Sans"/>
        <family val="2"/>
      </rPr>
      <t xml:space="preserve"> O00
Aunque se realizaron algunas supervisiones a las entidades federativas para detectar las áreas de oportunidad en los procesos, es importante continuar con las visitas de seguimiento para que se vea reflejada la mejora en las actividades.</t>
    </r>
  </si>
  <si>
    <t>13</t>
  </si>
  <si>
    <t>Marina</t>
  </si>
  <si>
    <t>A006</t>
  </si>
  <si>
    <t>Administración y fomento de la educación naval</t>
  </si>
  <si>
    <t>19.0</t>
  </si>
  <si>
    <t>311</t>
  </si>
  <si>
    <t>898</t>
  </si>
  <si>
    <t xml:space="preserve"> Transversalizar dentro de la Secretaría de Marina la perspectiva de género a través de la capacitación a efectivos navales mujeres y hombres. </t>
  </si>
  <si>
    <t xml:space="preserve"> Secretaria de Marina </t>
  </si>
  <si>
    <t>Porcentaje de efectivos capacitados en perspectiva de género con respecto al total de efectivos programados para capacitar en perspectiva de género.</t>
  </si>
  <si>
    <t>82.92</t>
  </si>
  <si>
    <t>UR: 311</t>
  </si>
  <si>
    <t>19.01</t>
  </si>
  <si>
    <t>11.76</t>
  </si>
  <si>
    <t>18.3</t>
  </si>
  <si>
    <r>
      <t>Acciones realizadas en el periodo
UR:</t>
    </r>
    <r>
      <rPr>
        <sz val="10"/>
        <rFont val="Soberana Sans"/>
        <family val="2"/>
      </rPr>
      <t xml:space="preserve"> 311
Durante el tercer trimestre del presente año, se capacitó a un total de 3,177  elementos (898 mujeres y 2,279 hombres), a través de cursos y conferencias. </t>
    </r>
  </si>
  <si>
    <r>
      <t>Justificación de diferencia de avances con respecto a las metas programadas
UR:</t>
    </r>
    <r>
      <rPr>
        <sz val="10"/>
        <rFont val="Soberana Sans"/>
        <family val="2"/>
      </rPr>
      <t xml:space="preserve"> 311
Como resultado de la ejecución del programa anual de capacitación durante el tercer trimestre del presente año, se impartieron 116 curso y 20 conferencias con temas diversos en materia de género.</t>
    </r>
  </si>
  <si>
    <r>
      <t>Acciones de mejora para el siguiente periodo
UR:</t>
    </r>
    <r>
      <rPr>
        <sz val="10"/>
        <rFont val="Soberana Sans"/>
        <family val="2"/>
      </rPr>
      <t xml:space="preserve"> 311
Se continuará con la ejecución del programa anual de capacitación y sensibilización a efectivos de Marina a efecto de cubrir con la meta anual establecida, la cual tiene un avance del 82.92 % al tercer trimestre del 2014.</t>
    </r>
  </si>
  <si>
    <t>K012</t>
  </si>
  <si>
    <t>Proyectos de infraestructura social de asistencia y seguridad social</t>
  </si>
  <si>
    <t>26.4</t>
  </si>
  <si>
    <t>50</t>
  </si>
  <si>
    <t xml:space="preserve"> El personal naval femenino y masculino adscrito a Segunda Región Naval, Ensenada B.C., no cuenta con un lugar seguro y adecuado para el cuidado de sus menores hijos durante su jornada laboral, lo cual les obliga a recurrir a los servicios asistenciales privados, generándoles altos costos y preocupaciones que distraen su atención, disminuyendo su desempeño laboral. </t>
  </si>
  <si>
    <t>Construcción y equipamiento de un Centro de Desarrollo Infantil.</t>
  </si>
  <si>
    <t>Centro</t>
  </si>
  <si>
    <t>26.46</t>
  </si>
  <si>
    <t>16.42</t>
  </si>
  <si>
    <r>
      <t>Acciones realizadas en el periodo
UR:</t>
    </r>
    <r>
      <rPr>
        <sz val="10"/>
        <rFont val="Soberana Sans"/>
        <family val="2"/>
      </rPr>
      <t xml:space="preserve"> 311
Se continúan los trabajos de construcción del Centro de Desarrollo Infantil en Ensenada, B.C., con un avance físico acumulado del 54.70% a la fecha.</t>
    </r>
  </si>
  <si>
    <r>
      <t>Justificación de diferencia de avances con respecto a las metas programadas
UR:</t>
    </r>
    <r>
      <rPr>
        <sz val="10"/>
        <rFont val="Soberana Sans"/>
        <family val="2"/>
      </rPr>
      <t xml:space="preserve"> 311
Se inició con aplanados de muros, repellos y emboquillado, aplanado de exteriores en muros, impermeabilización en losa de azotea y construcción de la red sanitaria.</t>
    </r>
  </si>
  <si>
    <r>
      <t>Acciones de mejora para el siguiente periodo
UR:</t>
    </r>
    <r>
      <rPr>
        <sz val="10"/>
        <rFont val="Soberana Sans"/>
        <family val="2"/>
      </rPr>
      <t xml:space="preserve"> 311
Concluir la construcción del Centro de Desarrollo Infantil Naval en Ensenada, Baja California en el tiempo establecido. </t>
    </r>
  </si>
  <si>
    <t xml:space="preserve"> Sensibilizar a militares en activos mujeres y hombres, adscritos a los diversos Mandos Territoriales, Direcciones Generales, Adjuntas, Unidades y Establecimientos del Área Metropolitana, a través de material informativo y de difusión en materia de Igualdad entre mujeres y hombres. </t>
  </si>
  <si>
    <t xml:space="preserve">Porcentaje de material impreso y publicado en materia de igualdad de género con respecto al material  programado. </t>
  </si>
  <si>
    <t>2.80</t>
  </si>
  <si>
    <r>
      <t>Acciones realizadas en el periodo
UR:</t>
    </r>
    <r>
      <rPr>
        <sz val="10"/>
        <rFont val="Soberana Sans"/>
        <family val="2"/>
      </rPr>
      <t xml:space="preserve"> 311
Durante el tercer trimestre del presente año, se realizó la distribuccion de 25,000 artículos de los 40,000 programados, lo que equivale a un avance del 62.5%, del total de la meta anual programada en 2014.</t>
    </r>
  </si>
  <si>
    <r>
      <t>Justificación de diferencia de avances con respecto a las metas programadas
UR:</t>
    </r>
    <r>
      <rPr>
        <sz val="10"/>
        <rFont val="Soberana Sans"/>
        <family val="2"/>
      </rPr>
      <t xml:space="preserve"> 311
Distribución en 34 mandos navales y en área metropolitana a 79  direcciones generales, adjuntas, unidades y establecimientos, de 25,000 artículos de difusión en materia de igualdad de género, beneficiando a 7,184 mujeres y 17,816 hombres.    </t>
    </r>
  </si>
  <si>
    <r>
      <t>Acciones de mejora para el siguiente periodo
UR:</t>
    </r>
    <r>
      <rPr>
        <sz val="10"/>
        <rFont val="Soberana Sans"/>
        <family val="2"/>
      </rPr>
      <t xml:space="preserve"> 311
Realizar la integración del reporte estadístico correspondiente a fin de poder integrar el estado de fuerza del personal naval que recibirá la cartilla de igualdad de género a nivel nacional. </t>
    </r>
  </si>
  <si>
    <t>14</t>
  </si>
  <si>
    <t>Trabajo y Previsión Social</t>
  </si>
  <si>
    <t>Procuración de justicia laboral</t>
  </si>
  <si>
    <t>26.5</t>
  </si>
  <si>
    <t>A00</t>
  </si>
  <si>
    <t>(Procuraduría Federal de la Defensa del Trabajo)</t>
  </si>
  <si>
    <t xml:space="preserve"> A00- Procuraduría Federal de la Defensa del Trabajo </t>
  </si>
  <si>
    <t>Servicios concluidos de procuración de justicia laboral proporcionados a mujeres trabajadoras y beneficiarias.</t>
  </si>
  <si>
    <t>Servicios de procuración de justicia laboral proporcionados a mujeres.</t>
  </si>
  <si>
    <t>76.60</t>
  </si>
  <si>
    <t>83.20</t>
  </si>
  <si>
    <t>UR: A00</t>
  </si>
  <si>
    <t>16.34</t>
  </si>
  <si>
    <t>27.27</t>
  </si>
  <si>
    <t>16.84</t>
  </si>
  <si>
    <r>
      <t>Acciones realizadas en el periodo
UR:</t>
    </r>
    <r>
      <rPr>
        <sz val="10"/>
        <rFont val="Soberana Sans"/>
        <family val="2"/>
      </rPr>
      <t xml:space="preserve"> A00
La Procuraduría Federal de la Defensa del Trabajo (PROFEDET), proporciona los servicios de Procuración de Justicia Laboral conforme a las atribuciones que se encuentran enmarcadas en la Ley Federal del Trabajo y su Reglamento. Al cierre del tercer trimestre del ejercicio 2014, la PROFEDET, en su primer nivel de atención denominado ?servicios iniciados?, atendió un total de 152,323 servicios de procuración de justicia laboral integrado por 131,624 asesorías (86.4%); 6,498 servicios de conciliación (4.3%); 13,438 juicios (8.8%) y 763 amparos (0.5%).    Del total de servicios atendidos 73,310 estuvieron asociados a la atención de las quejas y solicitudes relacionadas con la mujer trabajadora (48.1%).    En su segundo nivel de atención denominado ?servicios concluidos? éste Órgano Desconcentrado mostró capacidad para terminar 153,671 servicios de procuración de justicia laboral. Del total de servicios concluidos 80,465 fueron acciones a trabajadores y 73,206 acciones relacionadas a la mujer trabajadora.     Cabe señalar que los servicios concluidos han sido mayores a los iniciados debido a que la autoridad impartidora de justicia, a partir de la reforma a la Ley del Infonavit, logro desahogar un mayor número de juicios que solicitaban las aportaciones de los trabajadores a la subcuenta de vivienda 97 del Infonavit.      Por otra parte, la PROFEDET a través del Centro de Contacto Telefónico, atendió un total de 61,804 llamadas; que representan el 47.9% respecto al total del servicio de orientación y asesoría otorgado (131,183). Al tercer trimestre de 2014, el servicio de orientación telefónica con Enfoque de Género en términos absolutos acumuló 31,183 servicios asociados al género femenino que significan el 50.5% del total de las llamadas registradas.  </t>
    </r>
  </si>
  <si>
    <r>
      <t>Justificación de diferencia de avances con respecto a las metas programadas
UR:</t>
    </r>
    <r>
      <rPr>
        <sz val="10"/>
        <rFont val="Soberana Sans"/>
        <family val="2"/>
      </rPr>
      <t xml:space="preserve"> A00
Los resultados obtenidos al tercer trimestre de 2014, responden a variables cuyo comportamiento es sensible a los derechos que se reclaman, a los motivos de conflicto que se derivan en el mercado laboral y a las coyunturas especificas que se generan, es decir dependen de variables que responden más a situaciones con un importante sesgo económico, que a una situación de género, por tanto el análisis de brecha de servicio no necesariamente tiende a satisfacer este requisito en términos de proporcionalidad.</t>
    </r>
  </si>
  <si>
    <r>
      <t>Acciones de mejora para el siguiente periodo
UR:</t>
    </r>
    <r>
      <rPr>
        <sz val="10"/>
        <rFont val="Soberana Sans"/>
        <family val="2"/>
      </rPr>
      <t xml:space="preserve"> A00
La PROFEDET mantiene el compromiso adquirido para proporcionar un servicio con enfoque de género y apoyar a la mujer trabajadora que presente un conflicto laboral, o bien es beneficiaria de los representados, y se mantiene la tendencia observada en ejercicios anteriores de un mayor interés de las trabajadoras y beneficiarias para conocer sus derechos y obligaciones laborales. En la PROFEDET se atiende bajo efectos de igualdad y equidad a hombres y mujeres. La institución dispone de información desagregada de los servicios de procuración de justicia laboral proporcionados a la mujer trabajadora como es el caso de la Asesoría, la Conciliación y la Representación Jurídica incluyendo el Amparo.</t>
    </r>
  </si>
  <si>
    <t>E005</t>
  </si>
  <si>
    <t>Fomento de la equidad de género y la no discriminación en el mercado laboral</t>
  </si>
  <si>
    <t>20.7</t>
  </si>
  <si>
    <t>410</t>
  </si>
  <si>
    <t>(Dirección General de Inclusión Laboral y Trabajo de Menores)</t>
  </si>
  <si>
    <t xml:space="preserve"> Secretaria de Trabajo y Previsión Social </t>
  </si>
  <si>
    <t>Mujeres y hombres beneficiados por buenas practicas de inclusi¨®n laboral</t>
  </si>
  <si>
    <t>268,000.00</t>
  </si>
  <si>
    <t>UR: 410</t>
  </si>
  <si>
    <t>20.72</t>
  </si>
  <si>
    <t>5.62</t>
  </si>
  <si>
    <t>14.81</t>
  </si>
  <si>
    <t>6.33</t>
  </si>
  <si>
    <r>
      <t>Acciones realizadas en el periodo
UR:</t>
    </r>
    <r>
      <rPr>
        <sz val="10"/>
        <rFont val="Soberana Sans"/>
        <family val="2"/>
      </rPr>
      <t xml:space="preserve"> 410
Promoción de la Inclusión Laboral de mujeres y hombres en situaciones de vulnerabilidad.     ? El 31 de julio se cerró la Convocatoria 2014 del Distintivo Empresa Incluyente ?Gilberto Rincón Gallardo?, se registraron 650 centros de trabajo a nivel nacional.  ? En el marco del Sistema para el Control y Seguimiento de la Red Nacional de Vinculación Laboral, se registró la participación de 51 organizaciones públicas y privadas, las cuales forman parte de las Redes Estatales y Municipales de Vinculación Laboral de 24 entidades federativas y 34 municipios.  ? En materia de atención a personas en situación de vulnerabilidad, se atendió a un total de 3,502 personas atendidas; 2,636 mujeres (75.27%) y 866 hombres (24.73%).  ;  En cuanto a las Acciones interinstitucionales para impulsar el reconocimiento del Convenio 189 de la OIT, se ha formulado una propuesta de hoja de ruta para la ratificación del convenio 189. Esta propuesta actualmente se discute y analiza para lograr su consenso como el ;  Trabajo Domestico  Por lo que se refiere a trabajo doméstico, se elaboraron 37,200, cuadernillos denominados ?Cartas Derechos Humanos y Laborales de las Mujeres Trabajadoras, que en su contenido detalla específicamente los derechos y las obligaciones de las y los trabajadores domésticos, así como de los patrones, conforme a la Ley Federal del Trabajo. Dichas cartas fueron distribuidas en las 32 Delegaciones Federales del Trabajo en las entidades del país para su difusión.  </t>
    </r>
  </si>
  <si>
    <r>
      <t>Justificación de diferencia de avances con respecto a las metas programadas
UR:</t>
    </r>
    <r>
      <rPr>
        <sz val="10"/>
        <rFont val="Soberana Sans"/>
        <family val="2"/>
      </rPr>
      <t xml:space="preserve"> 410
Debido a que las metas son de medición anual, no existen diferencias en el periodo de reporte, sólo se reportaran avances cualitativos respecto a las acciones que se están realizando para alcanzar las metas programadas.</t>
    </r>
  </si>
  <si>
    <r>
      <t>Acciones de mejora para el siguiente periodo
UR:</t>
    </r>
    <r>
      <rPr>
        <sz val="10"/>
        <rFont val="Soberana Sans"/>
        <family val="2"/>
      </rPr>
      <t xml:space="preserve"> 410
- Ampliar la cobertura territorial del proyecto a 18 entidades federativas     - Incrementar el número de personas beneficiadas.  - El uso de medios electrónicos que faciliten la difusión y sensibilización del proyecto, tanto en empresas como con la población jornalera.    - Sensibilizar a las empresas sobre la importancia de incrementar la participación de las trabajadoras del campo en los talleres.      En tanto se realizan las acciones de mantenimiento del SRVL, se continuará trabajando con la Dirección General de Tecnologías de la Información para atender los asuntos inmediatos.  Favorecer la sinergia de las instituciones que conforman las Redes de Vinculación Laboral y que están registradas en el SRNVL, con la finalidad de lograr la integración laboral de personas en situación de vulnerabilidad.      Incrementar las acciones de promoción, difusión e instrumentación de prácticas y políticas al interior de los centros de trabajo a favor del respeto de los derechos humanos laborales, encaminados a la propagación de una cultura de respeto y la anulación de toda práctica que atente y violente la dignidad de las personas trabajadoras en nuestro país.  </t>
    </r>
  </si>
  <si>
    <t>15</t>
  </si>
  <si>
    <t>Desarrollo Agrario, Territorial y Urbano</t>
  </si>
  <si>
    <t>F002</t>
  </si>
  <si>
    <t>Fomento al desarrollo agrario</t>
  </si>
  <si>
    <t>85.9</t>
  </si>
  <si>
    <t>310</t>
  </si>
  <si>
    <t>(Dirección General de Desarrollo Agrario)</t>
  </si>
  <si>
    <t xml:space="preserve"> Secretaria de Desarrollo Agrario, Territorial y Urbano </t>
  </si>
  <si>
    <t>Porcentaje de mujeres que recibieron capacitación.</t>
  </si>
  <si>
    <t>64.00</t>
  </si>
  <si>
    <t>Promedio de recursos por mujer beneficiada</t>
  </si>
  <si>
    <t>Promedio</t>
  </si>
  <si>
    <t>2,272.00</t>
  </si>
  <si>
    <t>UR: 310</t>
  </si>
  <si>
    <t>85.98</t>
  </si>
  <si>
    <t>(Dirección General de Programación y Presupuestación)</t>
  </si>
  <si>
    <t>Porcentaje de avance en la creación de la Unidad de Igualdad de Género</t>
  </si>
  <si>
    <t>1.14</t>
  </si>
  <si>
    <t>2.2</t>
  </si>
  <si>
    <t>S048</t>
  </si>
  <si>
    <t>Programa Hábitat</t>
  </si>
  <si>
    <t>643.0</t>
  </si>
  <si>
    <t>510</t>
  </si>
  <si>
    <t>(Unidad de Programas de Apoyo a la Infraestructura y Servicios)</t>
  </si>
  <si>
    <t xml:space="preserve"> Porcentaje de proyectos para promover la igualdad entre hombres y mujeres</t>
  </si>
  <si>
    <t>77.80</t>
  </si>
  <si>
    <t>62.25</t>
  </si>
  <si>
    <t>77.93</t>
  </si>
  <si>
    <t>UR: 510</t>
  </si>
  <si>
    <t>643.05</t>
  </si>
  <si>
    <t>456.57</t>
  </si>
  <si>
    <t>629.3</t>
  </si>
  <si>
    <r>
      <t>Acciones realizadas en el periodo
UR:</t>
    </r>
    <r>
      <rPr>
        <sz val="10"/>
        <rFont val="Soberana Sans"/>
        <family val="2"/>
      </rPr>
      <t xml:space="preserve"> 510
Hábitat para el tercer trimestre ha recibido una propuesta de inversión por $629.2 millones de aportación federal para la ejecución de 13,103 proyectos de la modalidad de Desarrollo Social y Comunitario en 298 municipios de 31 entidades federativas, los cuales se orientan a la atención de 361,636  mujeres y 230,600 hombres, para un total de 592,236 personas.     Para prevenir y atender la violencia se presentaron 4,056 proyectos en 296 municipios, que consisten en desarrollar 3,376 talleres, 319 cursos, 96 capacitaciones, 107 mentorías, y 158 terapias, con un monto federal de $ 190.6 millones, beneficiando a 114,265 mujeres y 95,542 hombres, en total 209,807 personas atendidas. El objetivo es fomentar la participación de la población y la organización colectiva para detectar y resolver problemas de violencia, y al mismo tiempo conformar redes de seguridad comunitaria, fortaleciendo las relaciones equitativas entre hombres y mujeres de las zonas urbano marginadas, que dada su condición son más vulnerables y están expuestos a un mayor nivel de violencia.     Se presentaron 2,408 proyectos para la promoción de los Derechos de los Ciudadanos y la Equidad de Género en 292 municipios, correspondientes a talleres enfocados a promover, fomentar y concientizar a las personas en el tema de equidad con el objetivo de propiciar condiciones más equitativas, generando condiciones que favorezcan la igualdad de oportunidades entre hombres y mujeres que contribuyan al desarrollo integral de las personas y sus derechos sociales, con un monto federal de $92.7 millones, atendiendo a 62,591 mujeres y 46,640 hombres en total 109,231 personas.    En materia de desarrollo de capacidades individuales y comunitarias se presentaron 6,639 proyectos en 292 municipios, que consisten en 3,451 cursos, 2,749 talleres, 394 huertos comunitarios y 45 tutorías. Se destinó un subsidio federal de $345.9 millones para beneficiar a 184,780 mujeres y 88,148 hombres, un total de 273,198 personas.</t>
    </r>
  </si>
  <si>
    <r>
      <t>Justificación de diferencia de avances con respecto a las metas programadas
UR:</t>
    </r>
    <r>
      <rPr>
        <sz val="10"/>
        <rFont val="Soberana Sans"/>
        <family val="2"/>
      </rPr>
      <t xml:space="preserve"> 510
A la fecha del reporte se han presentado más proyectos que los estimados, esto debido a las modificaciones en las reglas de operación 2014 en las cuales se establece un incremento en los subsidios dentro de la modalidad de desarrollo social y comunitario del 5% respecto al año anterior, pasando de un 20% a un 25%, lo cual ha permitido atender más proyectos para esta línea de acción.  En el manual de operación del 2014 se estableció como ejes obligatorios a nivel polígono lo correspondiente a: desarrollo de capacidades para el trabajo, apoyos de proceso educativos, derechos ciudadanos, promoción de la equidad de género y prevención de la violencia familiar, mismos que ayudarón a que este indicador se incrementara en relación al año anterior.  A la fecha del corte se tienen registrados 13,103 proyectos para promover la igualdad entre hombres y mujeres y 16,813 proyectos totales de la modalidad de desarrollo social y comunitario, teniendo con ello un avance del 77.93%, lo que significa un incremento porcentual del 25% con respecto a la meta trimestral y del cumplimiento de la meta anual.</t>
    </r>
  </si>
  <si>
    <r>
      <t>Acciones de mejora para el siguiente periodo
UR:</t>
    </r>
    <r>
      <rPr>
        <sz val="10"/>
        <rFont val="Soberana Sans"/>
        <family val="2"/>
      </rPr>
      <t xml:space="preserve"> 510
?  Las Reglas de Operación 2014 establecen que se deberá destinar al menos el 25% de los subsidios federales del Programa Hábitat a la Modalidad Desarrollo Social y Comunitario, esto aplica para ambas Vertientes (General e Intervenciones Preventivas).  ? Mediante la sensibilización a los funcionarios públicos, se promueve la inclusión de un mayor número de proyectos que incorporen la perspectiva de equidad de género en la elaboración e implementación de los proyectos.  ? El Programa Hábitat promueve entre los ejecutores que los cursos y talleres para el fortalecimiento de las capacidades técnicas en oficios estén cada vez menos ligados a los estereotipos de género, y que las mujeres incursionen en campos reservados tradicionalmente para los varones.  </t>
    </r>
  </si>
  <si>
    <t>S058</t>
  </si>
  <si>
    <t>Programa de vivienda digna</t>
  </si>
  <si>
    <t>693.4</t>
  </si>
  <si>
    <t>QIQ</t>
  </si>
  <si>
    <t>(Fideicomiso Fondo Nacional de Habitaciones Populares)</t>
  </si>
  <si>
    <t xml:space="preserve"> Existe actualmente un grupo importante de la población que no tiene acceso a una vivienda digna. De acuerdo a CONEVAL el 19.3 por ciento de la población a nivel nacional presentan un ingreso inferior a la línea de bienestar de estos últimos dos de cada 10 presentan carencia por calidad y espacios de la vivienda, es decir las viviendas se encuentran en un estado de precariedad considerable. Es decir 1.8 millones de hogares. En estas circunstancias, las opciones para estos hogares son realmente muy pocas ya que la posibilidad que tienen de acceder a un crédito hipotecario es prácticamente nula. </t>
  </si>
  <si>
    <t xml:space="preserve"> QIQ- Fideicomiso Fondo Nacional de Habitaciones Populares </t>
  </si>
  <si>
    <t>Porcentaje de subsidios otorgados a mujeres jefas del hogar para vivienda nueva, en zonas urbanas o rurales</t>
  </si>
  <si>
    <t>33.74</t>
  </si>
  <si>
    <t>Porcentaje de subsidios otorgados a mujeres jefas de familia en la modalidad de ampliación y mejoramiento para la vivienda</t>
  </si>
  <si>
    <t>33.67</t>
  </si>
  <si>
    <t>UR: QIQ</t>
  </si>
  <si>
    <t>693.44</t>
  </si>
  <si>
    <t>876.26</t>
  </si>
  <si>
    <t>900.26</t>
  </si>
  <si>
    <t>883.23</t>
  </si>
  <si>
    <t>S117</t>
  </si>
  <si>
    <t>Programa de Vivienda Rural</t>
  </si>
  <si>
    <t>206.2</t>
  </si>
  <si>
    <t xml:space="preserve"> Existe actualmente un grupo importante de la población que no tiene acceso a una vivienda digna. De acuerdo a CONEVAL el 19.3 por ciento de los hogares a nivel nacional presentan un ingreso inferior a la línea de bienestar, de estos últimos dos de cada 10 presentan carencia por calidad y espacios de la vivienda, es decir las viviendas se encuentran en un estado de precariedad considerable. Es decir 1.8 millones de hogares. En estas circunstancias, las opciones para estos hogares son realmente muy pocas ya que la posibilidad que tienen de acceder a un crédito hipotecario es prácticamente nula. </t>
  </si>
  <si>
    <t>Porcentaje de subsidios otorgados a mujeres jefas de familia para vivienda nueva</t>
  </si>
  <si>
    <t>Porcentaje de subsidios otorgados a mujeres jefas de familia en la modalidad de ampliación y mejoramiento</t>
  </si>
  <si>
    <t>206.24</t>
  </si>
  <si>
    <t>210.13</t>
  </si>
  <si>
    <t>225.81</t>
  </si>
  <si>
    <t>S175</t>
  </si>
  <si>
    <t>Rescate de espacios públicos</t>
  </si>
  <si>
    <t>138.3</t>
  </si>
  <si>
    <t>512</t>
  </si>
  <si>
    <t>(Dirección General de Rescate de Espacios Públicos)</t>
  </si>
  <si>
    <t>Porcentaje de mujeres participantes como promotoras comunitarias e integrantes de redes y contralorías sociales.</t>
  </si>
  <si>
    <t>Porcentaje de mujeres asistentes a los talleres y cursos  dirigidos a  impulsar la organización social y seguridad comunitaria, prevención de conductas de riesgo, violencia y promoción de la equidad de género.</t>
  </si>
  <si>
    <t>36.10</t>
  </si>
  <si>
    <t>Promedio de acciones de impulso a la organización social y seguridad comunitaria, prevención de conductas antisociales y de riesgo y de promoción de la equidad de género realizadas por espacio público</t>
  </si>
  <si>
    <t>14.89</t>
  </si>
  <si>
    <t>UR: 512</t>
  </si>
  <si>
    <t>138.35</t>
  </si>
  <si>
    <t>107.11</t>
  </si>
  <si>
    <t>138.57</t>
  </si>
  <si>
    <t>110.29</t>
  </si>
  <si>
    <r>
      <t>Acciones realizadas en el periodo
UR:</t>
    </r>
    <r>
      <rPr>
        <sz val="10"/>
        <rFont val="Soberana Sans"/>
        <family val="2"/>
      </rPr>
      <t xml:space="preserve"> 512
Sin información</t>
    </r>
  </si>
  <si>
    <r>
      <t>Justificación de diferencia de avances con respecto a las metas programadas
UR:</t>
    </r>
    <r>
      <rPr>
        <sz val="10"/>
        <rFont val="Soberana Sans"/>
        <family val="2"/>
      </rPr>
      <t xml:space="preserve"> 512
Porcentaje de mujeres asistentes a los talleres y cursos  dirigidos a impulsar la organización social y seguridad comunitaria, prevención de conductas de riesgo, violencia y promoción de la equidad de género.    Durante el tercer trimestre, el Programa implementó 5 estrategias a nivel nacional  para avanzar en el cumplimiento de la meta, las cuales son: Torneo 200 mil estudiantes por México, Copa telmex , Arte y Cultura en tu espacio,   Espacio Vivo  y Moviendo Espacios para Transformar Actitudes , estrategías con  acciones  dirigidas a impulsar  la organización social y seguridad comunitaria, prevención de conductas de riesgo, violencia y promoción de la equidad de género en los espacios públicos intervenidos por el PREP en 2014 y años anteriores.   Es importante destacar que aunque no se alcanzó el 55% programado, con la implementación de las 5 estrategías se ha superado ya el número de mujeres beneficiadas de las que originalmente se tenían como meta.  </t>
    </r>
  </si>
  <si>
    <r>
      <t>Acciones de mejora para el siguiente periodo
UR:</t>
    </r>
    <r>
      <rPr>
        <sz val="10"/>
        <rFont val="Soberana Sans"/>
        <family val="2"/>
      </rPr>
      <t xml:space="preserve"> 512
Sin información</t>
    </r>
  </si>
  <si>
    <t>S177</t>
  </si>
  <si>
    <t>Programa de esquema de financiamiento y subsidio federal para vivienda</t>
  </si>
  <si>
    <t>QCW</t>
  </si>
  <si>
    <t>(Comisión Nacional de Vivienda)</t>
  </si>
  <si>
    <t xml:space="preserve"> QCW- Comisión Nacional de Vivienda </t>
  </si>
  <si>
    <t>Porcentaje de los subsidios otorgados a mujeres por el Programa para la adquisición de una vivienda nueva o usada</t>
  </si>
  <si>
    <t>12.60</t>
  </si>
  <si>
    <t>9.21</t>
  </si>
  <si>
    <t>27.18</t>
  </si>
  <si>
    <t>Porcentaje de los subsidios otorgados a mujeres por el Programa para el mejoramiento de la vivienda</t>
  </si>
  <si>
    <t>93.09</t>
  </si>
  <si>
    <t>Porcentaje de los subsidios otorgados a mujeres por el Programa para la autoconstrucción o autoproducción de vivienda</t>
  </si>
  <si>
    <t>8.80</t>
  </si>
  <si>
    <t>7.43</t>
  </si>
  <si>
    <t>12.45</t>
  </si>
  <si>
    <t>Porcentaje de los subsidios otorgados a mujeres por el Programa para la adquisición de lotes con servicios</t>
  </si>
  <si>
    <t>3.30</t>
  </si>
  <si>
    <t>2.43</t>
  </si>
  <si>
    <t>0.10</t>
  </si>
  <si>
    <t>UR: QCW</t>
  </si>
  <si>
    <t>1,142.74</t>
  </si>
  <si>
    <t>1,144.44</t>
  </si>
  <si>
    <r>
      <t>Acciones realizadas en el periodo
UR:</t>
    </r>
    <r>
      <rPr>
        <sz val="10"/>
        <rFont val="Soberana Sans"/>
        <family val="2"/>
      </rPr>
      <t xml:space="preserve"> QCW
Para el tercer trimestre del 2014, se han ejercido 2,762 millones 970 mil 675 pesos para mujeres en las distintas modalidades que opera el programa, lo anterior implica que el 41.1% de los recursos ejercidos por el programa han sido destinados para este sector. Lo anterior no incluye 316.9 millones de pesos correspondientes al fondo de contragarantías el cual consiste en respaldar las operaciones crediticias para mejoramiento de vivienda solicitado por trabajadoras y trabajadores afiliados al INFONAVIT o FOVISSSTE y la aportación para el proyecto especial de Mejorando la Unidad Habitacional por 100 millones de pesos, mismos que se han destinado a la rehabilitación de infraestructura social de unidades habitacionales en el Distrito Federal a fin de incentivar la cohesión social en dichos espacios.</t>
    </r>
  </si>
  <si>
    <r>
      <t>Justificación de diferencia de avances con respecto a las metas programadas
UR:</t>
    </r>
    <r>
      <rPr>
        <sz val="10"/>
        <rFont val="Soberana Sans"/>
        <family val="2"/>
      </rPr>
      <t xml:space="preserve"> QCW
Se ha registrado gran demanda en las modalidades de adquisición de vivienda, autoproducción y mejoramiento, esto por diferentes aspectos relevantes:  - La adecuación en los sistemas de las entidades ejecutoras a la normativa planteada para este año, ha permitido una mayor atención y cobertura.  - Se han adherido entidades ejecutoras con alta cobertura en las modalidades de mejoramiento y autoproducción por lo que dichas modalidades han repuntado de manera importante.  Por lo contrario, la adquisición de lotes con servicios ha observado una demanda  mínima, esto en razón de que se está condicionando el subsidio a predios cuya ubicación represente mejores condiciones de urbanización, no obstante,  el programa de subsidios permite destinar los recursos no aplicados en esta modalidad para alguna otra con mayor demanda.</t>
    </r>
  </si>
  <si>
    <r>
      <t>Acciones de mejora para el siguiente periodo
UR:</t>
    </r>
    <r>
      <rPr>
        <sz val="10"/>
        <rFont val="Soberana Sans"/>
        <family val="2"/>
      </rPr>
      <t xml:space="preserve"> QCW
Se puso en marcha el proyecto especial de Mejoramiento de unidades habitacionales para la rehabilitación de infraestructura social de unidades habitacionales en el Distrito Federal a fin de incentivar la cohesión social en dichos espacios.  Inicia operaciones el proyecto especial de rentas, el cual consiste en el subsidio de una parte de la renta que las personas de escasos recursos aportan con la opción de adquirir la vivienda rentada.  La aplicación del incremento del ingreso permitido para derechohabientes del INFONAVIT y FOVISSSTE de 2.6 a 5.0 VSMGVM ha permitido un mayor acceso a la población objetivo del programa a soluciones habitacionales de mayor calidad con una mejor ubicación, lo anterior se observa en la alta demanda que se tiene en este sector. </t>
    </r>
  </si>
  <si>
    <t>16</t>
  </si>
  <si>
    <t>Medio Ambiente y Recursos Naturales</t>
  </si>
  <si>
    <t>P002</t>
  </si>
  <si>
    <t>0.5</t>
  </si>
  <si>
    <t>116</t>
  </si>
  <si>
    <t>(Unidad Coordinadora de Participación Social y Transparencia)</t>
  </si>
  <si>
    <t>84</t>
  </si>
  <si>
    <t>56</t>
  </si>
  <si>
    <t>36</t>
  </si>
  <si>
    <t xml:space="preserve"> Este deterioro está frecuentemente asociado a la falta de oportunidades para amplios sectores de la población y, aquí es necesario mencionar a las mujeres, que en su diversidad de roles sociales, económicos y culturales, contribuyen a liberar a algunos ecosistemas del efecto de la presión ambiental y por tanto, son piezas clave en la conservación y aprovechamiento sustentable de los recursos naturales, sin embargo, aún es limitada su participación en la toma de decisiones y en la construcción de políticas públicas referentes al uso y aprovechamiento de los recursos naturales que utilizan para su subsistencia y beneficio. Ante esta problemática, la Secretaría de Medio Ambiente y Recursos Naturales tiene entre sus atribuciones y compromisos vincular la conservación y el aprovechamiento de los recursos naturales con la justicia social, con la igualdad y equidad de género, a fin de garantizar la participación de las mujeres en la construcción del desarrollo sustentable, alineado a la política nacional de igualdad que establece el Programa Nacional de Desarrollo 2013-2018, en su Estrategia Transversal III. Por lo anterior, es indispensable seguir formando  funcionarios públicos sensibilizados y capacitados, para incluir criterios de igualdad en su actuar (cultura institucional), en las políticas públicas, en los programas, proyectos y acciones que desempeñen (con la población). </t>
  </si>
  <si>
    <t xml:space="preserve"> Secretaria de Medio Ambiente y Recursos Naturales </t>
  </si>
  <si>
    <t>Número de servidoras y servidores públicos  capacitados en criterios de igualdad de género</t>
  </si>
  <si>
    <t xml:space="preserve">Servidoras y servidores públicos  </t>
  </si>
  <si>
    <t>140.00</t>
  </si>
  <si>
    <t xml:space="preserve">Porcentaje de avance en el número de acciones realizadas que promuevan la incorporación de la perspectiva de género en la ejecución de programas y proyectos del sector ambiental, respecto a las acciones programadas  </t>
  </si>
  <si>
    <t>Porcentaje de avance de documentos orientadores producidos  por la Dirección de Equidad de Género y/o en coordinación con otras áreas, respecto a los programados</t>
  </si>
  <si>
    <t>33.00</t>
  </si>
  <si>
    <t>UR: 116</t>
  </si>
  <si>
    <t>0.56</t>
  </si>
  <si>
    <t>0.25</t>
  </si>
  <si>
    <t>0.59</t>
  </si>
  <si>
    <t>0.43</t>
  </si>
  <si>
    <r>
      <t>Acciones realizadas en el periodo
UR:</t>
    </r>
    <r>
      <rPr>
        <sz val="10"/>
        <rFont val="Soberana Sans"/>
        <family val="2"/>
      </rPr>
      <t xml:space="preserve"> 116
Tercera Reunión Nacional de Enlaces de Género de la Comisión Nacional del Agua y seguimiento a los trabajos para el diseño del Sistema de información sobre acciones para la igualad en el sector ambiental.</t>
    </r>
  </si>
  <si>
    <r>
      <t>Justificación de diferencia de avances con respecto a las metas programadas
UR:</t>
    </r>
    <r>
      <rPr>
        <sz val="10"/>
        <rFont val="Soberana Sans"/>
        <family val="2"/>
      </rPr>
      <t xml:space="preserve"> 116
DURANTE EL TERCER TRIMESTRE SE TUVO DIFICULTAD PARA CUMPLIR CON LAS METAS PREVISTAS. EL RECURSO ASIGNADO A ESTE PROGRAMA PRESUPUESTAL PARA PROMOVER ACCIONES DE TRANSVERSALIDAD EN PERSPECTIVA DE GÉNERO EN EL SECTOR AMBIENTAL, NO ES SUFICIENTE. En el indicador de porcentaje de avance de docuementos orientadores, no hay avance al tercer trimestre. Se cancela la impresión del Protocolo, debido a que éste se encuentra en versión electrónica para su difusión. La impresión del Programa Hacia la igualdad y la sustentabilidad ambiental, está en espera, una vez que se concluya el proceso de actualización de enviará a impresión, ésto sucederá el año próximo, toda vez que hasta el mes de noviembre se pudo programas las consultas regionales para su actualización.   Por lo anterior, este indicador no se cumplirá. INDICADOR: NÚMERO DE SERVIDORAS Y SERVIDORES PÚBLICOS  CAPACITADOS EN CRITERIOS DE IGUALDAD DE GÉNERO. LAS ACTIVIDADES DE CAPACITACIÓN PROGRAMADAS SE VIERON AFECTADAS POR UN AJUSTE EN EL PRESUPUESTO. SOLO SE PUEDO REALIZAR UNA ACTIVIDAD, LA REUNIÓN NACIONAL DE ENLACES DE GÉNERO DE LA CONAGUA.</t>
    </r>
  </si>
  <si>
    <r>
      <t>Acciones de mejora para el siguiente periodo
UR:</t>
    </r>
    <r>
      <rPr>
        <sz val="10"/>
        <rFont val="Soberana Sans"/>
        <family val="2"/>
      </rPr>
      <t xml:space="preserve"> 116
En el siguiente trimestre se intentarán hacer los ajustes necesarios, para poder cumplir con las metras previstas en el 2014.</t>
    </r>
  </si>
  <si>
    <t>S046</t>
  </si>
  <si>
    <t>Programa de Conservación para el Desarrollo Sostenible (PROCODES)</t>
  </si>
  <si>
    <t>78.9</t>
  </si>
  <si>
    <t>F00</t>
  </si>
  <si>
    <t>(Comisión Nacional de Áreas Naturales Protegidas)</t>
  </si>
  <si>
    <t xml:space="preserve"> La Comisión Nacional de Áreas Naturales Protegidas reconoce la importancia de los servicios ecosistémicos que prestan las áreas naturales protegidas, sus zonas de influencia y otras regiones prioritarias para la conservación. El PROCODES constituye un instrumento de la política pública que promueve la conservación de los ecosistemas y su biodiversidad mediante la participación directa y efectiva de la población local, en los procesos de gestión del territorio; en la apropiación de los recursos; la protección, manejo y restauración de los mismos; y de la valoración económica de los servicios ecosistémicos que éstos prestan a la sociedad, de forma tal que se generen oportunidades productivas alternativas y se contribuya a mejorar la calidad de vida de los habitantes en el entorno de las áreas protegidas y otras modalidades de conservación, promoviendo de manera importante la no discriminación por motivos de género para garantizar la igualdad de oportunidades entre mujeres y hombres para acceder a los apoyos del Programa.  Los apoyos del  PROCODES se otorgan sin distinción de género, raza, etnia, credo religioso, condición socioeconómica u otra causa que implique discriminación, a los solicitantes que cumplan con los requisitos que se señalan en sus Reglas de Operación.   </t>
  </si>
  <si>
    <t xml:space="preserve"> F00- Comisión Nacional de Áreas Naturales Protegidas </t>
  </si>
  <si>
    <t>Número de mujeres que participan en proyectos, apoyados por el Programa de Conservación para el Desarrollo Sostenible</t>
  </si>
  <si>
    <t>17,715.00</t>
  </si>
  <si>
    <t>11,300.00</t>
  </si>
  <si>
    <t>16,059.00</t>
  </si>
  <si>
    <t>Porcentaje de participación de mujeres en los cursos de capacitación, apoyados por el Programa de Conservación para el Desarrollo Sostenible</t>
  </si>
  <si>
    <t>49.90</t>
  </si>
  <si>
    <t>24.25</t>
  </si>
  <si>
    <t>28.51</t>
  </si>
  <si>
    <t>Porcentaje de Participación de mujeres en proyectos, apoyados por el Programa de Conservación para el Desarrollo Sostenible</t>
  </si>
  <si>
    <t>52.70</t>
  </si>
  <si>
    <t>33.62</t>
  </si>
  <si>
    <t>47.78</t>
  </si>
  <si>
    <t>Porcentaje de mujeres que participan en la estructura de los Comités de Seguimiento del Programa de Conservación para el Desarrollo Sostenible</t>
  </si>
  <si>
    <t>40.40</t>
  </si>
  <si>
    <t>11.83</t>
  </si>
  <si>
    <t>39.22</t>
  </si>
  <si>
    <t>Proporción de inversión del Programa Conservación para el desarrollo Sostenible en proyectos, cursos de capacitación y estudios técnicos, con participación de mujeres</t>
  </si>
  <si>
    <t>55.40</t>
  </si>
  <si>
    <t>UR: F00</t>
  </si>
  <si>
    <t>78.96</t>
  </si>
  <si>
    <t>76.84</t>
  </si>
  <si>
    <t>76.86</t>
  </si>
  <si>
    <r>
      <t>Acciones realizadas en el periodo
UR:</t>
    </r>
    <r>
      <rPr>
        <sz val="10"/>
        <rFont val="Soberana Sans"/>
        <family val="2"/>
      </rPr>
      <t xml:space="preserve"> F00
Al mes de septiembre de 2014, el PROCODES cuenta con un ejercicio financiero del 129.06 millones de pesos. Con estos recursos ejercidos al mes de septiembre, se ha beneficiado a un total de 34,763 personas, de las cuales 18,098 son mujeres (52.06%) y 16,665 son hombres, en 1,196 localidades de 392 municipios en 31 estados de la República Mexicana y el Distrito Federal. La población indígena atendida es de 12,473 personas, que representa el 36.69% de la población beneficiada de manera directa. Dentro de la población indígena la participación de mujeres fue de 6,252 (50.12%).</t>
    </r>
  </si>
  <si>
    <r>
      <t>Justificación de diferencia de avances con respecto a las metas programadas
UR:</t>
    </r>
    <r>
      <rPr>
        <sz val="10"/>
        <rFont val="Soberana Sans"/>
        <family val="2"/>
      </rPr>
      <t xml:space="preserve"> F00
LAS METAS PROGRAMADAS PARA LOS DIFERENTES INDICADORES AL TERCER  TRIMESTRE SE ESTABLECIERON A PARTIR DE UN ANÁLISIS DEL EJERCICIO FISCAL 2013, SIN EMBARGO, AL TERCER TRIMESTRE DE 2014, SE HAN SUPERADO LAS MESTAS PROGRAMADAS AL PERIODO, LO ANTERIOR, OBEDECE A QUE SE HAN REALIZADO ADELANTOS DE CALENDARIO FINANCIERO, POR LO QUE AL MES DE SEPTIEMBRE DE 2014, SE HA RADICADO A LAS DIRECCIONES REGIONALES DE LA CONANP EL 100% DE LOS RECURSOS DEL PROGRAMA, ESTO HA PERMITIDO AUMENTAR LA FIRMA DE CONVENIOS PARA LA EJECUCIÓN DE LAS ACCIONES DEL PROCODES. Para este tercer trimestre de 2014, se ejecutaron más proyectos de los que se tenían programados. A través de los proyectos del PROCODES se beneficiaron de manera directa 29,838 personas, de las cuales 16,059 son mujeres (53.82%). EL NÚMERO DE PERSONAS BENEFICIARIAS DIRECTAS A TRAVÉS DE LOS CURSOS DE CAPACITACIÓN DEL PROCODES PARA EL TERCER TRIMESTRE DE 2014, FUE DE 2,634 PERSONAS DE LAS CUALES 1,464 (55.58%) FUERON MUJERES, EL NÚMERO DE MUJERES CAPACITADAS PARA ESTE TRIMESTRE FUE SUPERIOR A LO PROGRAMADO. El monto ejercido al tercer trimestre en proyectos, cursos de capacitación y estudios técnicos en donde existen participación de mujeres fue mayor a lo programado, en virtudde que al mes de septiembre de 2014 se ha ejercido el 57.21% del total de recursos autorizados al PROCODES. PARA ESTE TERCER TRIMESTRE DE 2014, SE CONFORMARON UN MAYOR NÚMERO DE COMITÉS DE SEGUIMIENTO, POR LO QUE LA META PROGRAMADA PARA EL TRIMESTRE SE SUPERÓ EN 27.3 PUNTOS PORCENTUALES. </t>
    </r>
  </si>
  <si>
    <r>
      <t>Acciones de mejora para el siguiente periodo
UR:</t>
    </r>
    <r>
      <rPr>
        <sz val="10"/>
        <rFont val="Soberana Sans"/>
        <family val="2"/>
      </rPr>
      <t xml:space="preserve"> F00
DAR CONTINUIDAD AL PROGRAMA DE TRABAJO 2014</t>
    </r>
  </si>
  <si>
    <t>S071</t>
  </si>
  <si>
    <t>Programa de Empleo Temporal (PET)</t>
  </si>
  <si>
    <t>212.1</t>
  </si>
  <si>
    <t>(Dirección General de Política Ambiental e Integración Regional y Sectorial)</t>
  </si>
  <si>
    <t xml:space="preserve"> El proceso del deterioro actual del medio ambiente tiene lugar dentro de un sistema en el que los diversos grupos sociales (mujeres, hombres, grupos étnicos, clases sociales, etc.) acceden y utilizan los recursos de manera diferenciada. Tales relaciones sistémicas se encuentran marcadas por el género así como  por los roles y tareas que tradicionalmente les son asignados a hombres y mujeres, lo que establece una diferencia en términos del uso, conservación, deterioro, control y acceso a los recursos naturales en determinados contextos socioculturales.  Ante la existencia de un vínculo desigual entre los géneros en detrimento de las mujeres derivado del ?poder relacionado estrechamente con el control sobre los recursos tangibles e intangibles (como tierra, herramientas, educación, etc.) y sobre sus beneficios  (dinero, conocimiento, prestigio político), se desprende la necesidad de conocer la situación de éstas en la toma de decisiones en los espacios doméstico, laboral, comunitario; en las estructuras de poder formal y en las instancias e instituciones que instrumentan las políticas ambientales.? Esta situación debe ser tomada en cuenta en toda política pública encaminada al desarrollo y para ello es necesario identificar quién usa los recursos, cómo los usa, por qué y para qué (INMUJERES-SEMARNAT, 2010: 11).  </t>
  </si>
  <si>
    <t xml:space="preserve">Numero de mujeres beneficiarias en proyectos </t>
  </si>
  <si>
    <t>70,464.00</t>
  </si>
  <si>
    <t>42,278.00</t>
  </si>
  <si>
    <t>41,186.00</t>
  </si>
  <si>
    <t>Número de jornales pagados a beneficiarias</t>
  </si>
  <si>
    <t>Jornal</t>
  </si>
  <si>
    <t>3,311,830.00</t>
  </si>
  <si>
    <t>1,987,098.00</t>
  </si>
  <si>
    <t>3,060,081.00</t>
  </si>
  <si>
    <t>212.12</t>
  </si>
  <si>
    <t>0.81</t>
  </si>
  <si>
    <r>
      <t>Acciones realizadas en el periodo
UR:</t>
    </r>
    <r>
      <rPr>
        <sz val="10"/>
        <rFont val="Soberana Sans"/>
        <family val="2"/>
      </rPr>
      <t xml:space="preserve"> 413
DURANTE EL TERCER TRIMESTRE DE 2014 SE INTEGRARON 4,298 COMITÉS, EN 1,247 EL CARGO DE PRESIDENTAS LO OCUPAN MUJERES, EN 2,155 COMITÉS UNA MUJER OCUPA EL CARGO DE SECRETARIA Y EN 2,154 LAS MUJERES OCUPAN EL CARGO DE TESORERAS, SIENDO LAS CIFRAS MUY SIMILARES  A LAS DEL 2013.</t>
    </r>
  </si>
  <si>
    <r>
      <t>Justificación de diferencia de avances con respecto a las metas programadas
UR:</t>
    </r>
    <r>
      <rPr>
        <sz val="10"/>
        <rFont val="Soberana Sans"/>
        <family val="2"/>
      </rPr>
      <t xml:space="preserve"> 413
EN EL INDICADOR DE MUJERES BENEFICIADAS POR PROYECTO SE TIENE UN ACUMULADO AL TERCER TRIMESTRE DE 69,078 MUJERES BENEFICIADAS, LO QUE SIGNIFICA UN AVANCE DEL 98% CON RESPECTO A LA META PROGRAMADA, MOTIVADO POR LA AMPLIACIÓN PRESUPUESTAL QUE SE OBTUVO EN EL MES DE JUNIO, CON LO CUAL SE REBASARON LAS METAS PREVISTAS. </t>
    </r>
  </si>
  <si>
    <r>
      <t>Acciones de mejora para el siguiente periodo
UR:</t>
    </r>
    <r>
      <rPr>
        <sz val="10"/>
        <rFont val="Soberana Sans"/>
        <family val="2"/>
      </rPr>
      <t xml:space="preserve"> 413
Promover más la participación de mujeres en los proyectos que se realizarán en el cuarto trimestre.</t>
    </r>
  </si>
  <si>
    <t>S219</t>
  </si>
  <si>
    <t>Programa Nacional Forestal Pago por Servicios Ambientales</t>
  </si>
  <si>
    <t>182.8</t>
  </si>
  <si>
    <t>RHQ</t>
  </si>
  <si>
    <t>(Comisión Nacional Forestal)</t>
  </si>
  <si>
    <t xml:space="preserve"> El programa presupuestario S219 Pago por Servicios Ambientales está orientado a combatir el deterioro de los ecosistemas forestales, así como el aprovechamiento deficiente de los recursos. </t>
  </si>
  <si>
    <t xml:space="preserve"> RHQ- Comisión Nacional Forestal </t>
  </si>
  <si>
    <t>Porcentaje de apoyos otorgados a mujeres</t>
  </si>
  <si>
    <t>23.10</t>
  </si>
  <si>
    <t>21.50</t>
  </si>
  <si>
    <t>21.20</t>
  </si>
  <si>
    <t>UR: RHQ</t>
  </si>
  <si>
    <t>182.87</t>
  </si>
  <si>
    <t>183.42</t>
  </si>
  <si>
    <t>196.52</t>
  </si>
  <si>
    <t>184.49</t>
  </si>
  <si>
    <r>
      <t>Acciones realizadas en el periodo
UR:</t>
    </r>
    <r>
      <rPr>
        <sz val="10"/>
        <rFont val="Soberana Sans"/>
        <family val="2"/>
      </rPr>
      <t xml:space="preserve"> RHQ
Al mes de septiembre, se han asignado recursos a 1,627 apoyos solicitados por mujeres, lo que representa 22.1% con relación al total de apoyos asignados a personas físicas de 7,371 apoyos. Este resultado representa 95.6% de avance con relación a la meta programada de 23%.  La variación es resultado de la respuesta por parte de las mujeres para participar en las diferentes categorías de apoyo, así como la promoción y difusión de los apoyos dirigida a mujeres.   </t>
    </r>
  </si>
  <si>
    <r>
      <t>Justificación de diferencia de avances con respecto a las metas programadas
UR:</t>
    </r>
    <r>
      <rPr>
        <sz val="10"/>
        <rFont val="Soberana Sans"/>
        <family val="2"/>
      </rPr>
      <t xml:space="preserve"> RHQ
Causa: Con base en el comportamiento de la demanda de años anteriores se tenía previsto un avance del 21.5%; no obstante, debido a las variaciones de la misma, a Septiembre, se han asignado recursos a 10,116 apoyos presentados por personas fisicas, de los cuales 16.1% fueron asignado a mujeres, es decir 1,627 apoyos. La variación es producto de la promoción y difusión de las Gerencias Estatales y de la respuesta de las mujeres para participar en los diferentes tipos de apoyos. EFECTO: Con la asignación de apoyos a las mujeres se busca fortalecer el capital social y humano, así como desarrollar las capacidades de gestión, atender los problemas de la disminución de la superficie forestal y la degradación de los bosques y selvas. OTROS  MOTIVOS: Es importante señalar que las variaciones del denominador se explica por lo siguiente: durante el proceso de integración y diseño de la MIR, tanto el numerador como el denominador son variables que no se conocen (están en función de la demanda) por lo que se estiman con base al comportamiento histórico y las expectativas de esas variables.  Por lo tanto cuando se reportan los avances, los valores corresponden a datos observados (reales) ya que no tendría sentido medirlo con relación a los datos estimados. Por tal motivo el valor del denominador planeado es diferente al denominador de los avances (real).</t>
    </r>
  </si>
  <si>
    <r>
      <t>Acciones de mejora para el siguiente periodo
UR:</t>
    </r>
    <r>
      <rPr>
        <sz val="10"/>
        <rFont val="Soberana Sans"/>
        <family val="2"/>
      </rPr>
      <t xml:space="preserve"> RHQ
Se integró un documento de planeación ?Programa Específico de Intervención Institucional para la Atención a Pueblos Indígenas y la Transversalización de la Perspectiva de Género 2014-2018? en el cual se plantean estrategias para incrementar la participación de las mujeres en la preservación y el aprovechamiento de los recursos forestales, a través de acciones que disminuyan y eliminen las barreras institucionales y sociales que enfrentan las mujeres. </t>
    </r>
  </si>
  <si>
    <t>U022</t>
  </si>
  <si>
    <t>Programa hacia la igualdad y la sustentabilidad ambiental</t>
  </si>
  <si>
    <t>14.3</t>
  </si>
  <si>
    <t>279</t>
  </si>
  <si>
    <t>70</t>
  </si>
  <si>
    <t>692</t>
  </si>
  <si>
    <t>267</t>
  </si>
  <si>
    <t xml:space="preserve"> El cambio climático representa una seria amenaza para las mujeres, los pueblos indígenas y los jóvenes, ya que sus efectos intensifican la problemática social, económica y ambiental derivada del deterioro ambiental y la pérdida de biodiversidad, vulnerando el espacio físico sobre el que durante siglos, se han sustentado y reproducido su vida cotidiana. En este contexto, la Semarnat emite los ?Lineamientos para el otorgamiento de subsidios a organizaciones de la sociedad civil. Desarrollo sustentable con perspectiva de género y desarrollo sustentable en beneficio de comunidades y pueblos indígenas?. Ejercicio 2014, cuyo objetivo es  impulsar procesos que contribuyan a promover el desarrollo sustentable, la conservación de los recursos naturales y el mejoramiento del medio ambiente, así como el crecimiento económico, el ingreso y el autoempleo.  Las mujeres se ven más afectadas ya que enfrentan la pobreza en mayor desventaja por el limitado e inequitativo acceso a los recursos productivos y tecnológicos, a la propiedad de activos, a la disponibilidad de fuentes de financiamiento; a la asesoría técnica y a la capacitación, a la información sobre mercados y canales de comercialización, procedimientos organizativos y de acercamiento a los programas de desarrollo y, evidentemente a la participación en los órganos de decisión comunitaria y social.  En el caso de los pueblos originarios, se alteran sus saberes y relaciones con el entorno natural, sus interpretaciones de los procesos de la naturaleza, sus técnicas de conservación, y sus tecnologías entre otros, ocasionando con ello una clara y acelerada pérdida de control sobre los recursos naturales y una progresiva pérdida de identidad cultural.   </t>
  </si>
  <si>
    <t>Porcentaje de satisfacción de las y los integrantes de los grupos de mujeres y de pueblos indígenas respecto del beneficio ambiental y social generado en la ejecución de los proyectos</t>
  </si>
  <si>
    <t>Número de mujeres y hombres  que participan en la ejecución de proyectos sustentables con perspectiva de género para la conservación y aprovechamiento sustentable de los recursos naturales</t>
  </si>
  <si>
    <t>hombres y mujeres</t>
  </si>
  <si>
    <t>349.00</t>
  </si>
  <si>
    <t>959.00</t>
  </si>
  <si>
    <t>Porcentaje de apoyos otorgados para el desarrollo de proyectos sustentables con perspectiva de género para la conservación y aprovechamiento sustentable de los recursos naturales</t>
  </si>
  <si>
    <t>38.00</t>
  </si>
  <si>
    <t>Porcentaje de ejecución del Programa anual de trabajo para el otorgamiento de subsidios a organizaciones de la sociedad civil</t>
  </si>
  <si>
    <t>14.37</t>
  </si>
  <si>
    <t>14.28</t>
  </si>
  <si>
    <r>
      <t>Acciones realizadas en el periodo
UR:</t>
    </r>
    <r>
      <rPr>
        <sz val="10"/>
        <rFont val="Soberana Sans"/>
        <family val="2"/>
      </rPr>
      <t xml:space="preserve"> 116
? Recepción de los informes trimestrales para su revisión y retroalimentación.   ? Asesoría y seguimiento a las acciones estipuladas en los convenios de concertación.   ? Revisión de los listados de beneficiarios y actualización de datos.   </t>
    </r>
  </si>
  <si>
    <r>
      <t>Justificación de diferencia de avances con respecto a las metas programadas
UR:</t>
    </r>
    <r>
      <rPr>
        <sz val="10"/>
        <rFont val="Soberana Sans"/>
        <family val="2"/>
      </rPr>
      <t xml:space="preserve"> 116
Se revisaron los listados de beneficiarios y se actualizaron datos.   Ver Anexo 2, para mayor detalle. </t>
    </r>
  </si>
  <si>
    <r>
      <t>Acciones de mejora para el siguiente periodo
UR:</t>
    </r>
    <r>
      <rPr>
        <sz val="10"/>
        <rFont val="Soberana Sans"/>
        <family val="2"/>
      </rPr>
      <t xml:space="preserve"> 116
Dar continuidad al programa de trabajo comprometido.</t>
    </r>
  </si>
  <si>
    <t>17</t>
  </si>
  <si>
    <t>Procuraduría General de la República</t>
  </si>
  <si>
    <t>Investigar y perseguir los delitos del orden federal</t>
  </si>
  <si>
    <t>84.1</t>
  </si>
  <si>
    <t>601</t>
  </si>
  <si>
    <t>(Fiscalía Especial para los Delitos de Violencia contra las Mujeres y Trata de Personas)</t>
  </si>
  <si>
    <t xml:space="preserve"> Una de las premisas de la Procuraduría General de la República es actuar con respeto a los derechos humanos, garantizando el estado de derecho y la equidad de género, lo cual se logrará con la investigación y seguimiento de denuncias en materia de derechos humanos, así como con el fortalecimiento de la prevención del delito con el fin de disminuir los índices delictivos. </t>
  </si>
  <si>
    <t xml:space="preserve"> 601- Fiscalía Especial para los Delitos de Violencia contra las Mujeres y Trata de Personas </t>
  </si>
  <si>
    <t>Porcentaje de averiguaciones previas despachadas en materia de delitos de violencia contra las mujeres y trata de personas con relación al trámite.</t>
  </si>
  <si>
    <t>24.00</t>
  </si>
  <si>
    <t>18.40</t>
  </si>
  <si>
    <t>UR: 601</t>
  </si>
  <si>
    <t>84.11</t>
  </si>
  <si>
    <t>46.41</t>
  </si>
  <si>
    <t>86.23</t>
  </si>
  <si>
    <t>48.27</t>
  </si>
  <si>
    <r>
      <t>Acciones realizadas en el periodo
UR:</t>
    </r>
    <r>
      <rPr>
        <sz val="10"/>
        <rFont val="Soberana Sans"/>
        <family val="2"/>
      </rPr>
      <t xml:space="preserve"> 601
Al tercer trimestre de 2014, la FEVIMTRA dio inicio a la integración de 356 expedientes de averiguaciones previas por delitos de violencia contra las mujeres y delito de trata de personas relacionadas con hechos presuntamente constitutivos de delito. De los 356 expedientes de averiguaciones previas integrados, 253 se iniciaron por violencia contra las mujeres y 103 en materia de trata de personas.  Respecto a la capacitación permanente dirigida al personal ministerial, policial y pericial, se informa que la FEVIMTRA realizó 39 actividades de capacitación y formación profesional en materia de género, violencia contra las mujeres y trata de personas, en la modalidad presencial.  El total de personas capacitadas ascendió a 1,350 (764 mujeres y 586 hombres) pertenecientes a instituciones de procuración y administración de justicia, de seguridad pública; atención y asistencia a niñas y mujeres víctimas de violencia de género y trata de personas; instituciones de salud en los tres órdenes de gobierno, instituciones académicas y organizaciones de la sociedad civil, así como a elementos del Ejército Nacional y de la Secretaría de Marina.  Por otra parte, la FEVIMTRA elaboró 21 insumos de género para contribuir al desarrollo de políticas públicas, dado que de ellos se desprenden acciones que permiten la participación de esta Fiscalía en diversos espacios.  La FEVIMTRA en el tercer trimestre del año participó en 57 reuniones interinstitucionales de colaboración para construir mecanismos de apoyo a la atención de las víctimas y el combate del delito de trata de personas.    Cabe mencionar, que en el Anexo 2 se cuenta con información con mayor nivel de desagregación.</t>
    </r>
  </si>
  <si>
    <r>
      <t>Justificación de diferencia de avances con respecto a las metas programadas
UR:</t>
    </r>
    <r>
      <rPr>
        <sz val="10"/>
        <rFont val="Soberana Sans"/>
        <family val="2"/>
      </rPr>
      <t xml:space="preserve"> 601
En relación al indicador Porcentaje de averiguaciones previas despachadas en materia de delitos de violencia contra las mujeres y trata de personas con relación al trámite, se obtuvo el 48.7% de efectividad, al despachar 365 expedientes de averiguaciones previas de un total de 749 expedientes en trámite.  Dicho resultado representa 30.3 puntos porcentuales por encima de la meta programada al periodo de 18.4%. La variación positiva se explica por los diversos eventos de difusión y atención institucionales a los delitos de violencia contra las mujeres y trata de personas, han generado un mayor número de expedientes iniciados  de averiguaciones previas. Lo anterior, se traduce del hecho de que la FEVIMTRA investiga todas las denuncias en materia de género y trata de personas que denuncia la ciudadanía, independientemente de la naturaleza de los asuntos, para luego remitirlas a las autoridades competentes, con aportaciones de gran relevancia en  las investigaciones para su posterior determinación.  Cabe destacar que la conclusión de expedientes de averiguaciones previas en la materia, depende de los elementos de prueba que se provean por parte de los auxiliares del Ministerio Público. Durante el periodo de reporte, la conclusión de expedientes se llevó de la siguiente manera: 15 acumulados, 218 por Incompetencia, 74 por No Ejercicio de la Acción Penal y 58 consignaciones (8 con detenido y 50 sin detenido).  Las justificaciones de diferencia de avances así como las acciones realizadas en el periodo se describen en el Anexo 2 de información cualitativa. No se establece la Población beneficiaria del Programa Presupuestario, debido a que se da seguimiento a los expedientes de investigación, tales el caso de las averiguaciones previas. </t>
    </r>
  </si>
  <si>
    <r>
      <t>Acciones de mejora para el siguiente periodo
UR:</t>
    </r>
    <r>
      <rPr>
        <sz val="10"/>
        <rFont val="Soberana Sans"/>
        <family val="2"/>
      </rPr>
      <t xml:space="preserve"> 601
La PGR diseñó una campaña integral de prevención, atención y sanción del hostigamiento y el acoso sexuales (HAS), denominada Cero tolerancia al hostigamiento y al acoso sexuales (HAS) en la Procuraduría General de la República. Dicha campaña fue impulsada durante el primer semestre del 2014. Se contó con la impresión de 24,400 ejemplares de los siguientes materiales que formarán parte de la campaña: Folleto ¿Qué es el Hostigamiento y el Acoso Sexuales?; Cartel ¿Sabes que es el HAS? Hostigamiento y Acoso Sexuales.; Cartel El hostigamiento y Acoso Sexuales son una forma de violencia de género y discriminación; Cartel Vías de Sanción del hostigamiento y acoso sexuales.</t>
    </r>
  </si>
  <si>
    <t>E003</t>
  </si>
  <si>
    <t>Investigar y perseguir los delitos relativos a la Delincuencia Organizada</t>
  </si>
  <si>
    <t>37.0</t>
  </si>
  <si>
    <t>400</t>
  </si>
  <si>
    <t>(Subprocuraduría Especializada en Investigación de Delincuencia Organizada)</t>
  </si>
  <si>
    <t>414</t>
  </si>
  <si>
    <t>(Unidad Especializada en Investigación de Tráfico de Menores, Personas y Órganos)</t>
  </si>
  <si>
    <t xml:space="preserve"> En los últimos tiempos, se denotó un crecimiento y expansión del crimen organizado, lo que conllevó a que el Estado tuviera que combatirlo con mayor vigor y fuerza; por ello dentro de la procuración de justicia, una de las premisas es combatirlo de manera permanente, actuando con respeto a los derechos humanos, garantizando el estado de derecho y la equidad de género, a través de la investigación y seguimiento de denuncias en materia de delincuencia organizada. </t>
  </si>
  <si>
    <t xml:space="preserve"> 400- Subprocuraduría Especializada en Investigación de Delincuencia Organizada  414- Unidad Especializada en Investigación de Tráfico de Menores, Personas y Órganos </t>
  </si>
  <si>
    <t>Porcentaje de expedientes de averiguaciones previas consignadas</t>
  </si>
  <si>
    <t>46.20</t>
  </si>
  <si>
    <t>34.60</t>
  </si>
  <si>
    <t>44.40</t>
  </si>
  <si>
    <t>UR: 400</t>
  </si>
  <si>
    <t>16.49</t>
  </si>
  <si>
    <t>9.82</t>
  </si>
  <si>
    <t>17.66</t>
  </si>
  <si>
    <t>11.63</t>
  </si>
  <si>
    <t>UR: 414</t>
  </si>
  <si>
    <t>20.51</t>
  </si>
  <si>
    <t>11.99</t>
  </si>
  <si>
    <t>19.31</t>
  </si>
  <si>
    <t>12.13</t>
  </si>
  <si>
    <r>
      <t>Acciones realizadas en el periodo
UR:</t>
    </r>
    <r>
      <rPr>
        <sz val="10"/>
        <rFont val="Soberana Sans"/>
        <family val="2"/>
      </rPr>
      <t xml:space="preserve"> 400
Se aclara que las acciones reportadas en el anexo 2, no son adicionales a las realizadas por la Unidad Especializada en Investigación de Tráfico de Menores, Personas y Órganos, toda vez que el indicador fue establecido a nivel Subprocuraduría. Estas acciones se describen en el Anexo 2 de información cualitativa.
</t>
    </r>
    <r>
      <rPr>
        <b/>
        <sz val="10"/>
        <rFont val="Soberana Sans"/>
        <family val="2"/>
      </rPr>
      <t>UR:</t>
    </r>
    <r>
      <rPr>
        <sz val="10"/>
        <rFont val="Soberana Sans"/>
        <family val="2"/>
      </rPr>
      <t xml:space="preserve"> 414
Con el fin de combatir los delitos en materia de delincuencia organizada, al tercer trimestre de 2014, la Unidad Especializada en Investigación de Tráfico de Menores, Personas y Órganos, inició 241 expedientes de averiguaciones previas (77 en materia de indocumentados, 76 en materia de trata de personas y 88 por delitos conexos).   Al mes de septiembre, se despacharon 117 expedientes de averiguaciones previas, cifra que representó un incremento de 17% respecto a la meta programada al periodo de 100 expedientes.  Respecto al indicador Porcentaje de expedientes de averiguaciones previas consignadas, la Unidad Especializada en Investigación de Tráfico de Menores, Personas y Órganos, realizó la consignación de 52 expedientes de averiguaciones previas (31 con detenido y 21 sin detenido), lo que representó 44.4 % de los 117 expedientes de averiguaciones previas despachados al periodo.   Las consignaciones realizadas involucraron a 125 personas, de las cuales, 82 están relacionadas con tráfico de indocumentados, 18 por trata de personas y 25 vinculadas con otros delitos conexos, del total de personas consignadas a los jueces, 114 fueron del sexo masculino (91.2 %) y 11 del sexo femenino (8.8 %).         Cabe mencionar, que en el Anexo 2 información cualitativa, se cuenta con información con mayor nivel de desagregación.</t>
    </r>
  </si>
  <si>
    <r>
      <t>Justificación de diferencia de avances con respecto a las metas programadas
UR:</t>
    </r>
    <r>
      <rPr>
        <sz val="10"/>
        <rFont val="Soberana Sans"/>
        <family val="2"/>
      </rPr>
      <t xml:space="preserve"> 400
Respecto al indicador -Porcentaje de expedientes de averiguaciones previas consignadas, la Subprocuraduría Especializada en Investigación de Delincuencia Organizada, a través de la Unidad Especializada en Investigación de Tráfico de Menores, Personas y Órganos, realizó la consignación de 52 expedientes de averiguaciones previas (31 con detenido y 21 sin detenido), lo que representó 44.4% de los 117 expedientes de averiguaciones previas despachados al periodo.  Las consignaciones realizadas involucraron a 125 personas, de las cuales, 82 están relacionadas con tráfico de indocumentados, 18 por trata de personas y 25 vinculadas con otros delitos conexos, del total de personas consignadas a los jueces, 114 fueron del sexo masculino (91.2 %) y 11 del sexo femenino (8.8 %).  En cuanto a la población objetivo no se establece una cuantificación debido a que la actuación de la PGR, se deriva de la demanda de servicio de la sociedad hacia la Institución, asimiso, no se establece la Población beneficiaria del Programa Presupuestario, debido a que se da seguimiento a los expedientes de investigación, tal es el caso de las averiguaciones previas.  Las justificaciones de diferencia de avances se describen en el Anexo 2 de información cualitativa.
</t>
    </r>
    <r>
      <rPr>
        <b/>
        <sz val="10"/>
        <rFont val="Soberana Sans"/>
        <family val="2"/>
      </rPr>
      <t>UR:</t>
    </r>
    <r>
      <rPr>
        <sz val="10"/>
        <rFont val="Soberana Sans"/>
        <family val="2"/>
      </rPr>
      <t xml:space="preserve"> 414
Para el indicador, Porcentaje de expedientes de averiguaciones previas consignadas, la Unidad Especializada en Investigación de Tráfico de Menores, Personas y Órganos, realizó la consignación de 52 expedientes de averiguaciones previas (31 con detenido y 21 sin detenido), lo que representó 44.4% de los 117 expedientes de averiguaciones previas despachados al periodo.   En cuanto a la población objetivo no se establece una cuantificación debido a que la actuación de la PGR, se deriva de la demanda de servicio de la sociedad hacia la Institución, asimiso, no se establece la Población beneficiaria del Programa Presupuestario, debido a que se da seguimiento a los expedientes de investigación, tal es el caso de las averiguaciones previas. </t>
    </r>
  </si>
  <si>
    <r>
      <t>Acciones de mejora para el siguiente periodo
UR:</t>
    </r>
    <r>
      <rPr>
        <sz val="10"/>
        <rFont val="Soberana Sans"/>
        <family val="2"/>
      </rPr>
      <t xml:space="preserve"> 400
No se establecen acciones de mejora al tercer trimestre del año.
</t>
    </r>
    <r>
      <rPr>
        <b/>
        <sz val="10"/>
        <rFont val="Soberana Sans"/>
        <family val="2"/>
      </rPr>
      <t>UR:</t>
    </r>
    <r>
      <rPr>
        <sz val="10"/>
        <rFont val="Soberana Sans"/>
        <family val="2"/>
      </rPr>
      <t xml:space="preserve"> 414
No se realizaron acciones de mejora para el tercer trimestre del año.</t>
    </r>
  </si>
  <si>
    <t>E009</t>
  </si>
  <si>
    <t>Promoción del respeto a los derechos humanos y atención a víctimas del delito</t>
  </si>
  <si>
    <t>90</t>
  </si>
  <si>
    <t xml:space="preserve"> La violencia de género contra las mujeres y la trata de personas se manifiestan en desigualdades históricas en la sociedad, basada en ideologías que equiparan la explotación del ser humano en diferentes ámbitos como un mal sistémico y organizado por los hombres y mujeres sobre las personas en contra de su voluntad. En especial, las mujeres y los menores de edad. El desplazo, el abuso, la explotación, la amenaza, el empobrecimiento, la violencia, la discriminación, la desigualdad hasta en los espacios más íntimos de la dignidad humana, son algunas de las condiciones que actualmente podemos reconocer en la población víctima de violencia de género y de trata en México, a pesar de las medidas a nivel nacional e internacional adoptadas para abatir esta problemática, por lo que una de las premisas de la Procuraduría General de la República es actuar con respeto a los derechos humanos, garantizando el estado de derecho y la equidad de género. </t>
  </si>
  <si>
    <t>Porcentaje de servicios otorgados por  la FEVIMTRA a las personas víctimas de violencia de género extrema y trata de personas.</t>
  </si>
  <si>
    <t>67.50</t>
  </si>
  <si>
    <t>82.99</t>
  </si>
  <si>
    <t>7.91</t>
  </si>
  <si>
    <t>1.93</t>
  </si>
  <si>
    <r>
      <t>Acciones realizadas en el periodo
UR:</t>
    </r>
    <r>
      <rPr>
        <sz val="10"/>
        <rFont val="Soberana Sans"/>
        <family val="2"/>
      </rPr>
      <t xml:space="preserve"> 601
Al tercer trimestre del año, por medio del Refugio Especializado de Atención Integral y Protección a Víctimas de Violencia Extrema de Género y Trata de Personas adscrito a la FEVIMTRA se brindó atención a 57 personas (50 mujeres y 7 hombres.  Con relación a la emisión de dictámenes periciales e informes en materia de psicología, trabajo social y antropología; así como, impresiones psicológicas, se llevaron a cabo 184 pruebas concluidas con perspectiva de género, a solicitud de los agentes del Ministerio Público de la Federación y locales.   En cuanto a prevenir y alentar los delitos de violencia contra las mujeres y trata de personas, se distribuyeron de enero a septiembre, 14 materiales distribuidos a 83 dependencias educativas, así como instancias gubernamentales locales y federales, y organizaciones de la sociedad civil, Asimismo, se distribuyeron 75,146 ejemplares, (trípticos, carteles y un desplegable).  En lo que se refiere a la participación en actividades de capacitación, prevención y divulgación en materias de género, derechos humanos y trata de personas, la FEVIMTRA participó en 45 actividades de capacitación.  El total de personas capacitadas ascendió a 4,787 (2,909 mujeres y 1,878 hombres), pertenecientes a instituciones de procuración y administración de justicia, de seguridad pública; atención y asistencia a niñas y mujeres víctimas de violencia de género y trata de personas; mecanismos estatales para el adelanto de las mujeres, instituciones de salud en los tres órdenes de gobierno, instituciones académicas y organizaciones de la sociedad civil.    Cabe mencionar, que  en el Anexo 2 se cuenta con información con mayor nivel de desagregación.</t>
    </r>
  </si>
  <si>
    <r>
      <t>Justificación de diferencia de avances con respecto a las metas programadas
UR:</t>
    </r>
    <r>
      <rPr>
        <sz val="10"/>
        <rFont val="Soberana Sans"/>
        <family val="2"/>
      </rPr>
      <t xml:space="preserve"> 601
En relación con el indicador ?Porcentaje de servicios otorgados por  la FEVIMTRA a las personas víctimas de violencia de género extrema y trata de personas?, se llevaron a cabo 11,618 servicios, cifra mayor a los 10,835 servicios programados al periodo. De estos servicios destacan: 1,258 de apoyo psicológico; 757 de apoyo legal; 549 de trabajo social; 5,297 de salud; 600 de pedagogía, 746 talleres, actividades grupales y servicios de antropología, entre otros.  Paralelamente se brindaron 959 servicios de acompañamiento, los cuales son aquellos servicios que se proporcionan a las usuarias durante todo el proceso de fortalecimiento; físicamente se les acompaña a instituciones públicas y privadas involucradas en su proceso y que tienen que ver con los mecanismos de seguridad implementados para ellas, sus hijas e hijos.</t>
    </r>
  </si>
  <si>
    <r>
      <t>Acciones de mejora para el siguiente periodo
UR:</t>
    </r>
    <r>
      <rPr>
        <sz val="10"/>
        <rFont val="Soberana Sans"/>
        <family val="2"/>
      </rPr>
      <t xml:space="preserve"> 601
Mejora de los Modelos de Atención a las víctimas de delitos de Violencia Extrema y Trata de Personas, vinculando con CEIDAS, Cátedra Extraordinaria ?Trata de Personas? de la UNAM ?FEVIMTRA.  Fortalecer el vínculo con Instituciones de salud mental (hospitales psiquiátricos).  Agilizar los trámites para la obtención de los documentos de identidad de las víctimas.  La Coordinación General de Formación y Políticas Públicas, ha apoyado a la Dirección de Vinculación Interinstitucional y se concluyó la primera versión del Modelo de atención del Refugio Especializado, que se encuentra actualmente en revisión.  Se continúa con la búsqueda de nuevas oportunidades laborales, para aquellas mujeres que egresan del Refugio Especializado y desean una vida para ellas y sus hijas e hijos sin violencia.  Perfeccionar el ingreso de las víctimas al ámbito educativo, específicamente al sistema de bachillerato abierto de la SEP.</t>
    </r>
  </si>
  <si>
    <t>18</t>
  </si>
  <si>
    <t>Energía</t>
  </si>
  <si>
    <t>E555</t>
  </si>
  <si>
    <t>Operación comercial de la Red de Fibra Óptica y apoyo tecnológico a los procesos productivos en control de calidad, sistemas informáticos y de telecomunicaciones</t>
  </si>
  <si>
    <t>TOQ</t>
  </si>
  <si>
    <t>(Comisión Federal de Electricidad)</t>
  </si>
  <si>
    <t xml:space="preserve"> Realizar cursos, talleres y actividades de difusión que permitan capacitar al personal sobre la situación de la igualdad entre mujeres y hombres, dando a conocer problemáticas y necesidades actuales, que permitan cerrar brechas de género y propicien la igualdad, la erradicación de la violencia y discriminación entre mujeres y hombres. </t>
  </si>
  <si>
    <t xml:space="preserve"> TOQ- Comisión Federal de Electricidad </t>
  </si>
  <si>
    <t>Porcentaje de personal que participa en actividades de capacitación o sensibilización, que promueva la igualdad entre hombres y mujeres</t>
  </si>
  <si>
    <t>Porcentaje de actividades de difusión realizadas, que promueva la igualdad entre hombres y mujeres</t>
  </si>
  <si>
    <t>Contar con una certificación o documento vigente que avale el avance de igualdad</t>
  </si>
  <si>
    <t>Informe</t>
  </si>
  <si>
    <t>Porcentaje de personal que participa en actividades de capacitación o sensibilización, que permitan erradicar y eliminar la violencia de género</t>
  </si>
  <si>
    <t>5.00</t>
  </si>
  <si>
    <t>Porcentaje de actividades de difusión realizadas, la erradicación de la violencia de género</t>
  </si>
  <si>
    <t>Contar con una certificación o documento vigente que avale el avance de la erradicación de la violencia</t>
  </si>
  <si>
    <t>Porcentaje de personal que participa en actividades de capacitación o sensibilización, que permitan erradicar y eliminar la discriminación por género</t>
  </si>
  <si>
    <t>Porcentaje de actividades de difusión realizadas, que promueva la erradicación de discriminación por género</t>
  </si>
  <si>
    <t>Contar con una certificación o documento vigente que avale el avance de la erradicación de la discriminación</t>
  </si>
  <si>
    <t>UR: TOQ</t>
  </si>
  <si>
    <t>0.14</t>
  </si>
  <si>
    <t>0.32</t>
  </si>
  <si>
    <r>
      <t>Acciones realizadas en el periodo
UR:</t>
    </r>
    <r>
      <rPr>
        <sz val="10"/>
        <rFont val="Soberana Sans"/>
        <family val="2"/>
      </rPr>
      <t xml:space="preserve"> TOQ
Se informa que en el tercer trimestre del 2014, se utilizaron $138.913.00 de acuerdo a lo programado, abarcando un total de 210 personas de la Dirección de Modernización.  Es importante mencionar que, dado el interés generado en el personal de la Dirección de Modernización se han superado la meta anual de 50 personas que participen en el programa.  </t>
    </r>
  </si>
  <si>
    <r>
      <t>Justificación de diferencia de avances con respecto a las metas programadas
UR:</t>
    </r>
    <r>
      <rPr>
        <sz val="10"/>
        <rFont val="Soberana Sans"/>
        <family val="2"/>
      </rPr>
      <t xml:space="preserve"> TOQ
Sin información</t>
    </r>
  </si>
  <si>
    <r>
      <t>Acciones de mejora para el siguiente periodo
UR:</t>
    </r>
    <r>
      <rPr>
        <sz val="10"/>
        <rFont val="Soberana Sans"/>
        <family val="2"/>
      </rPr>
      <t xml:space="preserve"> TOQ
Sin información</t>
    </r>
  </si>
  <si>
    <t>E561</t>
  </si>
  <si>
    <t>Operación y mantenimiento de las centrales generadoras de energía eléctrica</t>
  </si>
  <si>
    <t>3000</t>
  </si>
  <si>
    <t>8300</t>
  </si>
  <si>
    <t>3390</t>
  </si>
  <si>
    <t>8878</t>
  </si>
  <si>
    <t xml:space="preserve"> Realizar cursos, talleres o actividades que permitan capacitar al personal sobre la situación de la igualdad entre mujeres y hombres, dando a conocer problemáticas y necesidades actuales, para cerrar brechas de género y propiciar la igualdad entre mujeres y hombres. </t>
  </si>
  <si>
    <t>Contar con una certificación o documento vigente que avale el avance general  del tema. Igualdad</t>
  </si>
  <si>
    <t>Porcentaje de actividades de difusión realizadas, que promuevan la erradicación de la violencia de género</t>
  </si>
  <si>
    <t>Contar con una certificación o documento vigente que avale el avance general  del tema. Erradicación de la violencia por género</t>
  </si>
  <si>
    <t>Porcentaje de actividades de difusión  realizadas, que promueva la erradicación de discriminación por género</t>
  </si>
  <si>
    <t>Contar con una certificación o documento vigente que avale el avance general  del tema. Erradicación de la violencia</t>
  </si>
  <si>
    <t>3.05</t>
  </si>
  <si>
    <t>1.87</t>
  </si>
  <si>
    <r>
      <t>Acciones realizadas en el periodo
UR:</t>
    </r>
    <r>
      <rPr>
        <sz val="10"/>
        <rFont val="Soberana Sans"/>
        <family val="2"/>
      </rPr>
      <t xml:space="preserve"> TOQ
Se informa que en el periodo a reportar, se utilizaron $29,351.00 de acuerdo a lo programado, abarcando un total de 1300 personas de la Subdirección de Generación.  Es importante mencionar que, dado el interés generado en el tema se ha superado la meta anual por lo que se ajustará la cifra final de población atendida.    </t>
    </r>
  </si>
  <si>
    <r>
      <t>Justificación de diferencia de avances con respecto a las metas programadas
UR:</t>
    </r>
    <r>
      <rPr>
        <sz val="10"/>
        <rFont val="Soberana Sans"/>
        <family val="2"/>
      </rPr>
      <t xml:space="preserve"> TOQ
SE CUMPLIÓ CON LA META ESTABLECIDA.</t>
    </r>
  </si>
  <si>
    <t>E562</t>
  </si>
  <si>
    <t>Operación, mantenimiento y recarga de la Nucleoeléctrica Laguna Verde para la generación de energía eléctrica</t>
  </si>
  <si>
    <t>0.3</t>
  </si>
  <si>
    <t>800</t>
  </si>
  <si>
    <t>603</t>
  </si>
  <si>
    <t>Contar con una certificación o documento vigente que avale el avance de la erradicación de la violencia.</t>
  </si>
  <si>
    <t>Informe técnico</t>
  </si>
  <si>
    <t>Contar con una certificación o documento vigente que avale el avance general de la erradicación de la violencia.</t>
  </si>
  <si>
    <t>0.39</t>
  </si>
  <si>
    <t>0.07</t>
  </si>
  <si>
    <t>0.26</t>
  </si>
  <si>
    <r>
      <t>Acciones realizadas en el periodo
UR:</t>
    </r>
    <r>
      <rPr>
        <sz val="10"/>
        <rFont val="Soberana Sans"/>
        <family val="2"/>
      </rPr>
      <t xml:space="preserve"> TOQ
Se informa que en el periodo a reportar, no se ejercieron recursos.  Es importante mencionar que, no se llevaron a cabo eventos debido a la recarga y a los periodos vacacionales que se presentaron en esas fechas.</t>
    </r>
  </si>
  <si>
    <r>
      <t>Justificación de diferencia de avances con respecto a las metas programadas
UR:</t>
    </r>
    <r>
      <rPr>
        <sz val="10"/>
        <rFont val="Soberana Sans"/>
        <family val="2"/>
      </rPr>
      <t xml:space="preserve"> TOQ
LOS RECURSOS NO SE VAN A EJERCER EN SU TOTALIDAD COMO SE HABIAN PRESUPUESTADO.  SIN EMBARGO LAS METAS DE POBLACION Y ACCIONES COMPROMETIDAS SE CUMPLIRAN AL 100%.</t>
    </r>
  </si>
  <si>
    <t>E563</t>
  </si>
  <si>
    <t>Suministro de energéticos a las centrales generadoras de electricidad</t>
  </si>
  <si>
    <t>37</t>
  </si>
  <si>
    <t>110</t>
  </si>
  <si>
    <t>92</t>
  </si>
  <si>
    <t>Contar con una certificación o documento vigente que avale el avance de la igualdad</t>
  </si>
  <si>
    <t>Contar con una certificación o documento vigente que avale el avance sobre la erradicación de la violencia</t>
  </si>
  <si>
    <t>Contar con una certificación o documento vigente que avale el avance la erradicación de la discriminación</t>
  </si>
  <si>
    <t>1.08</t>
  </si>
  <si>
    <t>0.36</t>
  </si>
  <si>
    <r>
      <t>Acciones realizadas en el periodo
UR:</t>
    </r>
    <r>
      <rPr>
        <sz val="10"/>
        <rFont val="Soberana Sans"/>
        <family val="2"/>
      </rPr>
      <t xml:space="preserve"> TOQ
Se informa que en el periodo a reportar, se utilizaron $106,500.00 de acuerdo a lo programado, abarcando un total de 118 personas de la Subdirección de Energéticos</t>
    </r>
  </si>
  <si>
    <t>E567</t>
  </si>
  <si>
    <t>Operar y mantener las líneas de transmisión y subestaciones de transformación que integran el Sistema Eléctrico Nacional, así como operar y mantener la Red Nacional de Fibra Óptica, y proporcionar servicios de telecomunicaciones</t>
  </si>
  <si>
    <t>1.3</t>
  </si>
  <si>
    <t>951</t>
  </si>
  <si>
    <t>537</t>
  </si>
  <si>
    <t>371</t>
  </si>
  <si>
    <t>Contar con una certificación o documento vigente que avale el avance general de la igualdad</t>
  </si>
  <si>
    <t>Contar con una certificación o documento vigente que avale el avance en la erradicación de la violencia</t>
  </si>
  <si>
    <t>1.32</t>
  </si>
  <si>
    <r>
      <t>Acciones realizadas en el periodo
UR:</t>
    </r>
    <r>
      <rPr>
        <sz val="10"/>
        <rFont val="Soberana Sans"/>
        <family val="2"/>
      </rPr>
      <t xml:space="preserve"> TOQ
Sin información</t>
    </r>
  </si>
  <si>
    <r>
      <t>Justificación de diferencia de avances con respecto a las metas programadas
UR:</t>
    </r>
    <r>
      <rPr>
        <sz val="10"/>
        <rFont val="Soberana Sans"/>
        <family val="2"/>
      </rPr>
      <t xml:space="preserve"> TOQ
Los recursos no se van a ejercer en su totalidad como se habían presupuestado.  Sin embargo las metas de población y acciones comprometidas se cumplirán al 100%.</t>
    </r>
  </si>
  <si>
    <t>E568</t>
  </si>
  <si>
    <t>Dirección, coordinación y control de la operación del Sistema Eléctrico Nacional</t>
  </si>
  <si>
    <t>0.9</t>
  </si>
  <si>
    <t>204</t>
  </si>
  <si>
    <t>613</t>
  </si>
  <si>
    <t>316</t>
  </si>
  <si>
    <t>Contar con una certificación o documento vigente que avale el avance sobre la igualdad</t>
  </si>
  <si>
    <t>0.99</t>
  </si>
  <si>
    <t>0.15</t>
  </si>
  <si>
    <r>
      <t>Justificación de diferencia de avances con respecto a las metas programadas
UR:</t>
    </r>
    <r>
      <rPr>
        <sz val="10"/>
        <rFont val="Soberana Sans"/>
        <family val="2"/>
      </rPr>
      <t xml:space="preserve"> TOQ
Se informa que en el periodo a reportar, no se ejercieron recursos ni se realizaron actividades. Sin embargo las metas de población y acciones comprometidas se cumplirán al 100%.</t>
    </r>
  </si>
  <si>
    <t>E570</t>
  </si>
  <si>
    <t>Operación y mantenimiento de los procesos de distribución y de comercialización de energía eléctrica</t>
  </si>
  <si>
    <t>4.5</t>
  </si>
  <si>
    <t>4.57</t>
  </si>
  <si>
    <t>1.97</t>
  </si>
  <si>
    <t>2.74</t>
  </si>
  <si>
    <r>
      <t>Acciones realizadas en el periodo
UR:</t>
    </r>
    <r>
      <rPr>
        <sz val="10"/>
        <rFont val="Soberana Sans"/>
        <family val="2"/>
      </rPr>
      <t xml:space="preserve"> TOQ
LA SUBDIRECCION DE DISTRIBUCION HA TENIDO CAMBIO EN SU ALTA DE DIRECCION, POR LO QUE SE RE-PROGRAMARON LAS ACTIVIDADES QUE SE TENIAN CONSIDERADAS PARA ESTE TRIMESTRE.</t>
    </r>
  </si>
  <si>
    <t>F012</t>
  </si>
  <si>
    <t>Promoción en materia de aprovechamiento sustentable de la energía</t>
  </si>
  <si>
    <t>(Comisión Nacional para el Uso Eficiente de la Energía)</t>
  </si>
  <si>
    <t>46</t>
  </si>
  <si>
    <t>66</t>
  </si>
  <si>
    <t>29</t>
  </si>
  <si>
    <t>42</t>
  </si>
  <si>
    <t xml:space="preserve"> Cargas de trabajo excesivas generan poca disponibilidad para la asistencia del personal a los cursos de capacitación. </t>
  </si>
  <si>
    <t xml:space="preserve"> E00- Comisión Nacional para el Uso Eficiente de la Energía </t>
  </si>
  <si>
    <t>Porcentaje de mujeres capacitadas en materia de igualdad entre mujeres y hombres</t>
  </si>
  <si>
    <t>porcentaje de hombres capacitados en materia de igualdad entre hombres y mujeres</t>
  </si>
  <si>
    <t>F571</t>
  </si>
  <si>
    <t>Promoción de medidas para el ahorro y uso eficiente de la energía eléctrica</t>
  </si>
  <si>
    <t>0.4</t>
  </si>
  <si>
    <t>550</t>
  </si>
  <si>
    <t>576</t>
  </si>
  <si>
    <t>ÍNDICE DE CURSOS EN IGUALDAD DE GÉNERO</t>
  </si>
  <si>
    <t>Evento</t>
  </si>
  <si>
    <t>PORCENTAJE DE PERSONAS CAPACITADAS EN AHORRO DE ENERGÍA</t>
  </si>
  <si>
    <t>PORCENTAJE DE PERSONAS CAPACITADAS EN IGUALDAD DE GÉNERO</t>
  </si>
  <si>
    <t>VARIACIÓN DE PERSONAS CAPACITADAS EN IGUALDAD DE GÉNERO</t>
  </si>
  <si>
    <t>VARIACIÓN DE PERSONAS CAPACITADAS EN ACTIVIDADES DE ERRADICACION DE VIOLENCIA DE GÉNERO</t>
  </si>
  <si>
    <t>VARIACIÓN DE PERSONAS CAPACITADAS EN IGUALDAD DE GÉNERO. ERRADICACION DE VIOLENCIA</t>
  </si>
  <si>
    <t>VARIACIÓN DE PERSONAS CAPACITADAS EN IGUALDAD DE GÉNERO. ERRADICACIÓN DE DISCRIMINACIÓN</t>
  </si>
  <si>
    <t>PORCENTAJE DE PERSONAS CAPACITADAS EN IGUALDAD DE GÉNERO. ERRADICACIÓN DE DISCRIMIANCION</t>
  </si>
  <si>
    <t>PORCENTAJE DE PERSONAS CAPACITADAS DE EQUIDAD DE GÉNERO. MECANISMOS</t>
  </si>
  <si>
    <t>G002</t>
  </si>
  <si>
    <t>Regulación y supervisión del otorgamiento de permisos y la administración de estos, en materia de electricidad, gas natural y gas licuado de petróleo</t>
  </si>
  <si>
    <t>C00</t>
  </si>
  <si>
    <t>(Comisión Reguladora de Energía)</t>
  </si>
  <si>
    <t>78</t>
  </si>
  <si>
    <t>106</t>
  </si>
  <si>
    <t xml:space="preserve"> Sin elementos identificables internos y externos que puedan obstruir el avance de los indicadores planteados. </t>
  </si>
  <si>
    <t xml:space="preserve"> C00- Comisión Reguladora de Energía </t>
  </si>
  <si>
    <t>Porcentaje de servidores públicos informados sobre la LGIMyH y la LGAMVLV durante 2014.</t>
  </si>
  <si>
    <t>Porcentaje de personal de la CRE capacitado por primera vez y consecutivo en temas de violencia de género durante 2014.</t>
  </si>
  <si>
    <t>Porcentaje de servidores públicos informados sobre el nuevo Servicio Profesional Regulatorio (SPR) de la CRE durante 2014.</t>
  </si>
  <si>
    <t>98.90</t>
  </si>
  <si>
    <t>UR: C00</t>
  </si>
  <si>
    <t>0.13</t>
  </si>
  <si>
    <t>0.03</t>
  </si>
  <si>
    <r>
      <t>Acciones realizadas en el periodo
UR:</t>
    </r>
    <r>
      <rPr>
        <sz val="10"/>
        <rFont val="Soberana Sans"/>
        <family val="2"/>
      </rPr>
      <t xml:space="preserve"> C00
Se llevo a cabo la campaña para difundir y promover la Ley en materia de Igualdad y prevención de violencia. Nos encontramos por iniciar la jornada de cursos en la última semana de octubre primera quincena de noviembre y se implementará una agresiva campaña de comunicación para fomentar una participación activa.</t>
    </r>
  </si>
  <si>
    <r>
      <t>Justificación de diferencia de avances con respecto a las metas programadas
UR:</t>
    </r>
    <r>
      <rPr>
        <sz val="10"/>
        <rFont val="Soberana Sans"/>
        <family val="2"/>
      </rPr>
      <t xml:space="preserve"> C00
Para el tercer trimestre se llevan concluidas dos de las tres acciones comprometidas para este año, la última acción se encuentra por finalizarse el último trimestre del año.</t>
    </r>
  </si>
  <si>
    <r>
      <t>Acciones de mejora para el siguiente periodo
UR:</t>
    </r>
    <r>
      <rPr>
        <sz val="10"/>
        <rFont val="Soberana Sans"/>
        <family val="2"/>
      </rPr>
      <t xml:space="preserve"> C00
La acción de mejora es provocar que la campaña de comunicación motive al personal a capacitarse aún su carga laboral.</t>
    </r>
  </si>
  <si>
    <t>G003</t>
  </si>
  <si>
    <t>Regulación y supervisión de la seguridad nuclear, radiológica y física de las instalaciones nucleares y radiológicas</t>
  </si>
  <si>
    <t>0.2</t>
  </si>
  <si>
    <t>(Comisión Nacional de Seguridad Nuclear y Salvaguardias)</t>
  </si>
  <si>
    <t xml:space="preserve"> A00- Comisión Nacional de Seguridad Nuclear y Salvaguardias </t>
  </si>
  <si>
    <t xml:space="preserve"> Porcentaje de personas capacitadas de la CNSNS sobre el marco legal en materia de género, en el año 2014</t>
  </si>
  <si>
    <t>30.40</t>
  </si>
  <si>
    <t>19.60</t>
  </si>
  <si>
    <t>1.90</t>
  </si>
  <si>
    <t>0.24</t>
  </si>
  <si>
    <r>
      <t>Acciones realizadas en el periodo
UR:</t>
    </r>
    <r>
      <rPr>
        <sz val="10"/>
        <rFont val="Soberana Sans"/>
        <family val="2"/>
      </rPr>
      <t xml:space="preserve"> A00
Con fecha 18 de septiembre pasado, la CNSNS firmó un convenio específico de colaboración con la UNAM-PUEG. El día 26 del mismo mes, se recibió por parte del PUEG el producto número uno  del convenio citado, Estructura y Planeación del Diagnóstico.  Se inició el levantamiento de un censo a todo los servidoras (es) públicas (os) de esta Comisión, que será la aproximación al resultado a través de datos numéricos que expresen la situación del personal por sexo y las percepciones de las mujeres y los hombres respecto a los temas de igualdad y no discriminación, violencia laboral y previsión social  Equilibrio de roles, Recomendaciones para el uso no sexista del lenguaje, Una historieta referente al Respeto, Igualdad de Oportunidades y no Discriminación, La Equidad de Género empieza desde niños, Historieta referente a la no Discriminación, No a la violencia día naranja 25 julio, 25 de agosto y 25 de septiembre, Historieta referente al Hostigamiento sexual y sus consecuencias, 22 de julio Día Internacional del Trabajo Doméstico, Historieta relativa a Los Derechos Humanos.   Hubo asistencia por parte de esta Comisión a los cursos organizados por  la Secretaría de Energía, Discriminación, Hostigamiento y Acoso Sexual y Laboral con una duración de 20 horas, Curso Lenguaje Incluyente duración 20 horas.             La CNSNS está participando con la Secretaría de Energía y el Centro GEO, en el proyecto Estudio sobre las Capacidades Institucionales para la Transversalidad de la Perspectiva de Género en el Sector Energía  </t>
    </r>
  </si>
  <si>
    <r>
      <t>Justificación de diferencia de avances con respecto a las metas programadas
UR:</t>
    </r>
    <r>
      <rPr>
        <sz val="10"/>
        <rFont val="Soberana Sans"/>
        <family val="2"/>
      </rPr>
      <t xml:space="preserve"> A00
El convenio de colaboración se firmó e inició su operación en el mes de septiembre próximo pasado.  </t>
    </r>
  </si>
  <si>
    <r>
      <t>Acciones de mejora para el siguiente periodo
UR:</t>
    </r>
    <r>
      <rPr>
        <sz val="10"/>
        <rFont val="Soberana Sans"/>
        <family val="2"/>
      </rPr>
      <t xml:space="preserve"> A00
Se continuará en la difusión de material sobre la materia, se espera contar con el resultado del estudio diagnóstico y se iniciará la primera acción de mejora derivada del mismo.</t>
    </r>
  </si>
  <si>
    <t>3.9</t>
  </si>
  <si>
    <t>(Dirección General de Recursos Humanos y Materiales)</t>
  </si>
  <si>
    <t>152</t>
  </si>
  <si>
    <t xml:space="preserve"> Realizar cursos, talleres y actividades de difusión que permitan capacitar al personal sobre la situación de la igualdad entre mujeres y hombres, dando a conocer problemáticas y necesidades actuales, que permitan cerrar brechas de género y propicien la igualdad, la erradicación de la violencia y discriminación entre mujeres y hombres  La problemática principal es que la Secretaría de Energía no cuenta con un área específica para implementar y garantizar la inserción de la perspectiva de género y el enfoque de igualdad en el diseño, planeación, presupuestación, ejecución y evaluación de las políticas públicas e incorporar estos enfoques en la cultura y clima organizacional.  </t>
  </si>
  <si>
    <t xml:space="preserve"> TOQ- Comisión Federal de Electricidad  Secretaria de Energía </t>
  </si>
  <si>
    <t>Contar con una certificación o documento vigente que avale el avance en igualdad</t>
  </si>
  <si>
    <t>Contar con una certificación o documento vigente que avale el avance sobre la erradicación de la discriminación</t>
  </si>
  <si>
    <t>Porcentaje de avance en la creación de la Unidad de género de la Secretaría de Energía</t>
  </si>
  <si>
    <t>96.60</t>
  </si>
  <si>
    <t>13.19</t>
  </si>
  <si>
    <t>Certificación en igualdad laboral</t>
  </si>
  <si>
    <t xml:space="preserve">Porcentaje de enlaces de género de UR s capacitados para prevenir y detectar el hostigamiento y acoso sexual </t>
  </si>
  <si>
    <t>Sensibilización para garantizar que la normatividad y los procesos de gestión institucionales incorporen principios de igualdad entre mujeres y hombres</t>
  </si>
  <si>
    <t>0.88</t>
  </si>
  <si>
    <t>0.67</t>
  </si>
  <si>
    <t>0.21</t>
  </si>
  <si>
    <t>2.99</t>
  </si>
  <si>
    <r>
      <t>Acciones realizadas en el periodo
UR:</t>
    </r>
    <r>
      <rPr>
        <sz val="10"/>
        <rFont val="Soberana Sans"/>
        <family val="2"/>
      </rPr>
      <t xml:space="preserve"> TOQ
SE INFORMA QUE EN EL TERCER TRIMESTRE SE CAPACITARON 116 MUJERES Y 27 HOMBRES
</t>
    </r>
    <r>
      <rPr>
        <b/>
        <sz val="10"/>
        <rFont val="Soberana Sans"/>
        <family val="2"/>
      </rPr>
      <t>UR:</t>
    </r>
    <r>
      <rPr>
        <sz val="10"/>
        <rFont val="Soberana Sans"/>
        <family val="2"/>
      </rPr>
      <t xml:space="preserve"> 410
Las acciones realizadas en el período se encuentran detalladas en los anexos correspondientes.</t>
    </r>
  </si>
  <si>
    <r>
      <t>Justificación de diferencia de avances con respecto a las metas programadas
UR:</t>
    </r>
    <r>
      <rPr>
        <sz val="10"/>
        <rFont val="Soberana Sans"/>
        <family val="2"/>
      </rPr>
      <t xml:space="preserve"> TOQ
Sin información
</t>
    </r>
    <r>
      <rPr>
        <b/>
        <sz val="10"/>
        <rFont val="Soberana Sans"/>
        <family val="2"/>
      </rPr>
      <t>UR:</t>
    </r>
    <r>
      <rPr>
        <sz val="10"/>
        <rFont val="Soberana Sans"/>
        <family val="2"/>
      </rPr>
      <t xml:space="preserve"> 410
Se han realizado acciones, mismas que se detallan en el anexo 2, sin embargo, existen recursos en proceso de pago, y compromisos aún por formalizarse. </t>
    </r>
  </si>
  <si>
    <r>
      <t>Acciones de mejora para el siguiente periodo
UR:</t>
    </r>
    <r>
      <rPr>
        <sz val="10"/>
        <rFont val="Soberana Sans"/>
        <family val="2"/>
      </rPr>
      <t xml:space="preserve"> TOQ
Sin información
</t>
    </r>
    <r>
      <rPr>
        <b/>
        <sz val="10"/>
        <rFont val="Soberana Sans"/>
        <family val="2"/>
      </rPr>
      <t>UR:</t>
    </r>
    <r>
      <rPr>
        <sz val="10"/>
        <rFont val="Soberana Sans"/>
        <family val="2"/>
      </rPr>
      <t xml:space="preserve"> 410
Sin información</t>
    </r>
  </si>
  <si>
    <t>O001</t>
  </si>
  <si>
    <t>Actividades de apoyo a la función pública y buen gobierno</t>
  </si>
  <si>
    <t>100</t>
  </si>
  <si>
    <t>0.09</t>
  </si>
  <si>
    <r>
      <t>Acciones realizadas en el periodo
UR:</t>
    </r>
    <r>
      <rPr>
        <sz val="10"/>
        <rFont val="Soberana Sans"/>
        <family val="2"/>
      </rPr>
      <t xml:space="preserve"> TOQ
Participaron 5  personas en actividades de capacitación.    </t>
    </r>
  </si>
  <si>
    <r>
      <t>Justificación de diferencia de avances con respecto a las metas programadas
UR:</t>
    </r>
    <r>
      <rPr>
        <sz val="10"/>
        <rFont val="Soberana Sans"/>
        <family val="2"/>
      </rPr>
      <t xml:space="preserve"> TOQ
Se informa que en el tercer trimestre del 2014 no se utilizaron recursos.    Participaron 5  personas en actividades de capacitación.    </t>
    </r>
  </si>
  <si>
    <t>Coordinación de la implementación de la política energética y de las entidades del sector electricidad</t>
  </si>
  <si>
    <t>5.0</t>
  </si>
  <si>
    <t>(Subsecretaría de Electricidad)</t>
  </si>
  <si>
    <t>397</t>
  </si>
  <si>
    <t xml:space="preserve"> La Secretaría de Energía requiere que sus acciones en materia de igualdad de género se basen en información objetiva y confiable, requiere dirigir sus políticas públicas en la materia a poblaciones objetivo en donde se tengan resultados de verdadero impacto.  </t>
  </si>
  <si>
    <t xml:space="preserve"> Secretaria de Energía </t>
  </si>
  <si>
    <t>Porcentaje de avance en la elaboración del estudio sobre la participación de la mujer en el sector energético en México</t>
  </si>
  <si>
    <t>99.84</t>
  </si>
  <si>
    <t>0.20</t>
  </si>
  <si>
    <t>5.06</t>
  </si>
  <si>
    <r>
      <t>Acciones realizadas en el periodo
UR:</t>
    </r>
    <r>
      <rPr>
        <sz val="10"/>
        <rFont val="Soberana Sans"/>
        <family val="2"/>
      </rPr>
      <t xml:space="preserve"> 300
Las acciones realizadas al tercer trimestre se encuentran detalladas en el Anexo 2.</t>
    </r>
  </si>
  <si>
    <r>
      <t>Justificación de diferencia de avances con respecto a las metas programadas
UR:</t>
    </r>
    <r>
      <rPr>
        <sz val="10"/>
        <rFont val="Soberana Sans"/>
        <family val="2"/>
      </rPr>
      <t xml:space="preserve"> 300
Se han realizado acciones, mismas que se detallan en el anexo 2, sin embargo aún no se han ejercido recursos.  Por otro lado, a petición de la Unidad de Enlace de esta Secretaría, encargada de coordinar el programa de equidad de género, se realizó una transferencia de recursos de esta línea de acción a la denominada Creación de la unidad de género. </t>
    </r>
  </si>
  <si>
    <r>
      <t>Acciones de mejora para el siguiente periodo
UR:</t>
    </r>
    <r>
      <rPr>
        <sz val="10"/>
        <rFont val="Soberana Sans"/>
        <family val="2"/>
      </rPr>
      <t xml:space="preserve"> 300
Sin información</t>
    </r>
  </si>
  <si>
    <t>P552</t>
  </si>
  <si>
    <t>Planeación, dirección, coordinación, supervisión y seguimiento a las funciones y recursos asignados para cumplir con la construcción de la infraestructura eléctrica</t>
  </si>
  <si>
    <t>1.2</t>
  </si>
  <si>
    <t>306</t>
  </si>
  <si>
    <t>315</t>
  </si>
  <si>
    <t>Contar con una certificación o documento vigente que avale el avance general de la igualdad.</t>
  </si>
  <si>
    <t>Contar con una certificación o documento vigente que avale el avance general sobre la erradicación de la discriminación</t>
  </si>
  <si>
    <t>Contar con una certificación o documento vigente que avale el avance general sobre la erradicación de la violencia</t>
  </si>
  <si>
    <t>0.76</t>
  </si>
  <si>
    <r>
      <t>Acciones realizadas en el periodo
UR:</t>
    </r>
    <r>
      <rPr>
        <sz val="10"/>
        <rFont val="Soberana Sans"/>
        <family val="2"/>
      </rPr>
      <t xml:space="preserve"> TOQ
Se informa que en el periodo a reportar, se utilizaron $ $440,800.00 de acuerdo a lo programado, abarcando un total de 621 personas de la Dirección de Proyectos de Inversión Financiada.  Dado el interés mostrado por el personal de dicha Dirección se ha superado la meta establecida para el presente año y, se continuará en el segundo semestre.  </t>
    </r>
  </si>
  <si>
    <r>
      <t>Justificación de diferencia de avances con respecto a las metas programadas
UR:</t>
    </r>
    <r>
      <rPr>
        <sz val="10"/>
        <rFont val="Soberana Sans"/>
        <family val="2"/>
      </rPr>
      <t xml:space="preserve"> TOQ
Dado el interés mostrado por el personal de dicha Dirección se ha superado la meta establecida para el presente año y, se continuará en el segundo semestre.  </t>
    </r>
  </si>
  <si>
    <t>R585</t>
  </si>
  <si>
    <t>Planeación y dirección de los procesos productivos</t>
  </si>
  <si>
    <t>250</t>
  </si>
  <si>
    <t>Contar con una certificación o documento vigente que avale el avance general  de la igualdad</t>
  </si>
  <si>
    <t>0.93</t>
  </si>
  <si>
    <t>0.57</t>
  </si>
  <si>
    <t>Aportaciones a Seguridad Social</t>
  </si>
  <si>
    <t>J014</t>
  </si>
  <si>
    <t>Apoyo Económico a Viudas de Veteranos de la Revolución Mexicana</t>
  </si>
  <si>
    <t>(Unidad de Política y Control Presupuestario)</t>
  </si>
  <si>
    <t>45</t>
  </si>
  <si>
    <t xml:space="preserve"> La población de viudas de veteranos de la Revolución Mexicana es un grupo vulnerable de mujeres en edad avanzada, con limitaciones físicas propias de su edad, algunas de ellas no saben o ya no pueden escribir. Es una población que tiende a disminuir año con año.  </t>
  </si>
  <si>
    <t xml:space="preserve"> 411- Unidad de Política y Control Presupuestario </t>
  </si>
  <si>
    <t>Número de apoyos a viudas de veteranos de la Revolución que reciben apoyo económico semestral</t>
  </si>
  <si>
    <t>0.52</t>
  </si>
  <si>
    <r>
      <t>Acciones realizadas en el periodo
UR:</t>
    </r>
    <r>
      <rPr>
        <sz val="10"/>
        <rFont val="Soberana Sans"/>
        <family val="2"/>
      </rPr>
      <t xml:space="preserve"> 411
Al concluir tercer trimestre del 2014,  el número de viudas se redujo a 42. De las 45 que se habían programado apoyar, en el segundo semestre, fallecieron tres, adicionalmente  a la reportada en el segundo trimestre: una residente en el estado de Guerrero, otra en el Estado de México y la última en el Estado de Morelos. En el  tercer trimestre se dio de alta a una viuda de 89 años de edad por el deceso de su cónyuge, veterano de revolución de 113 años de edad.</t>
    </r>
  </si>
  <si>
    <r>
      <t>Justificación de diferencia de avances con respecto a las metas programadas
UR:</t>
    </r>
    <r>
      <rPr>
        <sz val="10"/>
        <rFont val="Soberana Sans"/>
        <family val="2"/>
      </rPr>
      <t xml:space="preserve"> 411
La diferencia en el avance se da como resultado del fallecimiento de las beneficiarias, las cuales por su estado de salud ya no alcanzan a cobrar</t>
    </r>
  </si>
  <si>
    <r>
      <t>Acciones de mejora para el siguiente periodo
UR:</t>
    </r>
    <r>
      <rPr>
        <sz val="10"/>
        <rFont val="Soberana Sans"/>
        <family val="2"/>
      </rPr>
      <t xml:space="preserve"> 411
En este perído se ha buscado conocer con oportunidad su estado de salud, debido a que cuando éste es delicado, no se presentan a pasar revista de sobrevivencia o no se presentan a cobrar su ayuda económica semestral. En ocasiones demora la información sobre su supervivencia o deceso y  en ciertos casos no existe un familiar responsable que brinde información  o entregue el acta de defunción.</t>
    </r>
  </si>
  <si>
    <t>Desarrollo Social</t>
  </si>
  <si>
    <t>E016</t>
  </si>
  <si>
    <t>Generación y articulación de políticas públicas integrales de juventud</t>
  </si>
  <si>
    <t>43.9</t>
  </si>
  <si>
    <t>VUY</t>
  </si>
  <si>
    <t>(Instituto Mexicano de la Juventud)</t>
  </si>
  <si>
    <t xml:space="preserve"> La construcción histórico-cultural del género permea las relaciones entre hombres y mujeres y ésta deriva en problemáticas sociales que afectan a las y los jóvenes las cuales deben ser atendidas para prevenir cualquier tipo de discriminación. Por mencionar algunas: el acceso al empleo formal, acceso a una vida libre de violencia, conductas de riesgo (como el consumo de drogas legales y/o ilegales), abuso y acoso escolar, trastornos de la conducta alimentaria. </t>
  </si>
  <si>
    <t xml:space="preserve"> VUY- Instituto Mexicano de la Juventud </t>
  </si>
  <si>
    <t>Promedio de acciones afirmativas realizadas en materia de igualdad entre mujeres y hombres por cada dirección sustantiva del Imjuve</t>
  </si>
  <si>
    <t>Acción</t>
  </si>
  <si>
    <t>2.00</t>
  </si>
  <si>
    <t>UR: VUY</t>
  </si>
  <si>
    <t>43.97</t>
  </si>
  <si>
    <t>23.66</t>
  </si>
  <si>
    <t>42.31</t>
  </si>
  <si>
    <t>23.88</t>
  </si>
  <si>
    <t>S054</t>
  </si>
  <si>
    <t>Programa de Opciones Productivas</t>
  </si>
  <si>
    <t>(Dirección General de Opciones Productivas)</t>
  </si>
  <si>
    <t xml:space="preserve"> El Programa de Opciones Productivas identifica como principal problema de la población rural con ingresos por debajo de la línea de bienestar, la insuficiencia de alternativas productivas para generar ingresos.  Situación que se acentúa en el caso de las mujeres, y particularmente en las mujeres que viven en los municipios de la Cruzada Nacional contra el Hambre. </t>
  </si>
  <si>
    <t xml:space="preserve"> Secretaria de Desarrollo Social </t>
  </si>
  <si>
    <t>Porcentaje de mujeres apoyadas con proyectos productivos en los municipios de la Cruzada Nacional contra el Hambre</t>
  </si>
  <si>
    <t>34.00</t>
  </si>
  <si>
    <t>25.50</t>
  </si>
  <si>
    <t>UR: 210</t>
  </si>
  <si>
    <t>S070</t>
  </si>
  <si>
    <t>Programa de Coinversión Social</t>
  </si>
  <si>
    <t>128.0</t>
  </si>
  <si>
    <t>(Instituto Nacional de Desarrollo Social)</t>
  </si>
  <si>
    <t xml:space="preserve"> En el Diagnóstico del Programa de Coinversión Social (PCS) se identifica como problema central: ?Actores Sociales que se encuentran débiles y desarticulados para promover el desarrollo social de los grupos vulnerables?. Entre las causas del problema se identifican a) prácticas autogestivas limitadas, b) mecanismos limitados de participación ciudadana, c) sinergias limitadas entre actores sociales, d) limitado desarrollo institucional, e) recursos financieros y materiales limitados. Y los efectos de este problema son: a) Disolución de los actores sociales y su vinculación social, b) pérdida de conocimientos y experiencias de atención de la problemática social, c) menor probabilidad que los grupos vulnerables se desarrollen.   Derivado de lo anterior, el PCS fortalece a los Actores Sociales (Organizaciones de la Sociedad Civil, Instituciones de Educación Superior y Centros de Investigación) a través de la promoción de proyectos de coinversión entre el Gobierno y éstos, dirigidos a apoyar la población en situación de pobreza, exclusión, marginación, discapacidad, desigualdad por género o vulnerabilidad.(ROP.2014) Desde un enfoque transversal y con perspectiva de género, en sinergia con los Actores Sociales, el PCS busca contribuir a promover la igualdad entre mujeres y hombres, la erradicación de la violencia y discriminación por cuestiones de género. (ROP.2014)     En el Diagnóstico del Programa de Coinversión Social (PCS) se identifica como problema central: ?Actores Sociales que se encuentran débiles y desarticulados para promover el desarrollo social de los grupos vulnerables?. Entre las causas del problema se identifican a) prácticas autogestivas limitadas, b) mecanismos limitados de participación ciudadana, c) sinergias limitadas entre actores sociales, d) limitado desarrollo institucional, e) recursos financieros y materiales limitados. Y los efectos de este problema son: a) Disolución de los actores sociales y su vinculación social, b) pérdida de conocimientos y experiencias de atención de la problemática social, c) menor probabilidad que los grupos vulnerables se desarrollen.   Derivado de lo anterior, el PCS fortalece a los Actores Sociales (Organizaciones de la Sociedad Civil, Instituciones de Educación Superior y Centros de Investigación) a través de la promoción de proyectos de coinversión entre el Gobierno y éstos, dirigidos a apoyar la población en situación de pobreza, exclusión, marginación, discapacidad, desigualdad por género o vulnerabilidad.(ROP.2014) Desde un enfoque transversal y con perspectiva de género, en sinergia con los Actores Sociales, el PCS busca contribuir a promover la igualdad entre mujeres y hombres, la erradicación de la violencia y discriminación por cuestiones de género. (ROP.2014)  </t>
  </si>
  <si>
    <t xml:space="preserve"> D00- Instituto Nacional de Desarrollo Social </t>
  </si>
  <si>
    <t xml:space="preserve">Número de proyectos apoyados que manifiesten trabajar para la igualdad entre mujeres y hombres. </t>
  </si>
  <si>
    <t xml:space="preserve">Proyectos:  El Programa otorga recursos públicos concursables para el desarrollo de proyectos presentados por los Actores Sociales, de conformidad con lo establecido en las convocatorias publicadas por la Instancia Ejecutora. Numeral 3.5.1 Tipo de apoyo. Reglas de Operación del PCS, para el ejercicio fiscal 2014 </t>
  </si>
  <si>
    <t>295.00</t>
  </si>
  <si>
    <t>180.00</t>
  </si>
  <si>
    <t xml:space="preserve">Número de proyectos apoyados que manifiesten trabajar para prevenir y atender la violencia de género. </t>
  </si>
  <si>
    <t xml:space="preserve">Proyectos: El Programa otorga recursos públicos concursables para el desarrollo de proyectos presentados por los Actores Sociales, de conformidad con lo establecido en las convocatorias publicadas por la Instancia Ejecutora. Numeral 3.5.1 Tipo de apoyo. Reglas de Operación del PCS, para el ejercicio fiscal 2014   </t>
  </si>
  <si>
    <t>Número de proyectos apoyados que manifiesten trabajar para prevenir y atender la discriminación de género.</t>
  </si>
  <si>
    <t>Número de proyectos apoyados que manifiestan trabajar en el tema de cuidados.</t>
  </si>
  <si>
    <t xml:space="preserve">Proyectos: El Programa otorga recursos públicos concursables para el desarrollo de proyectos presentados por los Actores Sociales, de conformidad con lo establecido en las convocatorias publicadas por la Instancia Ejecutora. Numeral 3.5.1 Tipo de apoyo. Reglas de Operación del PCS, para el ejercicio fiscal 2014. </t>
  </si>
  <si>
    <t xml:space="preserve">Proyectos: El Programa otorga recursos públicos concursables para el desarrollo de proyectos presentados por los Actores Sociales, de conformidad con lo establecido en las convocatorias publicadas por la Instancia Ejecutora. Numeral 3.5.1 Tipo de apoyo. Reglas de Operación del PCS, para el ejercicio fiscal 2014    </t>
  </si>
  <si>
    <t>228.00</t>
  </si>
  <si>
    <t>91.00</t>
  </si>
  <si>
    <t>Número de proyectos apoyados que manifiesten trabajar para prevenir y atender la discriminación de género</t>
  </si>
  <si>
    <t>128.03</t>
  </si>
  <si>
    <r>
      <t>Acciones realizadas en el periodo
UR:</t>
    </r>
    <r>
      <rPr>
        <sz val="10"/>
        <rFont val="Soberana Sans"/>
        <family val="2"/>
      </rPr>
      <t xml:space="preserve"> D00
Al corte del tercer trimestre del año en curso, el PCS ha apoyado 383 proyectos que manifiestan  realizar acciones para la igualdad entre mujeres y hombres, para prevenir y atender la violencia de género, para prevenir y atender la discriminación de género y el apoyo a las mujeres cuidadoras primarias en los hogares, estos proyectos contemplan beneficiar a un total de 113,804 personas (72,264 mujeres y 41,540 hombres).</t>
    </r>
  </si>
  <si>
    <r>
      <t>Justificación de diferencia de avances con respecto a las metas programadas
UR:</t>
    </r>
    <r>
      <rPr>
        <sz val="10"/>
        <rFont val="Soberana Sans"/>
        <family val="2"/>
      </rPr>
      <t xml:space="preserve"> D00
La diferencia entre la meta planeada y el avance logrado en los indicadores del PCS, obedece a un mayor número de convocatorias publicadas en el presente ejercicio fiscal, se lograron concretar 12 acuerdo de coinversión con gobiernos estatales y municipales y algunas fundaciones empresariales del estado de Jalisco, incrementando con ello el presupuesto en 22.5 mdp, lo que permitió apoyar un mayor número de proyectos, alrededor del 10% adicional, al periodo que se reporta.  Cabe mencionar que aún se encuentran dos convocatorias en proceso de apoyar proyectos, lo que incrementará aún más el número de proyecto para el siguiente periodo.   </t>
    </r>
  </si>
  <si>
    <r>
      <t>Acciones de mejora para el siguiente periodo
UR:</t>
    </r>
    <r>
      <rPr>
        <sz val="10"/>
        <rFont val="Soberana Sans"/>
        <family val="2"/>
      </rPr>
      <t xml:space="preserve"> D00
Realizar una reunión de intercambio de experiencias para actores sociales relacionados con el tema de Mujeres Cuidadoras.</t>
    </r>
  </si>
  <si>
    <t>S155</t>
  </si>
  <si>
    <t>Programa de Apoyo a las Instancias de Mujeres en las Entidades Federativas, Para Implementar y Ejecutar Programas de Prevención de la Violencia Contra las Mujeres</t>
  </si>
  <si>
    <t>288.0</t>
  </si>
  <si>
    <t xml:space="preserve"> El problema de la violencia contra las mujeres es un fenómeno que dejó de considerarse como un asunto privado para relevarse como un problema social y merecedor de especial atención en las agendas políticas gracias al movimiento mundial de mujeres a partir del último cuarto del siglo XX. En México, de forma relativamente  reciente, se ha comenzado a conocer, cuantificar, legislar, y por ende a estructurar una respuesta institucional ante este grave problema que afecta el desarrollo y bienestar de la sociedad. De acuerdo con la Encuesta Nacional sobre la Dinámica de las Relaciones en los Hogares 2011, que levantó el Instituto Nacional de Estadística y Geografía, en México el 46.1% del total de mujeres de 15 años y más sufrieron algún incidente de violencia de pareja a lo largo de su actual o última relación conyugal. El porcentaje fluctúa entre 56.9% en el Estado de México y 29.8% en Chiapas.  El 42.4% de las mujeres de 15 años y más, declaró haber recibido agresiones emocionales en algún momento de su actual o última relación que afectan su salud mental y psicológica; 24.5% recibió algún tipo de agresión para controlar sus ingresos y el flujo de los recursos monetarios del hogar, así como cuestionamientos con respecto a la forma en que dicho ingreso se gasta.  </t>
  </si>
  <si>
    <t>Porcentaje de mujeres de 15 años y más que declararon haber sufrido al menos un incidente de violencia a lo largo de la relación con su última pareja beneficiadas por los servicios de prevención y atención, brindados en las instancias especializadas apoyadas por el PAIMEF, en el ejercicio fiscal en curso respecto al número mujeres de 15 años y más que declararon haber sufrido al menos un incidente de violencia a lo largo de la relación con su última pareja, según la última medición de la ENDIREH</t>
  </si>
  <si>
    <t>0.63</t>
  </si>
  <si>
    <t>Porcentaje de unidades de atención especializada apoyadas por las IMEF con recursos del PAIMEF en el ejercicio fiscal en curso respecto al número unidades de atención especializada apoyadas en el ejercicio fiscal inmediato anterior.</t>
  </si>
  <si>
    <t>81.25</t>
  </si>
  <si>
    <t>273.00</t>
  </si>
  <si>
    <t>287.4</t>
  </si>
  <si>
    <t>277.38</t>
  </si>
  <si>
    <r>
      <t>Acciones realizadas en el periodo
UR:</t>
    </r>
    <r>
      <rPr>
        <sz val="10"/>
        <rFont val="Soberana Sans"/>
        <family val="2"/>
      </rPr>
      <t xml:space="preserve"> D00
Del 29 al 31 de julio Se llevaron a cabo los cursos de capacitación sobre Contraloría Social y el Sistema Informático de Contraloría Social (SICS) que opera la Secretaría de la Función Pública para las y los enlaces de las IMEF que promuevan y operan la Contraloría Social en el marco de la ejecución de los proyectos PAIMEF    El día 29 se brindó capacitación a enlaces de continuidad respecto al Sistema Informático de Contraloría Social (SICS) de las IMEF de Distrito Federal, Quintana Roo, San Luis Potosí, Veracruz, Campeche, Colima, Zacatecas, Yucatán, Chihuahua, Jalisco, Nuevo León, Querétaro, Guerrero, Puebla y Morelos.  El siguiente curso se llevó a cabo los días 30 y 31 de julio y estuvo dirigido a las y los enlaces que por primera fueron designadas(os) para la promoción y operación de la Contraloría Social de las IMEF de Sinaloa, Michoacán, Oaxaca, Nayarit, Tabasco, Guanajuato, Aguascalientes, Hidalgo, Tlaxcala, Baja California Sur, Baja California, México.   El 7 de agosto se registró la Matriz de Indicadores de Resultados (MIR) del PAIMEF para el 2015, así como las memorias de cálculo en el Portal Aplicativo de la Secretaría de Hacienda (PASH).    Los días 9 y 10 de septiembre se brindó capacitación sobre los reportes para el Portal Aplicativo de la secretaría de Hacienda (PASH) y  la Contraloría Social del PAIMEF al personal designado como enlace del Instituto de la Mujer Tamaulipeca.    El 19 de septiembre se entregaron los avances de los Aspectos Susceptibles de Mejora (ASM) respecto al avance de septiembre 2014.    El 24 de septiembre se solventó la solicitud de información referente al PAIMEF del Portal de Datos Abiertos de la Dirección General de Geo estadística y Padrones de Beneficiarios.     Al 30 de septiembre se recibieron y validaron los Programas Estatales de Trabajo de Contraloría Social de las 32 Instancias de Mujeres en las Entidades Federativas que participan en el programa.    </t>
    </r>
  </si>
  <si>
    <r>
      <t>Justificación de diferencia de avances con respecto a las metas programadas
UR:</t>
    </r>
    <r>
      <rPr>
        <sz val="10"/>
        <rFont val="Soberana Sans"/>
        <family val="2"/>
      </rPr>
      <t xml:space="preserve"> D00
Respecto a las unidades especializadas:  Causa: Las IMEF privilegiaron metas dirigidas a las acciones de prevención debido a que la instalación de nuevas unidades se encuentra sujeta a diversos acuerdos a nivel estatal (con otras dependencias estatales, federales y, en algunos casos, con diversos actores sociales) que siguen estando en proceso de consolidación.  Efecto: La meta programada no se alcanzó y se espera que en el próximo trimestre haya un ligero incremento de unidades previendo que no se alcanzará la meta anual.  Respecto a las mujeres atendidas en las unidades especializadas que apoyan las IMEF con recursos del PAIMEF:  Causa: Las IMEF de los estados de Baja California Sur, Chiapas, Estado de México, Tlaxcala, Veracruz y Guerrero tuvieron complicaciones de diversa índole para integrar su informe trimestral. En razón de ello el número de mujeres beneficiadas por los servicios especializados de atención de la violencia se presenta con subregistros.  Efecto: La meta no se alcanzó no obstante que el trabajo de las IMEF antes señaladas ha sido constante en la atención de mujeres en situación de violencia, sus hijas e hijos, así como personas allegadas. Se espera que en el cuarto trimestre se refleje plenamente la cobertura de los servicios que apoya el PAIMEF con la aportación de datos de las 32 IMEF.  Otros efectos: se anexa una nota técnica respecto a la captura inicial del indicador y de sus metas.</t>
    </r>
  </si>
  <si>
    <r>
      <t>Acciones de mejora para el siguiente periodo
UR:</t>
    </r>
    <r>
      <rPr>
        <sz val="10"/>
        <rFont val="Soberana Sans"/>
        <family val="2"/>
      </rPr>
      <t xml:space="preserve"> D00
Al finalizar las visitas de seguimiento físico en campo del cuarto trimestre se integrará un reporte individual por entidad federativa que se visitó y uno general que se presentará ante las instancias centrales de la SEDESOL y al Inmujeres. Se estima que estos informes se tendrán listos alrededor del mes de febrero de 2015. Este reporte tiene como propósito que las observaciones y las áreas de oportunidad sean recogidas para la formulación de los proyectos del siguiente ejercicio fiscal.</t>
    </r>
  </si>
  <si>
    <t>121</t>
  </si>
  <si>
    <t>(Delegación SEDESOL en Aguascalientes)</t>
  </si>
  <si>
    <t>122</t>
  </si>
  <si>
    <t>(Delegación SEDESOL en Baja California)</t>
  </si>
  <si>
    <t>123</t>
  </si>
  <si>
    <t>(Delegación SEDESOL en Baja California Sur)</t>
  </si>
  <si>
    <t>124</t>
  </si>
  <si>
    <t>(Delegación SEDESOL en Campeche)</t>
  </si>
  <si>
    <t>125</t>
  </si>
  <si>
    <t>(Delegación SEDESOL en Coahuila)</t>
  </si>
  <si>
    <t>126</t>
  </si>
  <si>
    <t>(Delegación SEDESOL en Colima)</t>
  </si>
  <si>
    <t>127</t>
  </si>
  <si>
    <t>(Delegación SEDESOL en Chiapas)</t>
  </si>
  <si>
    <t>128</t>
  </si>
  <si>
    <t>(Delegación SEDESOL en Chihuahua)</t>
  </si>
  <si>
    <t>Hijos o niños al cuidado de beneficiarios en la modalidad de Apoyo a Madres Trabajadoras y Padres Solos que reciben servicio de Estancias Infantiles.</t>
  </si>
  <si>
    <t>Niño</t>
  </si>
  <si>
    <t>300,000.00</t>
  </si>
  <si>
    <t>272,794.00</t>
  </si>
  <si>
    <t>Beneficiarios del Programa en la Modalidad de Apoyo a Madres Trabajadoras y Padres solos.</t>
  </si>
  <si>
    <t>Beneficiario</t>
  </si>
  <si>
    <t>283,021.00</t>
  </si>
  <si>
    <t>257,267.00</t>
  </si>
  <si>
    <t>Número de Estancias Infantiles afiliadas al Programa.</t>
  </si>
  <si>
    <t>Estancia</t>
  </si>
  <si>
    <t>9,700.00</t>
  </si>
  <si>
    <t>9,282.00</t>
  </si>
  <si>
    <t>Número de niñas/os con alguna discapacidad que se atienden en las Estancias Infantiles</t>
  </si>
  <si>
    <t>5,500.00</t>
  </si>
  <si>
    <t>5,300.00</t>
  </si>
  <si>
    <t>5,770.00</t>
  </si>
  <si>
    <t>Estancias Infantiles en municipios contenidos en el catálogo de la Comisión Nacional para el Desarrollo de los Pueblos Indígenas señalados como población predominantemente indígena</t>
  </si>
  <si>
    <t>5,450.00</t>
  </si>
  <si>
    <t>7,042.00</t>
  </si>
  <si>
    <t>Acciones realizadas para el cumplimiento de las metas del Programa de Estancias Infantiles para Apoyar a Madres Trabajadoras</t>
  </si>
  <si>
    <r>
      <t>Acciones realizadas en el periodo
UR:</t>
    </r>
    <r>
      <rPr>
        <sz val="10"/>
        <rFont val="Soberana Sans"/>
        <family val="2"/>
      </rPr>
      <t xml:space="preserve"> 211
El Programa cuenta con acciones de mejora continua que permiten garantizar que las condiciones de seguridad de las Estancias Infantiles afiliadas sean las necesarias para asegurar la integridad física de las(os) niñas(os) que asisten. En este sentido, al mes de septiembre de 2014, personal de la Sedesol han realizado 39,649 visitas de supervisión en todo el país, en sus distintos tipos. De estas supervisiones, 30,559 se realizaron en 6,842 Estancias Infantiles ubicadas en Municipios de la Cruzada Nacional contra el Hambre. Además, personal del SNDIF, realizó 39,442 visitas de supervisión y seguimiento a las Estancias Infantiles del Programa en el periodo de enero a septiembre de 2014. Asimismo, al 30 de septiembre de 2014, se cuenta con el 98 por ciento de los dictámenes en materia de Protección Civil, los cuales garantizan que la autoridad competente realizó visitas a las Estancias validando sus condiciones.  Con el objetivo de que las personas Responsables de las Estancias Infantiles afiliadas al Programa cuenten con conocimientos sobre procedimientos de primeros auxilios y habilidades que les permitan acciones de protección civil en su Estancia, al 30 de septiembre se han capacitado a un total de 16,276 personas entre Responsables y Asistentes en el tema de Primeros Auxilios para Estancias Infantiles?, impartido por la Cruz Roja Mexicana y, durante el mes de julio, se iniciaron capacitaciones en el tema de ?Seguridad y Respuesta Ante Emergencias?, al 30 de septiembre se han capacitado a 4,650 personas Responsables de Estancias a nivel nacional.  </t>
    </r>
  </si>
  <si>
    <r>
      <t>Justificación de diferencia de avances con respecto a las metas programadas
UR:</t>
    </r>
    <r>
      <rPr>
        <sz val="10"/>
        <rFont val="Soberana Sans"/>
        <family val="2"/>
      </rPr>
      <t xml:space="preserve"> 211
Número de Estancias Infantiles afiliadas al Programa. Actualmente se cuenta con mayores requisitos para garantizar las condiciones de seguridad  en las Estancias Infantiles, estos requisitos incluyen la necesidad de hacer trámites con autoridades estatales y locales de protección Civil, además de cumplir con todas las condiciones solicitadas para los inmuebles y las supervisiones, ocasionando que el tiempo que lleva poner en operación una Estancia aumente. El endurecimiento de estos requisitos ha propiciado que el proceso de afiliación sea  más lento,  retrasando el cumplimiento de la meta de afiliación de Estancias Infantiles.;  Estancias Infantiles en municipios contenidos en el catálogo de la Comisión Nacional para el Desarrollo de los Pueblos Indígenas señalados como población predominantemente indígena. El número de municipios considerados en el catálogo de la  Comisión Nacional para el Desarrollo de los Pueblos Indígenas cambió de 1,037 a 1,148 a partir del 1er trimestre del ejer;  Acciones realizadas para el cumplimiento de las metas del Programa de Estancias Infantiles para Apoyar a Madres Trabajadoras. El avance se mide por las acciones de capacitación de acuerdo a la meta (0.20)+ Cumplimiento de acciones de supervisión de acuerdo a las metas(0.30)+ Cumplimiento de acciones de PIPC de acuerdo a la meta(.25)+cumplimiento de acciones de seguimiento de pólizas de seguros de acuerdo a la meta(.25)</t>
    </r>
  </si>
  <si>
    <r>
      <t>Acciones de mejora para el siguiente periodo
UR:</t>
    </r>
    <r>
      <rPr>
        <sz val="10"/>
        <rFont val="Soberana Sans"/>
        <family val="2"/>
      </rPr>
      <t xml:space="preserve"> 211
Sin información</t>
    </r>
  </si>
  <si>
    <t>S241</t>
  </si>
  <si>
    <t>Seguro de vida para jefas de familia</t>
  </si>
  <si>
    <t>(Subsecretaría de Desarrollo Social y Humano)</t>
  </si>
  <si>
    <t xml:space="preserve"> La condición de pobreza de las personas puede depender de eventos que las hagan caer en esta situación, volverla más severa, o en su caso, ayudarlas a superarla. Así, la vulnerabilidad de las personas ante la pobreza se puede expresar como el alto riesgo de que un individuo o grupo enfrente cualquiera de los siguientes escenarios: ingrese a un estado de pobreza, su condición de pobreza sea más severa o que su condición de pobreza se haga crónica o de largo plazo. Esta vulnerabilidad se agrava en personas que por sus condiciones socioeconómicas están expuestas a ciertos riesgos que pueden hacer que caigan o empeoren su situación de pobreza. Entre estos riesgos, se encuentran la pérdida de los activos productivos que permiten a las personas generar ingresos para satisfacer sus necesidades básicas; la ausencia de redes de protección social o falta de acceso a la seguridad social; o el escaso desarrollo en capacidades básicas como salud y alimentación. En México, los riesgos se agravan en hogares con jefatura femenina, ya que al ser el único sustento familiar y al carecer de seguridad social, en caso de pérdida de la madre, sus hijos e hijas pueden caer o empeorar su situación de pobreza, limitando así su desarrollo y oportunidades futuras. Así, el Programa Seguro de Vida para Jefas de Familia contribuye a disminuir la vulnerabilidad de los hogares con jefatura femenina, ante el posible fallecimiento de la madre, fomentando la protección social de hijas e hijos en estado de orfandad.  </t>
  </si>
  <si>
    <t>Porcentaje de Madres Jefas de Familia con Pre-registro con respecto a la población estimada para integrarse al Programa.</t>
  </si>
  <si>
    <t>92.00</t>
  </si>
  <si>
    <t>64.40</t>
  </si>
  <si>
    <t>Porcentaje de huérfanos apoyados por el Programa con respecto a los huérfanos que solicitan el apoyo</t>
  </si>
  <si>
    <t>10.80</t>
  </si>
  <si>
    <t>1015.18</t>
  </si>
  <si>
    <r>
      <t>Acciones realizadas en el periodo
UR:</t>
    </r>
    <r>
      <rPr>
        <sz val="10"/>
        <rFont val="Soberana Sans"/>
        <family val="2"/>
      </rPr>
      <t xml:space="preserve"> 200
Durante el tercer trimestre de 2014, se han apoyado a 5,193 personas de hasta 23 años de edad, ante el fallecimiento de su madre jefa de hogar. El cumplimiento de la meta está condicionada a la mortalidad de las jefas de familia y que sus personas responsables lo reporten al programa. Debido a ello, se realizaron gestiones para tener acuerdos interinstitucionales con el propósito de detectar aquellas jefas de familia fallecidas para que sus huérfanos sean susceptibles de apoyo: se está trabajando con el Registro Nacional de Población (Renapo), los registros civiles estatales y los hospitales de salud. Dichos acuerdos permitieron aumentar de manera considerable los registros de beneficiarios. La captación en julio-septiembre de 2014 representó el 58% del total al periodo.    Por su parte, los pre registros de jefas de familia al mes de septiembre de 2014 sumaron 2,098,180, lo que representa 70.1 por ciento de la meta programada para el tercer trimestre. Este  resultado se debió a los problemas operativos que las coordinaciones del Programa en las 32 entidades federativas se enfrentaron para continuar pre registrando a jefas de familia, principalmente por la complejidad geográfica y dispersión de la población para localizar a mujeres que cumplan con los requisitos de las Reglas de Operación.   </t>
    </r>
  </si>
  <si>
    <r>
      <t>Justificación de diferencia de avances con respecto a las metas programadas
UR:</t>
    </r>
    <r>
      <rPr>
        <sz val="10"/>
        <rFont val="Soberana Sans"/>
        <family val="2"/>
      </rPr>
      <t xml:space="preserve"> 200
Durante el tercer trimestre de 2014, se han apoyado a 5,193 personas de hasta 23 años de edad, ante el fallecimiento de su madre jefa de hogar. El cumplimiento de la meta está condicionada a la mortalidad de las jefas de familia y que sus personas responsables lo reporten al programa. Debido a ello, se realizaron gestiones para tener acuerdos interinstitucionales con el propósito de detectar aquellas jefas de familia fallecidas para que sus huérfanos sean susceptibles de apoyo: se está trabajando con el Registro Nacional de Población (Renapo), los registros civiles estatales y los hospitales de salud. Dichos acuerdos permitieron aumentar de manera considerable los registros de beneficiarios. La captación en julio-septiembre de 2014 representó el 58% del total al periodo.    Por su parte, los pre registros de jefas de familia al mes de septiembre de 2014 sumaron 2,098,180, lo que representa 70.1 por ciento de la meta programada para el tercer trimestre. Este  resultado se debió a los problemas operativos que las coordinaciones del Programa en las 32 entidades federativas se enfrentaron para continuar pre registrando a jefas de familia, principalmente por la complejidad geográfica y dispersión de la población para localizar a mujeres que cumplan con los requisitos de las Reglas de Operación.   </t>
    </r>
  </si>
  <si>
    <r>
      <t>Acciones de mejora para el siguiente periodo
UR:</t>
    </r>
    <r>
      <rPr>
        <sz val="10"/>
        <rFont val="Soberana Sans"/>
        <family val="2"/>
      </rPr>
      <t xml:space="preserve"> 200
Realizar los acuerdos interinstitucionales necesarios para lograr una mejor captación de jefas de familia fallecidas, con el fin de apoyar económicamente a los huérfanos y huérfanas para que continúen estudiando.</t>
    </r>
  </si>
  <si>
    <t>21</t>
  </si>
  <si>
    <t>Turismo</t>
  </si>
  <si>
    <t>Planeación y conducción de la política de turismo</t>
  </si>
  <si>
    <t>3.6</t>
  </si>
  <si>
    <t>(Subsecretaría de Planeación y Política Turística)</t>
  </si>
  <si>
    <t xml:space="preserve"> La violación de los derechos humanos de las mujeres, así como la discriminación de género, son prácticas negativas que obstaculizan la igualdad de oportunidades entre mujeres y hombres, e incrementan la brecha de desigualdad entre éstos en el sector turismo. La Secretaría de Turismo, en aras de atender estas desigualdades, impulsará la participación de las mujeres en la definición, ejecución y evaluación de programas y proyectos estratégicos en las que son beneficiadas e incorporará la perspectiva de género en la planeación, ejecución, seguimiento y evaluación de la política nacional de turismo a través de su Programa Sectorial. </t>
  </si>
  <si>
    <t xml:space="preserve"> Secretaria de Turismo </t>
  </si>
  <si>
    <t>PORCENTAJE DE AVANCE EN LAS ACCIONES REALIZADAS DEL COMITÉ DE LA PERSPECTIVA DE GÉNERO EN EL SECTOR TURISMO FEDERAL (COMITÉ DE GÉNERO)</t>
  </si>
  <si>
    <t>PORCENTAJE DE AVANCE EN LA CREACIÓN DE LA UNIDAD DE IGUALDAD DE GÉNERO EN LA SECRETARÍA DE TURISMO.</t>
  </si>
  <si>
    <t>PORCENTAJE DE AVANCE EN LAS ACCIONES DEL PROYECTO APOYO PRODUCTIVO A MIPYMES TURÍSTICAS DE MUJERES.</t>
  </si>
  <si>
    <t>PORCENTAJE DE AVANCE EN LA ELABORACIÓN DEL PROGRAMA TRANSVERSAL PARA LA IGUALDAD ENTRE MUJERES Y HOMBRES DE LA SECRETARÍA DE TURISMO.</t>
  </si>
  <si>
    <t>Porcentaje de agentes clave capacitados sobre la Prevención a la Trata de Personas en el Sector de los Viajes y el Turismo</t>
  </si>
  <si>
    <t xml:space="preserve">Porcentaje de prestadores de servicios turísticos y público en general sensibilizado sobre Prevención a la Trata de Personas en el Sector de los Viajes y el Turismo </t>
  </si>
  <si>
    <t>26.00</t>
  </si>
  <si>
    <t>PORCENTAJE DE AVANCE DE ACCIONES REALIZADAS DE LA ESTRATEGIA NACIONAL PARA LA PREVENCIÓN A LA TRATA DE PERSONAS EN EL SECTOR TURISMO.</t>
  </si>
  <si>
    <t>14.08</t>
  </si>
  <si>
    <t>4.22</t>
  </si>
  <si>
    <t>22</t>
  </si>
  <si>
    <t>Instituto Nacional Electoral</t>
  </si>
  <si>
    <t>R003</t>
  </si>
  <si>
    <t>Capacitación y educación para el ejercicio democrático de la ciudadanía</t>
  </si>
  <si>
    <t>(Dirección Ejecutiva de Capacitación Electoral y Educación Cívica)</t>
  </si>
  <si>
    <t>24</t>
  </si>
  <si>
    <t xml:space="preserve"> Con el proyecto se pretende contribuir a la atención de las problemáticas relacionadas con la subrepresentación política de las mujeres y sus limitantes para acceder a puestos de representación popular, las cuales se manifiestan en falta de conocimiento sobre derechos políticos, ausencia de espacios de formación política para mujeres, insuficiencia de habilidades de liderazgo, así como pobreza económica y sobrecargas de trabajo que representan para ellas obstáculos para participar políticamente en tanto que  las posibilidades para desplazarse, cabildear o tomar parte de capacitaciones se reduce. </t>
  </si>
  <si>
    <t xml:space="preserve"> Secretaria de Instituto Nacional Electoral </t>
  </si>
  <si>
    <t>Porcentaje de avance en las acciones de colaboración con OSC para impulsar la participación de las mujeres en el ámbito político</t>
  </si>
  <si>
    <t>9.73</t>
  </si>
  <si>
    <r>
      <t>Acciones realizadas en el periodo
UR:</t>
    </r>
    <r>
      <rPr>
        <sz val="10"/>
        <rFont val="Soberana Sans"/>
        <family val="2"/>
      </rPr>
      <t xml:space="preserve"> 115
La Convocatoria y las Reglas de Operación del Concurso se publicaron en la página web del Instituto (www.ine.mx); durante los meses de julio y agosto, se recibieron 107 proyectos, de los cuales solamente se dictaminaron 62, los demás no cumplieron con los requisitos para ser dictaminados.  El lunes 1 de septiembre se instaló el Comité Dictaminador conformado por funcionarios del Instituto Nacional Electoral y por expertos en proyectos impulsados por la sociedad civil en temas de ciudadanía y género de las siguientes instituciones públicas: Instituto Nacional de las Mujeres, Instituto Nacional de Desarrollo Social, Centro de Estudios para el Adelanto de las Mujeres de la Cámara de Diputados, Tribunal Electoral del Poder Judicial de la Federación y la participación de académicas con experiencia en temas de formación ciudadana con perspectiva de género de la Universidad Nacional Autónoma de México y del Instituto Nacional de Antropología e Historia. Los resultados se dieron a conocer el 11 de septiembre de 2014 a través de la página web del INE, conforme a la fecha programada.  El Comité Dictaminador dentro de sus tareas, sugirió ajustes a los contenidos de los 16 proyectos ganadores y a los presupuestos planteados, en función de las condiciones geográficas y los alcances del proyecto.  Una vez notificadas las ganadoras, se les convocó para asistir a un taller de capacitación los días 22 y 23 de septiembre de 2014 en la Ciudad de México.  VER ANEXO 2 INFORMACIÓN CUALITATIVA.</t>
    </r>
  </si>
  <si>
    <r>
      <t>Justificación de diferencia de avances con respecto a las metas programadas
UR:</t>
    </r>
    <r>
      <rPr>
        <sz val="10"/>
        <rFont val="Soberana Sans"/>
        <family val="2"/>
      </rPr>
      <t xml:space="preserve"> 115
Las actividades se han desarrollado conforme los tiempos establecidos en la Convocatoria al Concurso Nacional de Organizaciones de la Sociedad Civil para impulsar la participación política de las mujeres 2014-2015, habiéndose concretado durante el periodo la recepción de trabajos, la dictaminación de proyectos ganadores, la capacitación a OSC y la firma de convenios. Las diferencias de avances en la población atendida obedecen a la modificación de etapas de la acción que fue propuesta por la Unidad Responsable en el trimestre anterior.</t>
    </r>
  </si>
  <si>
    <r>
      <t>Acciones de mejora para el siguiente periodo
UR:</t>
    </r>
    <r>
      <rPr>
        <sz val="10"/>
        <rFont val="Soberana Sans"/>
        <family val="2"/>
      </rPr>
      <t xml:space="preserve"> 115
Durante el Taller de Capacitación se entregaron a las y los integrantes de las OSC las observaciones y recomendaciones que hizo el Comité Dictaminador para clarificar algunos puntos de los proyectos. Las OSC entregaron sus ajustes a los proyectos y hubo un proceso de retroalimentación entre las y los responsables de proyectos y personal de la Dirección de Educación Cívica y Participación Ciudadana. Se firmaron los convenios de apoyo y colaboración para que las OSC puedan obtener el recurso asignado para el desarrollo de sus proyectos.</t>
    </r>
  </si>
  <si>
    <t>R008</t>
  </si>
  <si>
    <t>Dirección, soporte jurídico electoral y apoyo logístico</t>
  </si>
  <si>
    <t>5.4</t>
  </si>
  <si>
    <t>101</t>
  </si>
  <si>
    <t>(Presidencia del Consejo General)</t>
  </si>
  <si>
    <t>Porcentaje de servidoras/es públicos del Servicio Profesional Electoral sensibilizados en temas de igualdad.</t>
  </si>
  <si>
    <t>95.00</t>
  </si>
  <si>
    <t>94.93</t>
  </si>
  <si>
    <t>Porcentaje de funcionarias/os de la rama administrativa sensibilizados en temas de género y No Discriminación.</t>
  </si>
  <si>
    <t>39.00</t>
  </si>
  <si>
    <t>28.00</t>
  </si>
  <si>
    <t>UR: 101</t>
  </si>
  <si>
    <t>5.42</t>
  </si>
  <si>
    <t>0.73</t>
  </si>
  <si>
    <t>5.30</t>
  </si>
  <si>
    <r>
      <t>Acciones realizadas en el periodo
UR:</t>
    </r>
    <r>
      <rPr>
        <sz val="10"/>
        <rFont val="Soberana Sans"/>
        <family val="2"/>
      </rPr>
      <t xml:space="preserve"> 101
El programa para el personal del Servicio Profesional (SPE) integra un conjunto de seis cursos, los cuales se están impartiendo en las treinta y dos entidades del país y las cuatro direcciones ejecutivas con plazas del SPE. El propósito general es lograr que al interior de las Juntas Locales y Distritales y las Direcciones Ejecutivas, se sensibilice, se socialice y se integre como parte de la cultura institucional. El fin último, es fortalecer los conocimientos relacionados a la perspectiva de género y la no discriminación. Cursos: Formación y certificación en coaching; Formador de Coaches; Formación para facilitadores con perspectiva de género; Liderazgo inspiracional; Comunicación asertiva y negociación y Perspectiva de género y no discriminación. La DESPE, ha implementado un sistema permanente de sensibilización. Y ha logrado impactos en la vida de las mujeres: Identidad de las mujeres; Sensibilización en el tema de igualdad sustantiva; Concepto de los derechos humanos; Mayor influencia de las mujeres en todos los ámbitos; Garantizar a las mujeres espacios libres de violencia y Reflexión sobre los derechos humanos.  Se continuó con la realización del programa de sensibilización al personal de la rama administrativa del Instituto, con los cursos presenciales (Anexos Ur116): Igualdad de género: principios para la democracia, con un total de 431 capacitandos; Mujeres y hombres hoy: hablemos de la equidad de género; Masculinidad y Género, con un total de 31 capacitandos 13 mujeres y 18 hombres; Sensibilización: Negociación de Roles: Distintos no desiguales con un total de 45, capacitandos; Seminario de Inducción para la aplicación del Protocolo para prevenir y atender y sancionar el HASL; La No Discriminación como parte dela Equidad de Género; El reto de manejar y gerenciar el talento humano con perspectiva de género; Planeación con perspectiva de género; y Los indicadores están programados para concluirse al cierre del ejercicio 2014.</t>
    </r>
  </si>
  <si>
    <r>
      <t>Justificación de diferencia de avances con respecto a las metas programadas
UR:</t>
    </r>
    <r>
      <rPr>
        <sz val="10"/>
        <rFont val="Soberana Sans"/>
        <family val="2"/>
      </rPr>
      <t xml:space="preserve"> 101
La población perteneciente al SPE atendida hasta el 30 de junio es de 481 mujeres y 1674 hombres, esto es un total de 2,155 personas. A partir del 16 de septiembre se incorporaron 101 de funcionarias a la estructura del SPE lo que representa un incremento de 4.52 % en la población objetivo. Como consecuencia de esto nuestro indicador se vio afectado con relación a lo reportado en el segundo trimestre y disminuyó al pasar de 96.80% al 94.93%.</t>
    </r>
  </si>
  <si>
    <r>
      <t>Acciones de mejora para el siguiente periodo
UR:</t>
    </r>
    <r>
      <rPr>
        <sz val="10"/>
        <rFont val="Soberana Sans"/>
        <family val="2"/>
      </rPr>
      <t xml:space="preserve"> 101
Se anexa Boletín la DESPE comunica número 291, en el cual se visualiza las acciones que se realizarán durante el último trimestre de 2014 y que refiere al estricto cumplimiento del Anexo 12-2014.</t>
    </r>
  </si>
  <si>
    <t>R009</t>
  </si>
  <si>
    <t>Otorgamiento de prerrogativas a partidos políticos, fiscalización de sus recursos y administración de los tiempos del estado en radio y televisión</t>
  </si>
  <si>
    <t>120</t>
  </si>
  <si>
    <t>(Unidad Técnica de Fiscalización)</t>
  </si>
  <si>
    <t xml:space="preserve"> Al interior de la Unidad de Fiscalización: Dentro de la Unidad de Fiscalización se incentiva que los procedimientos de fiscalización procuren condiciones para el trabajo digno, entendido como la igualdad entre hombres y mujeres, seguridad, erradicación de prácticas de discriminación, trabajo sano y compatible entre la vida personal y laboral. Al exterior de la Unidad de Fiscalización: A dos años de aprobado el Reglamento de Fiscalización, los 7 partidos políticos nacionales han entregado el Programa Anual de Trabajo (PAT) correspondiente a las actividades específicas y la capacitación, promoción y desarrollo del liderazgo político de las mujeres. </t>
  </si>
  <si>
    <t>Fiscalización en condiciones laborales compatibles con la vida personal</t>
  </si>
  <si>
    <t>Porcentaje de incidencia en los procesos de fiscalización</t>
  </si>
  <si>
    <t>UR: 120</t>
  </si>
  <si>
    <t>5.12</t>
  </si>
  <si>
    <t>4.44</t>
  </si>
  <si>
    <r>
      <t>Acciones realizadas en el periodo
UR:</t>
    </r>
    <r>
      <rPr>
        <sz val="10"/>
        <rFont val="Soberana Sans"/>
        <family val="2"/>
      </rPr>
      <t xml:space="preserve"> 120
Plan de incidencia.- Estas actividades promueven una rendición de cuentas horizontal por parte de los partidos políticos, donde se reconozcan los incentivos adecuados (transparencia, organización interna, control, evaluación y perspectiva).  Proyecto de mejoramiento de capacidades institucionales.- Generar productos estratégicos que permitan a la UFRPP incorporar la PEG en sus procesos.</t>
    </r>
  </si>
  <si>
    <r>
      <t>Justificación de diferencia de avances con respecto a las metas programadas
UR:</t>
    </r>
    <r>
      <rPr>
        <sz val="10"/>
        <rFont val="Soberana Sans"/>
        <family val="2"/>
      </rPr>
      <t xml:space="preserve"> 120
La población objetivo de la Unidad de Fiscalización son los partidos políticos nacionales, quienes tienen la facultad exclusiva de establecer en las entidades federativas, los municipios y el rango de edad de la población beneficiada.  El gasto que en 2013, se destinará a capacitación, promoción y desarrollo del liderazgo político de las mujeres, se reportará en el informe anual que los partidos políticos presenten en 2014. Esto es, a más tardar dentro de los sesenta días siguientes al último día de diciembre del año del ejercicio a reportar. (Artículo 83, numeral 1, inciso b del Código Federal de Instituciones y Procedimientos Electorales del IFE).  Los resultados de la realización de auditorías y verificaciones serán información pública, cuando el Consejo General del IFE apruebe el dictamen consolidado y la resolución respecto de la revisión del informe anual, de ingresos y gastos de los partidos políticos nacionales, correspondientes al ejercicio 2013. (Artículo 42, numeral 2, inciso n del Código Federal de Instituciones y Procedimientos Electorales del IFE).</t>
    </r>
  </si>
  <si>
    <r>
      <t>Acciones de mejora para el siguiente periodo
UR:</t>
    </r>
    <r>
      <rPr>
        <sz val="10"/>
        <rFont val="Soberana Sans"/>
        <family val="2"/>
      </rPr>
      <t xml:space="preserve"> 120
Sin información</t>
    </r>
  </si>
  <si>
    <t>R010</t>
  </si>
  <si>
    <t>Vinculación con la sociedad</t>
  </si>
  <si>
    <t>(Centro para el Desarrollo Democrático)</t>
  </si>
  <si>
    <t xml:space="preserve"> Diagnóstico sobre la situación por atender: La historia tiende a relatarse desde una visión androcéntrica, por tanto resulta indispensable reescribirla con perspectiva de género. Ante la invisibilidad de la participación de las mujeres en la historia de la democratización en México, este libro busca rescatar el trabajo que éstas han realizado para la creación de nuestras instituciones democráticas. La propuesta de una publicación en voz de las mujeres surge de la necesidad de hacer notar y difundir entre la sociedad, el papel fundamental que han desempeñado en distintos momentos de la historia.  Mucho se ha escrito sobre la historia de la construcción democrática, pero nunca se le ha dado una lectura femenina a esta lucha. Es así que se consideró la publicación de esta obra a fin de divulgar una historia inédita, que permitirá difundir y evidenciar el rol protagónico que han jugado las mujeres. </t>
  </si>
  <si>
    <t>Porcentaje de avance de las actividades desarrolladas para la producción y difusión de la publicación25 años de lucha por la democracia.</t>
  </si>
  <si>
    <t>UR: 110</t>
  </si>
  <si>
    <r>
      <t>Acciones realizadas en el periodo
UR:</t>
    </r>
    <r>
      <rPr>
        <sz val="10"/>
        <rFont val="Soberana Sans"/>
        <family val="2"/>
      </rPr>
      <t xml:space="preserve"> 110
De julio a agosto se le dio seguimiento al trabajo con la Agrupación Mujeres en Lucha por la Democracia (MLD), y Editorial Ink, para concluir los contenidos de la obra a producir y realizar los ajustes solicitados. En el periodo que se informa concluyó la formación editorial del libro electrónico; y la edición del soporte impreso. Además, se iniciaron las gestiones para tramitar el dictamen académico requerido por la Unidad Editorial, con investigadores/as del catálogo de dictaminadores con el que cuenta el Instituto.  VER ANEXO 2 INFORMACIÓN CUALITATIVA</t>
    </r>
  </si>
  <si>
    <r>
      <t>Justificación de diferencia de avances con respecto a las metas programadas
UR:</t>
    </r>
    <r>
      <rPr>
        <sz val="10"/>
        <rFont val="Soberana Sans"/>
        <family val="2"/>
      </rPr>
      <t xml:space="preserve"> 110
De julio a agosto se le dio seguimiento al trabajo con la Agrupación Mujeres en Lucha por la Democracia (MLD), y Editorial Ink, para concluir los contenidos de la obra a producir y realizar los ajustes solicitados. En el periodo que se informa concluyó la formación editorial del libro electrónico; y la edición del soporte impreso. Además, se iniciaron las gestiones para tramitar el dictamen académico requerido por la Unidad Editorial, con investigadores/as del catálogo de dictaminadores con el que cuenta el Instituto.  No se integró información al Anexo 1 en el tercer trimestre: AVANCE DE PROGRAMAS PRESUPUESTARIOS CON EROGACIONES PARA LA IGUALDAD ENTRE MUJERES Y HOMBRES. POBLACIÓN ATENDIDA debido a que el libro electrónico, objeto de esta actividad, no será distribuido sino hasta que se encuentre producido. El recurso para su producción se ejercerá en noviembre, por lo que no será sino hasta el último trimestre de 2014 que se integrará información a dicho Anexo 1.  El presupuesto destinado a la publicación del soporte impreso de la obra 25 años de lucha por la democracia se tenía previsto para el segundo trimestre de 2014. Sin embargo, como ya se ha informado, hubo un retraso en el ejercicio presupuestal debido a que está pendiente la dictaminación del libro por parte de la Unidad Editorial del INE. Esta dictaminación se llevará a cabo el 31 de octubre de 2014. Una vez validada la obra, se imprimirá el libro, estará disponible para descarga el libro electrónico en las páginas del Centro para el Desarrollo Democrático y se iniciará la distribución entre los destinatarios de la obra. Cabe destacar que la obra está concluida, cuenta ya con la dictaminación académica que requiere la Unidad Editorial, y únicamente se espera la sesión del 31 de octubre para poder concluir el proyecto.</t>
    </r>
  </si>
  <si>
    <r>
      <t>Acciones de mejora para el siguiente periodo
UR:</t>
    </r>
    <r>
      <rPr>
        <sz val="10"/>
        <rFont val="Soberana Sans"/>
        <family val="2"/>
      </rPr>
      <t xml:space="preserve"> 110
Sin información</t>
    </r>
  </si>
  <si>
    <t>35</t>
  </si>
  <si>
    <t>Comisión Nacional de los Derechos Humanos</t>
  </si>
  <si>
    <t>E013</t>
  </si>
  <si>
    <t>Promover, divulgar, dar seguimiento, evaluar y monitorear la política nacional en materia de Igualdad entre mujeres y hombres, y atender Asuntos de la mujer</t>
  </si>
  <si>
    <t>23.6</t>
  </si>
  <si>
    <t>104</t>
  </si>
  <si>
    <t>(Cuarta Visitaduría General)</t>
  </si>
  <si>
    <t xml:space="preserve"> A pesar de los esfuerzos gubernamentales por implementar una política de Igualdad entre Mujeres y Hombres en el país y el gasto del presupuesto que se ejerce para su aplicación, no termina de permear el Principio de Igualdad entre Mujeres y Hombres entre los servidores públicos, situación que se refleja en el actuar cotidiano de los mismos. Todavía existen actividades que son consideradas especialmente para mujeres, o bien, en el ámbito laboral los puestos de mando siguen siendo ocupados principalmente por hombres, mientras que los puestos de base u operativos los ocupan en su mayoría las mujeres; asimismo, continúan presentándose acciones de discriminación en materia de procuración de justicia, lo que ha hecho necesario la creación de Centros de Acceso a la Justicia para Mujeres. Otro factor que afecta la igualdad entre mujeres y hombres es la ausencia o deficiencia del ordenamiento jurídico que proteja especialmente derechos de las mujeres como es el derecho a la integridad, lo anterior en virtud de que la violencia contra las mujeres ha ido incrementándose en las entidades federativas. </t>
  </si>
  <si>
    <t xml:space="preserve"> 104- Cuarta Visitaduría General </t>
  </si>
  <si>
    <t>Porcentaje de servicios realizados para la promoción de la igualdad entre mujeres y hombres con respecto a lo programado</t>
  </si>
  <si>
    <t>100.40</t>
  </si>
  <si>
    <t>UR: 104</t>
  </si>
  <si>
    <t>23.61</t>
  </si>
  <si>
    <t>13.11</t>
  </si>
  <si>
    <t>23.72</t>
  </si>
  <si>
    <t>18.19</t>
  </si>
  <si>
    <r>
      <t>Acciones realizadas en el periodo
UR:</t>
    </r>
    <r>
      <rPr>
        <sz val="10"/>
        <rFont val="Soberana Sans"/>
        <family val="2"/>
      </rPr>
      <t xml:space="preserve"> 104
Al 30 de septiembre del 2014 se han realizado las siguientes actividades:  - Porcentaje de servicios realizados para la promoción de la igualdad entre mujeres y hombres con respecto a lo programado:   La meta para el tercer trimestre del 2014 del indicador PEF es de (180,061/180,061)*100. En este sentido, durante el tercer trimestre se realizaron 180,107 servicios, equivalente al 100.02% respecto de lo programado. Asimismo, de manera global se señala que tomando en cuenta los tres trimestres del año, se han realizado 407,107 servicios de los 609,343 programados en la meta anual, lo que representa el 66.81% de cumplimiento.  ;  - Asistentes a los eventos de promoción en materia de asuntos de la mujer y de igualdad entre mujeres y hombres:  Al cierre del tercer trimestre, se ha sensibilizado a 31,623 personas, lo que equivale al 192.99% sobre lo programado.  - Actualización del Sistema de Información y elaboración del Informe Especial sobre el avance en la aplicación de la Política Nacional en materia de igualdad entre mujeres y hombres:  Al cierre del segundo trimestre, se han realizado 7 actualizaciones del Sistema de Información, lo que equivale al 140% de la meta anual.  - Eventos de promoción en materia de asuntos de la mujer y de igualdad entre mujeres y hombres:  Al cierre del tercer trimestre, se han realizado 313 eventos, lo que equivale al 154.95% de la meta anual.  - Material distribuido relacionado con los asuntos de la mujer y de igualdad entre mujeres y hombres:  Al cierre del segundo trimestre, se han distribuido 406,787 materiales, lo que equivale al 90.39% de la meta anual.  - Solicitudes de información a autoridades en materia de igualdad entre mujeres y hombres enviadas:  Al cierre del segundo trimestre, se han enviado 219 solicitudes de información, lo que equivale al 94.39% de la meta anual.  - Solicitudes de estudios e informes técnicos de diagnóstico sobre la situación de las mujeres y hombres en materia de igualdad:  Al cierre del segundo trimestre, se han solicitado 7 estudios e informes técnicos de diagnóstico, lo que equivale al 140% de la meta anual.  - Vinculaciones con organizaciones en materia de igualdad entre mujeres y hombres:  Al cierre del segundo trimestre, se han realizado 115 vinculaciones, lo que equivale al 132.18% de la meta anual.</t>
    </r>
  </si>
  <si>
    <r>
      <t>Justificación de diferencia de avances con respecto a las metas programadas
UR:</t>
    </r>
    <r>
      <rPr>
        <sz val="10"/>
        <rFont val="Soberana Sans"/>
        <family val="2"/>
      </rPr>
      <t xml:space="preserve"> 104
PROGRAMADAS:  I. Indicador PEF  Al cierre del tercer trimestre del 2014, el indicador PEF tiene un cumplimiento del 66.81% de lo programado en la meta anual, por lo que se reporta un avance acorde a lo programado.    II. Actividades de Promoción, Capacitación y Divulgación   La meta programada para este componente al tercer trimestre de 2014 es de 179 actividades de capacitación, presentando un cumplimiento del 174.86% sobre lo programado, rebasándose debido a que fueron llevadas a cabo 134 actividades más de lo programado, en razón de la solicitud extraordinaria que algunas instituciones hicieron al Programa para ampliar los contenidos de los temas y poder llegar a un mayor número de asistentes en sus respectivos espacios laborales, como fueron las capacitaciones realizadas de los ?Talleres Construyendo Igualdades? con las Comisiones, Defensorías y Procuradurías locales de Derechos Humanos, así como con el Sindicato Nacional de Trabajadores de la Educación ?SNTE?. Así como por la capa;  III. Servicios de monitoreo, seguimiento y evaluación sobre el avance en la aplicación de la Política Nacional en materia de igualdad entre mujeres y hombres.     La meta programada fue rebasada debido a reformas legislativas que dieron lugar a la actualización de la información presentada en la página web, así como también se restructuró la sección ?Indicadores de Igualdad?, presentando indicadores por a nivel nacional, federal y por entidad federativa.    IV. Número de enlaces, juntas de trabajo o eventos realizados, así como convenios firmados con instituciones públicas nacionales, internacionales y organizaciones no gubernamentales.    La meta no fue alcanzada en su totalidad, en razón de que ya se dio cumplimiento a la meta anual.      V. Número de solicitudes de información a dependencias gubernamentales.    La meta de la Actividad sobre ?Solicitudes de información a autoridades en materia de igualdad entre mujeres y hombres enviadas?, se superó por una solicitud en razón de que se enviaron solicitudes a las autoridades encargadas de la observancia local, facultad que en ciertas entidades recae en más de una institución.</t>
    </r>
  </si>
  <si>
    <r>
      <t>Acciones de mejora para el siguiente periodo
UR:</t>
    </r>
    <r>
      <rPr>
        <sz val="10"/>
        <rFont val="Soberana Sans"/>
        <family val="2"/>
      </rPr>
      <t xml:space="preserve"> 104
4. Se continuará con el monitoreo de los trabajos de los Congresos Federal y locales sobre la armonización legislativa con los instrumentos jurídicos internacionales en materia de Igualdad entre Mujeres y Hombres, violencia contra la Mujer, discriminación y demás leyes relativas a la materia de este Programa; así como con el de las tareas del Gobierno Federal y de los Gobiernos Locales para detectar la existencia de acciones y programas que promuevan la Igualdad entre Mujeres y Hombres en los ámbitos político, social, económico, laboral, de salud, de combate y prevención a la violencia contra las Mujeres y el acceso a la justicia para las Mujeres. Se realizarán entrevistas al ciudadano común, para detectar los niveles de conocimiento de la sociedad en cuanto al Principio de Igualdad entre Mujeres y Hombres, las leyes en esta materia, los programas gubernamentales y si han recibido algún beneficio por parte de estos. Así como también, se continuarán enviando solicitudes de información a;  1. Dar seguimiento al cumplimiento de las propuestas realizadas por la Comisión Nacional de los Derechos Humanos, a través de los Informes Especiales publicados.  2. Dar seguimiento al cumplimiento de las sentencias internacionales vinculadas al tema de mujeres, por parte del Estado Mexicano.  3. Dar seguimiento al cumplimiento de los objetivos del Proigualdad y de las recomendaciones internacionales de CEDAW 2012 y EPU 2013.  </t>
    </r>
  </si>
  <si>
    <t>38</t>
  </si>
  <si>
    <t>Consejo Nacional de Ciencia y Tecnología</t>
  </si>
  <si>
    <t>Apoyos institucionales para actividades científicas, tecnológicas y de innovación.</t>
  </si>
  <si>
    <t>70.0</t>
  </si>
  <si>
    <t>90X</t>
  </si>
  <si>
    <t>(Consejo Nacional de Ciencia y Tecnología)</t>
  </si>
  <si>
    <t xml:space="preserve"> El grupo de madres jefas de familias en México presenta una situación real de desventaja de oportunidades para su formación profesional y por ende para su mejor inserción laboral. En un esfuerzo por dar igualdad de oportunidad, se promueve una beca mensual de ayuda para la manutención, así como un apoyo para útiles que le permita a las mujeres jefas de familia concluir sus estudios de tercer nivel.  Por otro lado, también se considera el rezago en el acceso de la población indígena a la educación básica y media superior, el cual repercute en la baja proporción que accede a la educación superior, por lo que se consideran programas enfocados a coadyuvar su ingreso a los estudios de posgrado, fortalecer su formación académica, favorecer su ingreso al mercado laboral e impulsar la reinserción en sus comunidades de origen. </t>
  </si>
  <si>
    <t xml:space="preserve"> Secretaria de Consejo Nacional de Ciencia y Tecnología </t>
  </si>
  <si>
    <t>Madres Jefa de familia, Tasa variación anual % solicitudes cumplen requisitos convocatoria con solicitudes presentadas</t>
  </si>
  <si>
    <t>Tasa de variación</t>
  </si>
  <si>
    <t>Madres jefas de familia, Porcentaje de mujeres apoyadas en el año con respecto a las mujeres que cumplieron los requisitos de la solicitud</t>
  </si>
  <si>
    <t>36.00</t>
  </si>
  <si>
    <t>Mujeres indígenas, Tasa anual de incorporación de Consejos Estatales de Ciencia y Tecnología al Programa</t>
  </si>
  <si>
    <t>Mujeres indígenas, %  de apoyos complementarios otorgados a becarias CONACYT en el año con respecto a las solicitudes que cumplieron los requisitos de la Convocatoria</t>
  </si>
  <si>
    <t>UR: 90X</t>
  </si>
  <si>
    <r>
      <t>Acciones realizadas en el periodo
UR:</t>
    </r>
    <r>
      <rPr>
        <sz val="10"/>
        <rFont val="Soberana Sans"/>
        <family val="2"/>
      </rPr>
      <t xml:space="preserve"> 90X
Acción 92O Madres Jefas de Familia: Se dio seguimiento a los apoyos ya otorgados en las Convocatorias 2012, 2013 y 2014. Los apoyos otorgados en las convocatorias 2010 y 2011 ya concluyeron todos.;  Acción 921 Mujeres indígenas: El 5 de septiembre de 2014 se publicó la Convocatoria ?Apoyos Complementarios Para Mujeres Indígenas Becarias CONACYT 2014(2)?, la fecha de corte para recibir solicitudes está programada para el 10 de octubre de 2014.  Para los apoyos otorgados a los Consejos estatales de Ciencia y Tecnología se incorporó el de Puebla.</t>
    </r>
  </si>
  <si>
    <r>
      <t>Justificación de diferencia de avances con respecto a las metas programadas
UR:</t>
    </r>
    <r>
      <rPr>
        <sz val="10"/>
        <rFont val="Soberana Sans"/>
        <family val="2"/>
      </rPr>
      <t xml:space="preserve"> 90X
Acción 921 Mujeres indígenas: El indicador -% de apoyos complementarios otorgados a becarias CONACYT de origen indígena en el año con respecto a las solicitudes que cumplieron los requisitos de la Convocatoria- tiene un menor avance del programado (de 80 a 100) esto es debido a que por cuestiones estratégicas se decidió publicar dos convocatorias en lugar de una. La fecha límite para recibir solicitudes en la 2da Convocatoria es el 10 de octubre, por lo que se estima alcanzar lo programado en el 4to trimestre.;  Acción 92O Madres Jefas de Familia: Como el indicador -Tasa de variación anual de solicitudes que cumplieron con los requisitos establecidos en la convocatoria, con respecto a las solicitudes presentadas- tuvo un avance mayor al programado (de 25 a 20) como consecuencia de las mejoras realizadas en el sistema de recepción de solicitudes (Se presentaron menos errores), esto repercutió en una disminución en el otro indicador -%de solicitudes apoyadas en el año con respecto a las mujeres que cumplieron los requisitos de la solicitud- (de 50 a 36).</t>
    </r>
  </si>
  <si>
    <r>
      <t>Acciones de mejora para el siguiente periodo
UR:</t>
    </r>
    <r>
      <rPr>
        <sz val="10"/>
        <rFont val="Soberana Sans"/>
        <family val="2"/>
      </rPr>
      <t xml:space="preserve"> 90X
Sin información</t>
    </r>
  </si>
  <si>
    <t>Información Nacional Estadística y Geográfica</t>
  </si>
  <si>
    <t>Producción y difusión de información estadística y geográfica de interés nacional</t>
  </si>
  <si>
    <t>42.6</t>
  </si>
  <si>
    <t>(Instituto Nacional de Estadística y Geografía)</t>
  </si>
  <si>
    <t xml:space="preserve"> Se requiere contar con  información estadística que permita analizar la situación de las mujeres en aspectos demográficos, económicos y de empleo, para generar y sustentar los programas encaminados a coadyuvar en la equidad de género. </t>
  </si>
  <si>
    <t xml:space="preserve"> Secretaria de Información Nacional Estadística y Geográfica </t>
  </si>
  <si>
    <t xml:space="preserve"> Porcentaje en la publicación trimestral de la ENOE.</t>
  </si>
  <si>
    <t xml:space="preserve"> Porcentaje de indicadores estratégicos de ocupación y empleo, publicados de manera trimestral.</t>
  </si>
  <si>
    <t>Porcentaje de indicadores de ocupación y empleo con perspectiva de género publicados de manera trimestral en la página electrónica del INEGI</t>
  </si>
  <si>
    <t>Porcentaje de informes a detalle de las actividades  programadas para el levantamiento de la ENIGH por trimestre.</t>
  </si>
  <si>
    <t>Porcentaje de informes a detalle de las actividades programadas para el levantamiento de la ENADID por trimestre.</t>
  </si>
  <si>
    <t>UR: 100</t>
  </si>
  <si>
    <t>42.65</t>
  </si>
  <si>
    <r>
      <t>Acciones realizadas en el periodo
UR:</t>
    </r>
    <r>
      <rPr>
        <sz val="10"/>
        <rFont val="Soberana Sans"/>
        <family val="2"/>
      </rPr>
      <t xml:space="preserve"> 100
ENADID  Se concluyó  el diseño de la estrategia de seguimiento y se puso en operación el sistema con sus tres módulos planeación, seguimiento y evaluación; Se capacitó a las figuras operativas: Responsables estatales y Auxiliares Operativos  encargados de la operación y control de la encuesta en los estados; Se realizó la capacitación de la temática del cuestionario a las entrevistadoras y jefas de entrevistadoras y se llevó el seguimiento del levantamiento,   ENIGH  Durante el tercer trimestre de 2014, se llevaron a cabo tareas administrativas tales como  la contratación de recursos humanos en las oficinas estatales, la capacitación de entrevistadores, supervisores, analistas y responsables de captura validaciones en oficinas estatales y se inició el levantamiento de información a partir del 21 de agosto y paralelamente se trabajaron los sistemas  de captura, validación y seguimiento del operativo.   ENOE  Se actualizaron en agosto de 2014 una serie de indicadores con enfoque de género, a partir de la información captada en la Encuesta Nacional de Ocupación y Empleo (ENOE), correspondientes al segundo trimestre de 2014, Así mismo se publicó la base de datos de la ENOE con la información levantada en el segundo trimestre del 2014  </t>
    </r>
  </si>
  <si>
    <r>
      <t>Justificación de diferencia de avances con respecto a las metas programadas
UR:</t>
    </r>
    <r>
      <rPr>
        <sz val="10"/>
        <rFont val="Soberana Sans"/>
        <family val="2"/>
      </rPr>
      <t xml:space="preserve"> 100
No se presentan variaciones en los avances</t>
    </r>
  </si>
  <si>
    <r>
      <t>Acciones de mejora para el siguiente periodo
UR:</t>
    </r>
    <r>
      <rPr>
        <sz val="10"/>
        <rFont val="Soberana Sans"/>
        <family val="2"/>
      </rPr>
      <t xml:space="preserve"> 100
No se prevén acciones de mejora para el próximo trimestre</t>
    </r>
  </si>
  <si>
    <t>Instituto Mexicano del Seguro Social</t>
  </si>
  <si>
    <t>E007</t>
  </si>
  <si>
    <t>Servicios de guardería</t>
  </si>
  <si>
    <t>GYR</t>
  </si>
  <si>
    <t>(Instituto Mexicano del Seguro Social)</t>
  </si>
  <si>
    <t xml:space="preserve"> Contribuir a la integración de la mujer trabajadora, del trabajador viudo o divorciado o de aquél al que judicialmente se le hubiera confiado la custodia de sus hijos, al mercado laboral mediante el otorgamiento del servicio de guardería conforme al artículo 201 de la Ley del Seguro Social.   Al tener que cuidar a sus hijos el ingreso familiar disminuye. </t>
  </si>
  <si>
    <t xml:space="preserve"> GYR- Instituto Mexicano del Seguro Social </t>
  </si>
  <si>
    <t>Número de trabajadoras/es beneficiadas/os mediante el servicio de guarderías por sexo y entidad federativa</t>
  </si>
  <si>
    <t>Trabajador</t>
  </si>
  <si>
    <t>190,000.00</t>
  </si>
  <si>
    <t>180,335.00</t>
  </si>
  <si>
    <t>Porcentaje de la cobertura de la demanda del servicio de guardería</t>
  </si>
  <si>
    <t>23.00</t>
  </si>
  <si>
    <t>23.24</t>
  </si>
  <si>
    <t>Número de niñas/os que reciben el servicio de guarderías</t>
  </si>
  <si>
    <t>202,000.00</t>
  </si>
  <si>
    <t>195,887.00</t>
  </si>
  <si>
    <t>UR: GYR</t>
  </si>
  <si>
    <r>
      <t>Acciones realizadas en el periodo
UR:</t>
    </r>
    <r>
      <rPr>
        <sz val="10"/>
        <rFont val="Soberana Sans"/>
        <family val="2"/>
      </rPr>
      <t xml:space="preserve"> GYR
Se integraron las versiones preliminares de los documentos normativos para su sanción por parte de la Coordinación de Modernización Administrativa.  Participación Social en Guarderías y Comunicación con Padres: se han realizado 234 visitas, contando con la participación de 1,256 padres usuarios del servicio, invirtiendo aproximadamente 2,512 horas en este ejercicio con  un nivel de aceptación del 99.26%.  Se encuentran en proceso de elaboración 30 artículos relacionados con Nutrición infantil, Autocuidado de la salud, Procesos cognitivos en el niño, Desarrollo afectivo social y Discapacidad para su publicación.  Durante este periodo se realizó la Fase piloto y dos ciclos completos del curso Atención y Cuidado Infantil, con la participación de 3,211 personas aproximadamente de siete Delegaciones: Sinaloa, D.F. Norte, Tlaxcala, Campeche, Tabasco, Yucatán y Zacatecas.  En el mes de agosto se efectuó la quinta emisión del Curso Básico para el Personal de Fomento de la Salud en Guarderías IMSS, la cual contó con 667 participantes matriculadas de 35 Delegaciones.  </t>
    </r>
  </si>
  <si>
    <r>
      <t>Justificación de diferencia de avances con respecto a las metas programadas
UR:</t>
    </r>
    <r>
      <rPr>
        <sz val="10"/>
        <rFont val="Soberana Sans"/>
        <family val="2"/>
      </rPr>
      <t xml:space="preserve"> GYR
La meta alcanzada para el mes de septiembre se ubicó 0.15 puntos por debajo de la esperada, lo que equivale al 0.6 puntos porcentuales, debido a la combinación del cierre de dos guarderías y al incremento en los certificados por incapacidad de maternidad otorgados por arriba de lo estimado.    La meta alcanzada en el mes de septiembre superó la meta programada en 0.8 puntos porcentuales debido a que se empiezan a equilibrar las inscripciones en las salas de atención después de la salida de los menores que ingresan al preescolar en el mes de agosto.</t>
    </r>
  </si>
  <si>
    <r>
      <t>Acciones de mejora para el siguiente periodo
UR:</t>
    </r>
    <r>
      <rPr>
        <sz val="10"/>
        <rFont val="Soberana Sans"/>
        <family val="2"/>
      </rPr>
      <t xml:space="preserve"> GYR
Para este periodo se prevé la autorización de los documentos normativos de prestación directa y de prestación indirecta para difusión e implantación a las Delegaciones.  Participación Social en Guarderías y Comunicación con Padres: Para el cuarto trimestre se tiene contemplado la realización de 150 visitas a guarderías de prestación indirecta más, aproximadamente.  Comunicación con Padres: se prevé contar con 30 artículos y su diseño en tarjetas plastificadas, cinco por cada marco temático; así como con la publicación de tres folletos para su difusión en guarderías.   Capacitación Operativa sobre el Servicio de Guardería; se prevé realizar cinco ciclos del curso Atención y Cuidado Infantil y difundir a las Delegaciones los resultados del Curso Básico para el Personal de Fomento de la Salud en Guarderías IMSS. Asimismo se solicitará a la Coordinación de Educación en Salud la programación de la emisión 2015 del curso, dirigida al personal de nuevo ingreso.   Se prevé la participación aproximada de 1,476 personas en 21 cursos que impartirá la CNDH en 16 Delegaciones del IMSS.  </t>
    </r>
  </si>
  <si>
    <t>E008</t>
  </si>
  <si>
    <t>Atención a la salud reproductiva</t>
  </si>
  <si>
    <t xml:space="preserve"> Población usuaria de los servicios de Planificación Familiar  sea o no derechohabiente (mujeres y hombres en edad reproductiva) que solicita ampliar información sobre las ventajas y beneficios del uso de métodos anticonceptivos temporales o definitivos disponibles en el IMSS a fin de planear un embarazo, garantizando la entrega del mismo.  Las mujeres en estado grávido-puerperal reciban desde el primer trimestre del embarazo los beneficios de la vigilancia prenatal que incluye la identificación de los factores de riesgo obstétrico, la detección de enfermedades que ponen en riesgo la salud del binomio, en su caso el tratamiento y/o control y/o envió a otro nivel de atención; así como el de recibir información para la identificación de signos y síntomas de alarma.  </t>
  </si>
  <si>
    <t>Tasa de atencion de partos</t>
  </si>
  <si>
    <t>Tasa de decremento</t>
  </si>
  <si>
    <t>41.80</t>
  </si>
  <si>
    <t>41.90</t>
  </si>
  <si>
    <t>41.50</t>
  </si>
  <si>
    <t>Cobertura de proteccion anticonceptiva post evento obstétrico</t>
  </si>
  <si>
    <t>82.40</t>
  </si>
  <si>
    <t>82.30</t>
  </si>
  <si>
    <t>80.90</t>
  </si>
  <si>
    <t>Oportunidad de inicio de la vigilancia prenatal</t>
  </si>
  <si>
    <t>59.70</t>
  </si>
  <si>
    <t>Promedio de atenciones prenatales por embarazada</t>
  </si>
  <si>
    <t>7.80</t>
  </si>
  <si>
    <r>
      <t>Acciones realizadas en el periodo
UR:</t>
    </r>
    <r>
      <rPr>
        <sz val="10"/>
        <rFont val="Soberana Sans"/>
        <family val="2"/>
      </rPr>
      <t xml:space="preserve"> GYR
La tasa de partos por mil mujeres en edad fértil anualizada al mes de julio de 2014, es de 41.5, cifra inferior a la registrada en el mismo período del año 2013, que fue de 43.6. En el mes de julio de 2014, la cobertura de protección anticonceptiva en el Posparto y transcesárea es de 80.7%, cifra inferior a la registrada en el mismo periodo de 2013 de 83.4%. En el Postaborto es de 82.2%, inferior a la correspondiente del año anterior que fue de 85.9 %. En el Post evento obstétrico es de 80.9%, inferior al mismo periodo del año anterior que fue de 83.7%. En el IMSS, la distribución por tipo de método en las aceptantes del ámbito de urbano (derechohabiente y población abierta), se observa que el uso del dispositivo intrauterino es de 44.3% y los métodos definitivos de 21.5%; lo cual es satisfactorio por que conlleva a una elevada tasa de  continuidad en el uso de los métodos otorgados, lo que beneficia a las/os usuarias/os de los mismos. En el mes de julio de 2014, se efectuaron acciones de comunicación educativa individuales impartidas por personal de salud, específicamente por enfermería y trabajo social, se reportaron un total de 515,916 entrevistas dirigidas a no embarazadas o no usuarias; 335,305 a puérperas en posparto y posaborto; 204,452 a varones, 86,426 a adolescentes y 311,088  a usuarias/os de métodos de planificación familiar. </t>
    </r>
  </si>
  <si>
    <r>
      <t>Justificación de diferencia de avances con respecto a las metas programadas
UR:</t>
    </r>
    <r>
      <rPr>
        <sz val="10"/>
        <rFont val="Soberana Sans"/>
        <family val="2"/>
      </rPr>
      <t xml:space="preserve"> GYR
Los resultados del Programa de Planificación Familiar, han contribuido a mejorar el nivel de salud y bienestar de la mujer en edad reproductiva y de su núcleo familiar, a través de una planeación de la gestación, sobre todo los embarazos de alto riesgo, propiciar la disminución de los embarazos en las edades extremas de la vida reproductiva, favorecer un espaciamiento adecuado entre los hijos y la terminación oportuna de la reproducción una vez alcanzado el tamaño ideal de la familia.  La oportunidad de inicio de la vigilancia prenatal durante el primer trimestre de gestación resultó al mes de julio de 2014, en 59.7; 0.3 puntos porcentuales por debajo de la meta del periodo (60%).    Se considera un logro satisfactorio, ya que se interpreta que casi 6 de cada 10 embarazadas acuden al inicio de su vigilancia prenatal antes de las primeras 13 semanas y 6 días de gestación. El promedio de atenciones prenatales por embarazadas al mes de julio de 2014,  resultó 7.8 por arriba de la meta en el periodo (7.0), lo cual es satisfactorio.  </t>
    </r>
  </si>
  <si>
    <r>
      <t>Acciones de mejora para el siguiente periodo
UR:</t>
    </r>
    <r>
      <rPr>
        <sz val="10"/>
        <rFont val="Soberana Sans"/>
        <family val="2"/>
      </rPr>
      <t xml:space="preserve"> GYR
El personal Médico, de Enfermería y de Trabajo Social que laboran en las unidades médicas se mantienen actualizados de forma permanente para brindar la prestación de servicios de planificación familiar en forma adecuada, además existen en algunas unidades médicas, Módulos de Apoyo a la Prestación de los Servicios de Planificación Familiar, que laboran en turno matutino y/o  vespertino, o bien realizan jornadas de trabajo en días inhábiles, lo que propicia satisfacer la demanda en planificación familiar con un método anticonceptivo temporal o definitivo que se oferta a la población.  En el IMSS puede afiliarse la mujer, sea beneficiaria o trabajadora en cualquier semana del embarazo, a fin de permitirle recibir los beneficios de la atención del embarazo, parto y puerperio. Por lo que la mujer se presenta a su primera cita con el médico familiar una vez realizados los trámites correspondientes para recibir consulta médica, y posteriormente se propicia que la embarazada asista a la vigilancia prenatal en forma periódica, lo cual contribuye a la detección oportuna de datos de alarma obstétrica que pudiera complicar el embarazo.  Asimismo, la incorporación de los indicadores del Programa de Planificación Familiar y de Atención Prenatal en las giras que realiza el Director General del IMSS y el Director de Prestaciones Médicas, han propiciado que en todas las Delegaciones el monitoreo sea de forma constante por parte del personal Directivo, lo que ha permitido alcanzar un buen nivel de los resultados alcanzados en este Programa.  </t>
    </r>
  </si>
  <si>
    <t>51</t>
  </si>
  <si>
    <t>Instituto de Seguridad y Servicios Sociales de los Trabajadores del Estado</t>
  </si>
  <si>
    <t>Control del Estado de Salud de la Embarazada</t>
  </si>
  <si>
    <t>173.1</t>
  </si>
  <si>
    <t>GYN</t>
  </si>
  <si>
    <t>(Instituto de Seguridad y Servicios Sociales de los Trabajadores del Estado)</t>
  </si>
  <si>
    <t xml:space="preserve"> Las mujeres embarazadas derechohabientes del Instituto, se enfrentan a múltiples situaciones durante el desarrollo de su embarazo, que pueden poner en peligro la salud y la vida del binomio madre-hijo. Al respecto, no todas las mujeres embarazadas derechohabientes asisten a las unidades médicas y de las que asisten, algunas no lo hacen con la frecuencia ideal, considerando la atención médica privada como una opción durante este periodo. Lo anterior, trae como consecuencia que la identificación de factores de riesgo, no se pueda detectar oportunamente, provocando efectos importantes en la salud del binomio madre-hijo e incremento del riesgo de muertes materna.  </t>
  </si>
  <si>
    <t xml:space="preserve"> GYN- Instituto de Seguridad y Servicios Sociales de los Trabajadores del Estado </t>
  </si>
  <si>
    <t>Razón de muerte materna institucional</t>
  </si>
  <si>
    <t>Razón</t>
  </si>
  <si>
    <t>45.80</t>
  </si>
  <si>
    <t>Promedio de consultas por mujer embarazada</t>
  </si>
  <si>
    <t>Porcentaje de mujeres embarazadas que reciben acciones de capacitación (cursos), relacionados con los cuidados generales y detección de signos de alarma</t>
  </si>
  <si>
    <t>98.00</t>
  </si>
  <si>
    <t>74.23</t>
  </si>
  <si>
    <t>158.66</t>
  </si>
  <si>
    <t>Porcentaje de mujeres embarazadas derechohabientes que reciben ácido fólico durante la consulta prenatal y en Semanas Nacionales de Salud</t>
  </si>
  <si>
    <t>123.91</t>
  </si>
  <si>
    <t>Porcentaje de embarazadas identificadas con factores de riesgo con respecto al total de embarazadas atendidas en consulta</t>
  </si>
  <si>
    <t>11.00</t>
  </si>
  <si>
    <t>8.25</t>
  </si>
  <si>
    <t>12.02</t>
  </si>
  <si>
    <t>Porcentaje de mujeres embarazadas con Carnet CUIDAME entregados durante la consulta prenatal</t>
  </si>
  <si>
    <t>68.25</t>
  </si>
  <si>
    <t>22.00</t>
  </si>
  <si>
    <t>UR: GYN</t>
  </si>
  <si>
    <t>173.15</t>
  </si>
  <si>
    <t>105.01</t>
  </si>
  <si>
    <t>169.28</t>
  </si>
  <si>
    <t>113.91</t>
  </si>
  <si>
    <r>
      <t>Acciones realizadas en el periodo
UR:</t>
    </r>
    <r>
      <rPr>
        <sz val="10"/>
        <rFont val="Soberana Sans"/>
        <family val="2"/>
      </rPr>
      <t xml:space="preserve"> GYN
Se llevaron a cabo cursos de capacitación a mujeres embarazadas; se realizó la distribución de ácido fólico a las delegaciones y se otorgaron consultas a las mujeres embarazadas.</t>
    </r>
  </si>
  <si>
    <r>
      <t>Justificación de diferencia de avances con respecto a las metas programadas
UR:</t>
    </r>
    <r>
      <rPr>
        <sz val="10"/>
        <rFont val="Soberana Sans"/>
        <family val="2"/>
      </rPr>
      <t xml:space="preserve"> GYN
Indicador 1 a Nivel Actividad:  Porcentaje de mujeres embarazadas que reciben acciones de capacitación (cursos), relacionados con los cuidados generales y detección de signos de alarma.  Cumplimiento porcentual al 3er. Trimestre 2014: 158.66%  Justificación: El programa promociona en forma continua la capacitación a mujeres embarazadas y familiares en factores de riesgo y signos de alarma con el objetivo de reducir la posibilidad de que se presenten complicaciones durante  el mismo.  Porcentaje de mujeres embarazadas derechohabientes que reciben ácido fólico durante la consulta prenatal y en Semanas Nacionales de Salud.  Cumplimiento porcentual al 3er. Trimestre 2014: 166.9%  Justificación: debido a la promoción y entrega de ácido fólico a las mujeres embarazadas derechohabientes para  la prevención de defectos por falta del cierre del tubo neural al nacimiento. Para el siguiente periodo se reflejará un resultado mayor debido a que se llevará a cabo la 3era. semana de vacunación en el mes de octubre  Porcentaje de embarazadas identificadas con factores de riesgo con respecto al total de embarazadas atendidas en consulta  Cumplimiento porcentual al 3er. Trimestre 2014: 54.3%  Justificación: que la capacitación continua y la detección oportuna de factores de riesgo durante la consulta, ha determinado que en forma paulatina se reduzcan el número de embarazos de alto riesgo detectados en el Instituto  Porcentaje de mujeres embarazadas con Carnet CUIDAME entregados durante la consulta prenatal  Cumplimiento porcentual al 3er. Trimestre 2014: 32.2%  Justificación: ya que aún no se cuenta con el material impreso, esperamos que el periodo final de año ya se cuente con los carnets necesarios para cumplir con la meta esperada.  </t>
    </r>
  </si>
  <si>
    <r>
      <t>Acciones de mejora para el siguiente periodo
UR:</t>
    </r>
    <r>
      <rPr>
        <sz val="10"/>
        <rFont val="Soberana Sans"/>
        <family val="2"/>
      </rPr>
      <t xml:space="preserve"> GYN
Se continuará con acciones para la mejora de la calidad en la atención de las mujeres embarazadas y su producto durante el periodo gestacional a través de:  ? El seguimiento de mujer embarazada a través del otorgamiento regular y oportuno de la consulta prenatal.  ? La detección y atención oportuna de factores de riesgo durante el periodo prenatal, que generan consecuencias importantes en la salud del binomio madre-hijo e incrementan el riesgo de muertes materna.  ? La capacitación de la mujer embarazada para favorecer su empoderamiento, para que identifiquen de forma oportuna los signos de alarma y/o factores de riesgo que se presenten durante el periodo prenatal, favoreciendo la atención oportuna para contribuir a la reducción de las muertes maternas.   ? La suplementación con ácido fólico antes y durante el embarazo para garantizar el desarrollo saludable de sus hijos; sin embargo, es primordial generar estrategias para empoderar a las mujeres en edad fértil en la necesidad de prever los defectos del cierre del tubo neural al nacimiento.  </t>
    </r>
  </si>
  <si>
    <t>Equidad de Género</t>
  </si>
  <si>
    <t>23.8</t>
  </si>
  <si>
    <t>652</t>
  </si>
  <si>
    <t xml:space="preserve"> El ISSSTE contempla alcances y estrategias que favorezcan la incorporación de la perspectiva de género en sus programas, proyectos y acciones, así como la promoción de una cultura institucional basada en el respeto irrestricto de los derechos humanos, propiciando condiciones de igualdad entre mujeres y hombres.  Con base en los resultados del  Segundo Cuestionario de Cultura Institucional con Perspectiva de Género que se aplicó en 2011, proceso en el que participaron un total de 29,412 trabajadoras y trabajadores, de los cuales 18,157 (61.73%) eran mujeres y 11,255 (38.27%) varones, se detectó que una de cada diez personas (11.28%) ha sido víctima de hostigamiento y acoso sexual en su centro de trabajo, siendo mayor el porcentaje de mujeres que de hombres que ha sido víctima de este tipo de violencia. De las personas que manifestaron haber sufrido este tipo de violencia el 38.9% denunció el hecho, de este porcentaje el 38.4% de las mujeres denunciaron y  40.3% de los hombres  realizaron la denuncia;  en tanto que el 51% no presentó denuncia, y un 10.1% no dio respuesta a la pregunta.  Por lo que se refiere a la problemática de la discriminación, el 16.2% del personal mencionó que  alguna vez se había sentido discriminado/ a en el Instituto por ser hombre o ser mujer. Del análisis realizado se identificó que por cada hombre que se ha sentido discriminado, cerca de dos mujeres se han sentido discriminadas. En atención a ello, las acciones derivadas del programa Equidad de Género contribuyen a mejorar la cultura institucional promoviendo la igualdad, la no discriminación, prevención y atención a la violencia de género, impulsando en las delegaciones y áreas centrales la  consolidación de los mecanismos e instrumentos tendientes a mejorar el clima laboral; propiciar el  fortalecimiento de capacidades  por medio de la sensibilización y la capacitación y la promoción de acciones de difusión e información.  </t>
  </si>
  <si>
    <t xml:space="preserve">Porcentaje de Delegaciones Estatales y Regionales con Plan de Cultura Institucional con Perspectiva de Género (PCI) incorporado. </t>
  </si>
  <si>
    <t>Porcentaje de líneas de acción del Plan de Cultura Institucional con perspectiva de género realizadas en la Delegaciones Estatales y Regionales.</t>
  </si>
  <si>
    <t>Número de acciones de sensibilización y capacitación en materia de igualdad, no discriminación y de acceso a las mujeres a una vida libre de violencia  en  las Delegaciones Estatales y Regionales.</t>
  </si>
  <si>
    <t>84.00</t>
  </si>
  <si>
    <t>Número de acciones de difusión e información en materia de igualdad, no discriminación y  de acceso a las mujeres a una vida libre de violencia realizadas en las Delegaciones Estatales y Regionales.</t>
  </si>
  <si>
    <t>79.00</t>
  </si>
  <si>
    <t>Porcentaje de Enlaces de Equidad capacitados</t>
  </si>
  <si>
    <t>71.40</t>
  </si>
  <si>
    <t>57.14</t>
  </si>
  <si>
    <t>88.57</t>
  </si>
  <si>
    <t>Número de materiales y recursos didácticos en materia de igualdad, no discriminación y de acceso a las mujeres a una vida libre de violencia.</t>
  </si>
  <si>
    <t>Material didáctico</t>
  </si>
  <si>
    <t>6.00</t>
  </si>
  <si>
    <t>Número de campañas de difusión con perspectiva de género.</t>
  </si>
  <si>
    <t>Campaña</t>
  </si>
  <si>
    <t>Número de cursos de capacitación en materia de igualdad, no discriminación y el acceso a las mujeres a una vida libre de violencia proporcionados a Enlaces de Equidad.</t>
  </si>
  <si>
    <t>Número de campañas de difusión sobre no discriminación y violencia de género realizadas.</t>
  </si>
  <si>
    <t>23.87</t>
  </si>
  <si>
    <t>17.85</t>
  </si>
  <si>
    <t>23.77</t>
  </si>
  <si>
    <r>
      <t>Acciones realizadas en el periodo
UR:</t>
    </r>
    <r>
      <rPr>
        <sz val="10"/>
        <rFont val="Soberana Sans"/>
        <family val="2"/>
      </rPr>
      <t xml:space="preserve"> GYN
Durante el Tercer  Trimestre  de 2014 se realizaron   24 acciones de sensibilización y capacitación, organizadas por diversas Unidades Administrativas, las actividades se centraron en conferencias, pláticas, cursos y talleres. en materia de igualdad, no discrimianción y acceso de las mujeres a una vida libre de violencia. Asimismo, se llevaron  a cabo 23 actividades de difusión e información a través de  videos, trípticos, carteles, pláticas, boletines, podcast, programas de radio y comunicados. Se han generado  un total de 167 twitts, con contenidos sobre aspectos básicos de la construcción social de género, normatividad nacional e internacional que garantiza y protege los derechos de las mujeres, 13 sobre  igualdad, salud, prevenir la violencia contra las mujeres y visibilizar la situación de vulnerabilidad de ciertos grupos de población. El ISSSTE se sumó a la Campaña Únete y Campaña contra la trata de personas de FEVIMTRA.</t>
    </r>
  </si>
  <si>
    <r>
      <t>Justificación de diferencia de avances con respecto a las metas programadas
UR:</t>
    </r>
    <r>
      <rPr>
        <sz val="10"/>
        <rFont val="Soberana Sans"/>
        <family val="2"/>
      </rPr>
      <t xml:space="preserve"> GYN
Número de acciones de sensibilización y capacitación en materia de igualdad, no discriminación y de acceso a las mujeres a una vida libre de violencia  en las Delegaciones Estatales y Regionales:  Este indicador registró un alcance superior de 40% respecto de la meta prevista, dado que un mayor número de Unidades Administrativas reforzaron las actividades de capacitación con cursos y talleres adicionales, que atienden la importancia del tema en materia de igualdad, no discriminación y el acceso a las mujeres a una vida libre de violencia.   Número de acciones de difusión e información en materia de igualdad, no discriminación y de acceso a las mujeres a una vida libre de violencia realizadas en las Delegaciones Estatales y Regionales:  Este indicador registró un alcance de 31.7% superior en relación con la meta prevista, toda vez que derivado de la licencia de paternidad en el ISSSTE, aprobada en el mes de abril de 2014, se ha continuado con la difusión e información relacionadas con este tema.   Porcentaje de Enlaces de Equidad capacitados:  Este indicador registró un alcance superior del 55% respecto de la meta prevista, ya que a partir de este año se implementó un programa de sensibilización y capacitación de manera  presencial que imparte el Centro de Estudios y de Apoyo para la Mujer del ISSSTE, lo que  permitió que más enlaces pudieran acceder a la capacitación tanto de forma presencial como en línea.  Número de campañas de difusión con perspectiva de género:  Este indicador registró un avance superior del 50% respecto de la meta prevista, ya que debido a que se aprobó el permiso de paternidad en el ISSSTE durante el segundo trimestre, fue necesario realizar una campaña adicional, para la difusión de este logro en materia de corresponsabilidad vida laboral, familiar y personal, para este trimestre se cumplió con la meta planteada originalmente.  </t>
    </r>
  </si>
  <si>
    <r>
      <t>Acciones de mejora para el siguiente periodo
UR:</t>
    </r>
    <r>
      <rPr>
        <sz val="10"/>
        <rFont val="Soberana Sans"/>
        <family val="2"/>
      </rPr>
      <t xml:space="preserve"> GYN
Durante el periodo que se reporta se está cumpliendo con las metas establecidas. Las actividades que contribuyen a la igualdad que se están realizando en la institución forman parte del informe de actividades, mismo que puede consultarse en el apartado de documentos asociados.</t>
    </r>
  </si>
  <si>
    <r>
      <t>Acciones de mejora para el siguiente periodo
UR:</t>
    </r>
    <r>
      <rPr>
        <sz val="10"/>
        <rFont val="Soberana Sans"/>
        <family val="2"/>
      </rPr>
      <t xml:space="preserve"> HHG</t>
    </r>
  </si>
  <si>
    <r>
      <t>Justificación de diferencia de avances con respecto a las metas programadas
UR:</t>
    </r>
    <r>
      <rPr>
        <sz val="10"/>
        <rFont val="Soberana Sans"/>
        <family val="2"/>
      </rPr>
      <t xml:space="preserve"> HHG</t>
    </r>
  </si>
  <si>
    <r>
      <t>Acciones realizadas en el periodo
UR:</t>
    </r>
    <r>
      <rPr>
        <sz val="10"/>
        <rFont val="Soberana Sans"/>
        <family val="2"/>
      </rPr>
      <t xml:space="preserve"> HHG</t>
    </r>
  </si>
  <si>
    <t>Recursos destinados para la adquisición del Inmueble, por medio de arrendamiento financiero.</t>
  </si>
  <si>
    <t>Proyectos de inmuebles (oficinas administrativas)</t>
  </si>
  <si>
    <t>K025</t>
  </si>
  <si>
    <r>
      <t>Acciones realizadas en el periodo
UR:</t>
    </r>
    <r>
      <rPr>
        <sz val="10"/>
        <rFont val="Soberana Sans"/>
        <family val="2"/>
      </rPr>
      <t xml:space="preserve"> AYJ
Ya se ha diseñado un programa de capacitación en cascada, para capacitar a 32 servidores/as públicos/as de la institución como replicadores/as (sólo 2 se capacitarán con cargo al presupuesto etiquetado en la partida presupuestal E033 y 30 con cargo al presupuesto etiquetado en la partida presupuestal M001) .     El programa consiste en capacitación teórico práctica, durante alrededor de 30 horas,  de capacitadores sobre dos cuestiones:  - Las teorías de derechos humanos, género y protección integral de derechos de la infancia, y el enfoque diferencial y especializado en la atención a víctimas, y su aplicación a casos concretos.  - Las herramientas pedagógicas necesarias para que los capacitados puedan replicar la capacitación.    Esta capacitación en cascada tendrá mayores alcances, en la medida en que cada capacitado puede replicar más de una vez lo aprendido.     Por el momento se siguen realizando los trámites administrativos necesarios para contratar proveedor.  ;  Se diseñó el pro;  Se ha enviado un mensaje semanal (13 en total) sobre violencia de género, igualdad, infancia, conciliación de la vida laboral y familiar, no discriminación, masculinidad y enfoque diferencial y especializado y se ha diseñado un proyecto de difusión interna que incluye la creación de salvapantallas y cápsulas informativas, no se ha avanzado en el proyecto debido a los cambios administrativos que la institución vive.
</t>
    </r>
    <r>
      <rPr>
        <b/>
        <sz val="10"/>
        <rFont val="Soberana Sans"/>
        <family val="2"/>
      </rPr>
      <t>UR:</t>
    </r>
    <r>
      <rPr>
        <sz val="10"/>
        <rFont val="Soberana Sans"/>
        <family val="2"/>
      </rPr>
      <t xml:space="preserve"> 711
Acción 972:  Durante el periodo, se concluyó el proceso de integración de la Subdirección de Cultura Organizacional, Seguimiento y Evaluación; mientras que la Dirección General Adjunta de la Unidad de Igualdad de Género y la Subdirección de Políticas Públicas y Presupuesto aún se encuentran en el proceso de integración.  En lo correspondiente al trabajo desarrollado, se realizaron 19 acciones en materia igualdad de género.  Acción 162: Se actualizaron los dos procedimientos de denuncia de hostigamiento y acoso sexual mismo que se incorporaron en su versión digital al micrositio UIG de la SHCP. Se han distribuido seis distintos tipos de folletos entre los asistentes a los cursos y a las conferencias , se entregaron  9,750 folletos. Se difundió mediante un banner y carta electrónica el Código de Conducta con lenguaje incluyente de la dependencia, dicha folletería, también se integró al micrositio de la Intranet de la dependencia.  Adicionalmente, se integró a la escuela primaria Secretaría de Programación y Presupuesto, así como al Sindicato a los talleres de capacitación a efecto de sensibilizar al personal administrativo de las mismas en temas de género y en especial en lo referente al hostigamiento, acoso sexual y otras formas de violencia.  Acción 163: Durante el periodo señalado se han capacitado a 1,055 personas: 432 hombres y 623 mujeres.    Acción 158: El Programa de Golondrinos concluyó con la participación de  86 jóvenes  (39 hombres y 47 mujeres).
</t>
    </r>
    <r>
      <rPr>
        <b/>
        <sz val="10"/>
        <rFont val="Soberana Sans"/>
        <family val="3"/>
      </rPr>
      <t>UR:</t>
    </r>
    <r>
      <rPr>
        <sz val="10"/>
        <rFont val="Soberana Sans"/>
        <family val="2"/>
      </rPr>
      <t xml:space="preserve"> HHG. 
El Programa es de apoyo para la adquisición de bienes y servicios.</t>
    </r>
  </si>
  <si>
    <t>AYJ- Comisión Ejecutiva de Atención a Víctimas  Secretaria de Hacienda y Crédito Público 
HHG- Instituto Nacional de las Mujeres</t>
  </si>
  <si>
    <r>
      <rPr>
        <b/>
        <sz val="12"/>
        <rFont val="Soberana Sans"/>
        <family val="3"/>
      </rPr>
      <t>AYJ.</t>
    </r>
    <r>
      <rPr>
        <sz val="12"/>
        <rFont val="Soberana Sans"/>
        <family val="3"/>
      </rPr>
      <t xml:space="preserve"> De conformidad con cifras de PROVÍCTIMA, del 10 de octubre de 2011 al 28 de febrero de 2014: -Se atendió a 23,978 personas presencialmente, se les brindó 281 mil 980 servicios,  y se recibió 25,102 llamadas. -68% de quienes fueron atendidas presencialmente y 70% de las atendidas por teléfono  fueron mujeres. -El 25.9% de las personas atendidas presencialmente entre octubre de 2011 y diciembre de 2013, fue por violencia familiar, el 7.8% por violación, el 6.6% por abuso sexual y el 1.7% por trata de personas, delitos reconocidos como de género. La CEAV, órgano operativo del SNAV, tiene las atribuciones de establecer mecanismos para la capacitación, la formación, la actualización y la especialización de funcionarios públicos de las instituciones, formular propuestas de política integral nacional de prevención y realizar las acciones necesarias para la adecuada operación del registro nacional de víctimas.  La LGV ordena que las políticas dirigidas a las víctimas de delitos atiendan al enfoque diferencial y especializado conforme al cual se reconoce que ciertos grupos (como las mujeres)requieren una atención especializada que responda a las particularidades de su vulnerabilidad.   El enfoque diferencial y especializado, y la perspectiva de género, nos obligan a tomar en cuenta que las mujeres son vulnerables al delito y afectadas por él de maneras diversas que los hombres y que, la mayoría de las veces, su victimización sucede en relaciones de poder en donde viven con desventaja respecto de sus victimarios. De ahí que para cumplir el apartado C del artículo 20 constitucional en lo que concierne a víctimas mujeres, se requiere apoyar a éstas en un proceso de empoderamiento que las lleve a dejar atrás algunas de las razones de su vulnerabilidad.  Por estas mismas razones también se limitan las posibilidades de atender a los hombres de la manera como lo necesitan por su sexo, ya que no siempre se reconoce que ellos pueden llegar a ser víctimas de ciertos delitos.   Difusión: Derivado de los resultados del segundo Cuestionario de Cultura Institucional con Perspectiva de Género (en el cual participó 45% del  personal de la Dependencia), se concluyó que 9.11% de los participantes víctimas de hostigamiento y/o acoso sexual en su centro de trabajo; de éstos, 10.65% no denunció el hecho ante las autoridades competentes. Asimismo, 62% señaló que su dependencia informa al personal sobre el hostigamiento y acoso sexual. Adicionalmente, 57%  de quienes contestaron el cuestionario estuvieron de acuerdo en que la SHCP cuenta con mecanismos para denunciar casos de hostigamiento y acoso sexual. Capacitación  Para este año, la Dependencia desarrollará su Programa de Cultura Institucional, promoviendo la transversalidad e institucionalizando la cultura de género en la Dependencia. Para ello, elaborará un diagnóstico con perspectiva de género a fin de determinar necesidades específicas, alcances y los recursos necesarios.  Uno de los objetivos específicos de la capacitación será sensibilizar y desarrollar capacidades en materia de equidad de género e igualdad entre los enlaces de las unidades administrativas que fungirán como promotores y colaboradores de la Unidad de Igualdad de Género de la Dependencia. Una segunda línea será dirigir la capacitación al personal operativo y de mandos medios con el fin de sensibilizar y propiciar la igualdad de oportunidades de capacitación para mujeres y hombres en los temas de igualdad de género y la no desigualdad. Golondrinos  La encuesta Clima y Cultura Organizacional 2013, determinó como uno de sus resultados relevantes que el factor denominado: Balance trabajo y familia, que mide la percepción del personal sobre la carga laboral y su impacto en la vida familiar obtuvo una de las calificaciones más bajas. Ello debido a lo extenso de la jornada de trabajo y a los tiempos que utiliza el personal para el transporte de su domicilio hacia los centros de trabajo y viceversa.   
</t>
    </r>
    <r>
      <rPr>
        <b/>
        <sz val="12"/>
        <rFont val="Soberana Sans"/>
        <family val="3"/>
      </rPr>
      <t>HHG.</t>
    </r>
    <r>
      <rPr>
        <sz val="12"/>
        <rFont val="Soberana Sans"/>
        <family val="3"/>
      </rPr>
      <t xml:space="preserve"> Programa de apoyo para la adquisición de bienes y servicios.</t>
    </r>
  </si>
  <si>
    <r>
      <t>Acciones de mejora para el siguiente periodo
UR:</t>
    </r>
    <r>
      <rPr>
        <sz val="10"/>
        <rFont val="Soberana Sans"/>
        <family val="2"/>
      </rPr>
      <t xml:space="preserve"> HHG
</t>
    </r>
  </si>
  <si>
    <r>
      <t xml:space="preserve">Justificación de diferencia de avances con respecto a las metas programadas
UR: </t>
    </r>
    <r>
      <rPr>
        <sz val="10"/>
        <rFont val="Soberana Sans"/>
        <family val="3"/>
      </rPr>
      <t>HHG</t>
    </r>
    <r>
      <rPr>
        <sz val="10"/>
        <rFont val="Soberana Sans"/>
        <family val="2"/>
      </rPr>
      <t xml:space="preserve">
</t>
    </r>
  </si>
  <si>
    <r>
      <t>Acciones realizadas en el periodo
UR:</t>
    </r>
    <r>
      <rPr>
        <sz val="10"/>
        <rFont val="Soberana Sans"/>
        <family val="2"/>
      </rPr>
      <t xml:space="preserve"> HHG
A) Auditorías Realizadas
El Órgano Interno de Control programó y llevó a cabo las siguiente auditorias: Auditoría No. 03/2014 “Al Desempeño” se concluyó el 31 de julio de 2014, en la cual se determinaron 7 observaciones, Auditoría No. 05/2014 al “Procedimiento y Actuaciones para la Atención de Asuntos, Juicios y Amparos en Materia Laboral”, se encuentra en proceso y cuenta con un avance del 70% y la Auditoría de Seguimiento No. 06/2014 a la implementación de recomendaciones se concluyó el 26 de septiembre de 2014.
B) Seguimiento de Observaciones
Al inicio del tercer trimestre de 2014, se tenían pendientes 2 observaciones correspondientes a la Auditoría 01/2014 “Servicios Personales”, las cuales fueron solventadas en la Auditoría de Seguimiento No. 06/2014 y quedaron 7 observaciones pendientes de solventar derivadas de la Auditoría No. 03/2014 “Al Desempeño”.
C) Quejas, Denuncias, Responsabilidades, Inconformidades y Sanciones a proveedores
Al inicio del tercer trimestre del ejercicio 2014, se tenían 20 expedientes en proceso: 2 Quejas, 4 Denuncias y 14 Responsabilidades. Se radicaron 4 Expedientes: 1 Quejas, 1 Denuncias y 2 Responsabilidades. Se resolvieron 10: 1 Quejas, 1 Denuncia y 8 Responsabilidades (6 amonestaciones y 2 abstenciones). Quedando en proceso al término del tercer trimestre 14 expedientes: 2 Quejas, 4 Denuncias y8 Responsabilidades.
D) Otras actividades del Órgano Interno de Control.
Seguimiento al Programa de Mejora de la Gestión Pública, Se realizaron 2 diagnósticos: a) En materia de Procesos, Simplificación Regulatoria y Participación Ciudadana y b) En materia de Transformación de las Instituciones mediante la Implementación de la Estrategia Digital Nacional. Se realizaron acciones para impulsar y verificar el seguimiento y atención de las vertientes señaladas en el Programa Anual de Trabajo en cumplimiento a las bases de colaboración y al Programa para un Gobierno Cercano y Moderno. Se participó en 9 Aperturas de Propuestas Técnicas y Económica y 10 Fallos.
En materia de capacitación durante el periodo en comento se asistió al Encuentro Nacional de Auditores Internos y al Curso de Herramientas de Gestión para Directivos.
</t>
    </r>
  </si>
  <si>
    <t>HHG- Instituto Nacional de las Mujeres</t>
  </si>
  <si>
    <t>Las reformas que México necesita no pueden salir adelante sin un acuerdo respaldado por una amplia mayoría, que trascienda las diferencias políticas y que coloque los intereses de las personas por encima de cualquier interés partidario. El Pacto Por México en su acuerdo número 4 para la Transparencia, Rendición de Cuentas y Combate a la Corrupción, señala que la transparencia y la rendición de cuentas son dos herramientas de los estados democráticos para elevar el nivel de confianza de los ciudadanos en su gobierno, La Secretaría de la Función Pública, dependencia del Poder Ejecutivo Federal, vigila que los servidores públicos federales se apeguen a la legalidad durante el ejercicio de sus funciones, sanciona a los que no lo hacen así; promueve el cumplimiento de los procesos de control y fiscalización del gobierno federal, de disposiciones legales en diversas materias, dirige y determina la política de compras públicas de la Federación, coordina y realiza auditorías sobre el gasto de recursos federales, coordina procesos de desarrollo administrativo, gobierno digital, opera y encabeza el Servicio Profesional de Carrera, coordina la labor de los órganos internos de control en cada dependencia del gobierno federal y evalúa la gestión de las entidades, también a nivel federal.</t>
  </si>
  <si>
    <t>Actividades de apoyo a la función  pública y buen gobierno</t>
  </si>
  <si>
    <t>Planeación, elaboración y seguimiento de las políticas y programas de la dependencia</t>
  </si>
  <si>
    <t>Oficialía Mayor</t>
  </si>
  <si>
    <t>Porcentaje de avance en la creación de la Unidad de Igualdad de Género en la Secretaría de Economía</t>
  </si>
  <si>
    <t>UR: 700</t>
  </si>
  <si>
    <r>
      <t>Acciones realizadas en el periodo
UR:</t>
    </r>
    <r>
      <rPr>
        <sz val="10"/>
        <rFont val="Soberana Sans"/>
        <family val="2"/>
      </rPr>
      <t xml:space="preserve"> 102
En el tercer trimestre se llevará a cabo el Diagnóstico con Perspectiva de Género, este estudio permitrá identicar las brechas en materia igualdad como de institucionalización y trasnversalidad de  la perspectiva de género en la Secretaría de Economía y en su Sector Coordinado.</t>
    </r>
  </si>
  <si>
    <r>
      <t>Justificación de diferencia de avances con respecto a las metas programadas
UR:</t>
    </r>
    <r>
      <rPr>
        <sz val="10"/>
        <rFont val="Soberana Sans"/>
        <family val="2"/>
      </rPr>
      <t xml:space="preserve"> 102
El resultado del Diagnóstico permitrá que la Unidad de Igualdad de Género desarrolle, de acuerdo a las recomendaciones emitidas, una plan de acción para la Secretaría de Ecopnomía y su Sector Coordinado dentro de los cuatros años seguientes.</t>
    </r>
  </si>
  <si>
    <r>
      <t>Acciones de mejora para el siguiente periodo
UR:</t>
    </r>
    <r>
      <rPr>
        <sz val="10"/>
        <rFont val="Soberana Sans"/>
        <family val="2"/>
      </rPr>
      <t xml:space="preserve"> 102
Se darán a conocer una vez que se establecen acuerdos interinstitucionales para incorporar la perspectiva y transversalidad de género en la Secretaría de Economía y el Sector vinculado a ella.</t>
    </r>
  </si>
  <si>
    <r>
      <t>Acciones de mejora para el siguiente periodo
UR:</t>
    </r>
    <r>
      <rPr>
        <sz val="10"/>
        <rFont val="Soberana Sans"/>
        <family val="2"/>
      </rPr>
      <t xml:space="preserve"> </t>
    </r>
  </si>
  <si>
    <r>
      <t>Justificación de diferencia de avances con respecto a las metas programadas
UR:</t>
    </r>
    <r>
      <rPr>
        <sz val="10"/>
        <rFont val="Soberana Sans"/>
        <family val="2"/>
      </rPr>
      <t xml:space="preserve"> </t>
    </r>
  </si>
  <si>
    <r>
      <t>Acciones realizadas en el periodo
UR:</t>
    </r>
    <r>
      <rPr>
        <sz val="10"/>
        <rFont val="Soberana Sans"/>
        <family val="2"/>
      </rPr>
      <t xml:space="preserve"> </t>
    </r>
  </si>
  <si>
    <t xml:space="preserve">UR: </t>
  </si>
  <si>
    <t>Definición y conducción de la política del desarrollo social y comunitario, así como la participación social</t>
  </si>
  <si>
    <t xml:space="preserve">Avance en los Programas Presupuestarios con Erogaciones para la Igualdad entre Mujeres y Hombres, Anexo 12, PEF 2014
    Periodo Enero - Junio  </t>
  </si>
  <si>
    <t>Coordinación General del Servicio Profesional Docente</t>
  </si>
  <si>
    <t>Programa para el Desarrollo Profesional Docente</t>
  </si>
  <si>
    <t>S247</t>
  </si>
  <si>
    <r>
      <t>Acciones realizadas en el periodo
UR:</t>
    </r>
    <r>
      <rPr>
        <sz val="10"/>
        <rFont val="Soberana Sans"/>
        <family val="2"/>
      </rPr>
      <t xml:space="preserve">  L00
</t>
    </r>
  </si>
  <si>
    <r>
      <t>Justificación de diferencia de avances con respecto a las metas programadas
UR:</t>
    </r>
    <r>
      <rPr>
        <sz val="10"/>
        <rFont val="Soberana Sans"/>
        <family val="2"/>
      </rPr>
      <t xml:space="preserve"> L00
</t>
    </r>
  </si>
  <si>
    <r>
      <t>Acciones de mejora para el siguiente periodo
UR:</t>
    </r>
    <r>
      <rPr>
        <sz val="10"/>
        <rFont val="Soberana Sans"/>
        <family val="2"/>
      </rPr>
      <t xml:space="preserve">  L00
</t>
    </r>
  </si>
  <si>
    <t>Planeación, Dirección y Evaluación Ambiental</t>
  </si>
  <si>
    <t>Presupuesto anual aprobado para el Programa presupuestario registrado en el anexo 12 del PEF 2014</t>
  </si>
  <si>
    <r>
      <t>Acciones realizadas en el periodo
UR:</t>
    </r>
    <r>
      <rPr>
        <sz val="10"/>
        <rFont val="Soberana Sans"/>
        <family val="2"/>
      </rPr>
      <t xml:space="preserve"> 914
En el indicador denominado Porcentaje de acuerdos de la Comisión Intersecretarial para prevenir, sancionar y erradicar los delitos en materia de trata de personas, para la protección y asistencia a las víctimas de estos delitos se realizaron las siguientes acciones:  1. En fecha 4 de julio del presente, la Secretaría Técnica impulsó la celebración de sesiones de instalación y/o de trabajo de las Comisiones y/o Comités interinstitucionales en materia de Trata de Personas entre las 32 entidades federativas de la República Mexicana, con el propósito de que dichas sesiones se celebraran en el marco del 30 de julio, Día Mundial Contra la Trata de Personas.  2.  En fecha 10 de julio iniciaron los trabajos del Grupo de Trabajo 9 Investigación y Persecución del Delito de Trata con el fin de fortalecer y mejorar los mecanismos de denuncia , lo anterior, representó un avance físico al periodo del 242.9 por ciento y un 170.0 por ciento de cumplimiento con respecto a la meta anual. En el indicador Número de Acciones de Información y Difusión en materia de trata de personas de la Dirección General de Estrategias para la Atención de Derechos Humanos (DGEADH) se realizaron principalmente las siguientes acciones: Integración de la documentación para la actualización de la sección denominada Acciones para la prevención de delitos de trata de personas, realizadas por el Gobierno Federal así como por Gobiernos Locales y Municipales de la página Contra la Trata de Personas. Se participó en la Tercera Reunión de la Subcomisión Consultiva, donde se presentaron los avances del Grupo de Trabajo V Página Web de la Comisión Intersecretarial para Prevenir, Sancionar y Erradicar los Delitos en Materia de Trata de Personas y para la Protección y Asistencia a las Víctimas de estos Delitos, lo anterior representó un avance físico al periodo del 82.1 por ciento y un 61.7 por ciento de cumplimiento con respecto a la meta anual. </t>
    </r>
  </si>
  <si>
    <r>
      <t>Acciones realizadas en el periodo
UR:</t>
    </r>
    <r>
      <rPr>
        <sz val="10"/>
        <rFont val="Soberana Sans"/>
        <family val="2"/>
      </rPr>
      <t xml:space="preserve"> 622
Toda vez que el recurso relacionado con el artículo 25, y anexo 12 del Decreto de Presupuesto de Egresos dela Federación para el Ejercicio fiscal 2014, asignado a esta 622, Dirección General del Centro de Control de Confianza, aún no fue liberado durante el tercer trimestre del ano en curso, solo se realizaron en el mes de abril 63, cuestionarios del sondeo con el tema "La Ley General de Acceso de las Mujeres a una vida Libre de Violencia (LGAMVLV) de la Oficina del Comisionado nacional de Seguridad", dirigido a mujeres que laboran en las Unidades Administrativas y los Órganos Administrativos Desconcentrados adscritos al Comisionado Nacional de Seguridad, así como la continuación actividades de planeación y programación para la contratación de una empresa especializada en el diseño, aplicación e interpretación de encuestas para el diagnóstico particular que se requiere y a partir de sus resultados determinar las actividades procedentes tendientes a promover y/o reforzar el conocimiento;  Toda vez que el recurso relacionado con el artículo 25 y anexo 12 del Decreto de Presupuesto de Egresos de la Federación para el Ejercicio Fiscal 2014, asignado a esta UR 622, Dirección General del Centro de Control de Confianza, aún no fue liberado , aunado a dos sondeos de encuestas de violencia de género, aplicadas en el primer trimestre de 2014, respectivamente, en enero y marzo a 63 y 34 mueres que laboran en las Unidades y OADs adscritos al Comisionado Nacional de Seguridad, que han acudido a evaluaciones y control de confianza, en este tercer trimestre solo se continuó con las actividades de planeación y programación para la contratación de una empresa especializada en el diseño, aplicación, interpretación y resultados de encuestas para el diagnóstico particular que se requiere, y a partir de sus resultados determinar las actividades procedentes para erradicar las posibles conductas de discriminación de género que pudieran estarse presentado en el Centro de control de confianza adscrito al comisionado Nacional de Seguridad (Dirección General de Control de Confianza de la Policía Federal),por parte del personal que ahí labora; así como una segunda aplicación e interpretación de dichas encuestas previstas para final del año, a fin de valorar si se han modificado, las situaciones de discriminación de género que se hubieran detectado. Siempre y cuando la fecha de liberación del recurso correspondiente lo permita.
</t>
    </r>
    <r>
      <rPr>
        <b/>
        <sz val="10"/>
        <rFont val="Soberana Sans"/>
        <family val="2"/>
      </rPr>
      <t>UR:</t>
    </r>
    <r>
      <rPr>
        <sz val="10"/>
        <rFont val="Soberana Sans"/>
        <family val="2"/>
      </rPr>
      <t xml:space="preserve"> 621
De acuerdo a los  recursos que se relacionan con el artículo 25, anexo 12 y referenciado en el anexo 32 del Decreto de Presupuesto de Egresos de la Federación para el Ejercicio Fiscal 2014, asignado a la  UR 621, Dirección General de Política para el Desarrollo Policial , el cual se encuentra calendarizado a partir del mes de junio del presente año, en el tercer trimestre se elaboró el calendario para impartir los talleres sobre Factores de Protección para Evitar diferentes Tipos de Violencia en las 10 entidades federativas previamente seleccionadas. Asimismo, y en coordinación con las autoridades de dichas entidades federativas, se trabaja en la logística de implementación del proyecto. ;  De acuerdo a los  recursos que se relacionan con el artículo 25, anexo 12 y referenciado en el anexo 32 del Decreto de Presupuesto de Egresos de la Federación para el Ejercicio Fiscal 2014, asignado a la UR 621, Dirección General de Política para el Desarrollo Policial, en el tercer trimestre del año se estableció la logística para la distribución de los paquetes de difusión en las 32 entidades federativas del país. Asimismo, se elaboró el calendario para realizar visitas de supervisión, con el objeto de recabar la evidencia documental que respalde el adecuado uso de los recursos asignados en materia de perspectiva de género.</t>
    </r>
  </si>
  <si>
    <r>
      <t>Acciones de mejora para el siguiente periodo
UR:</t>
    </r>
    <r>
      <rPr>
        <sz val="10"/>
        <rFont val="Soberana Sans"/>
        <family val="2"/>
      </rPr>
      <t xml:space="preserve"> 622
A través de los resultados del diagnóstico que se obtenga se podrá conocer si existe alguna discriminación de género en la aplicación de las evaluaciones y de control de confianza que afecten a las mujeres que acuden a la Dirección General de Control de Confianza de la Policía Federal a fin de determinar e implementar las acciones de sensibilización y capacitación procedentes para erradicar esas conductas en las y los servidores públicos que las ejerzan, tendiente a generar una situación de igualdad en el trato hacia las mujeres por parte del personal de esa Dirección General.;  A través de los resultados del diagnóstico que se obtenga se podrá detectar el grado de conocimiento sobre el contenido y alcance de la Ley General de Acceso de las Mujeres a una Vida Libre de Violencia, que detentan las y los colaboradores del Centro de Control de Confianza adscrito al Comisionado Nacional de Seguridad (Dirección General de Control de Confianza de la Policía Federal), a fin de realizar las acciones;  A través de los resultados del diagnóstico que se obtenga se podrá detectar el grado de conocimiento sobre instancias internas que detentan las y los colaboradores del Centro de Control de Confianza adscrito al Comisionado Nacional de Seguridad (Dirección General de Control de Confianza de la Policía Federal),dentro de las Unidades y Órganos Administrativos Desconcentrados adscritos al Comisionado Nacional de Seguridad a las que puedan acudir las mujeres que laboran en este Centro de Control de Confianza, que sean víctimas de violencia de género, incluyendo hostigamiento y acoso sexual, al interior de la institución; o bien si detectan que alguna compañera de trabajo o de las mujeres que acuden a evaluaciones y de exámenes de control de confianza estén siendo víctimas de este tipo de violación a sus derechos por el hecho de ser mujeres puedan orientarles a dónde acudir  dentro de las instancias institucionales a fin de que reciban la atención integral que requieran y/o la canalización a instancias especializadas; a fin de realizar las acciones de sensibilización y capacitación procedentes para el pleno conocimiento de las instancias internas institucionales para la atención de violencia de género, a efecto de posibilitar tanto la atención de las mujeres víctimas de esas modalidades de violencia, así como la investigación y en su caso sanción de quienes la estén generando.
</t>
    </r>
    <r>
      <rPr>
        <b/>
        <sz val="10"/>
        <rFont val="Soberana Sans"/>
        <family val="2"/>
      </rPr>
      <t>UR:</t>
    </r>
    <r>
      <rPr>
        <sz val="10"/>
        <rFont val="Soberana Sans"/>
        <family val="2"/>
      </rPr>
      <t xml:space="preserve"> 621
Como primer plano, es dar a conocer los mecanismos de prevención del delito, lo que generará mayor información a la población para contribuir a la disminución de factores de riesgo en la sociedad, del mismo modo se impulsa la cultura de la denuncia. Al contar con información suficiente se avanza en la igualdad de la mujer y el hombre, así como erradicar la violencia contra las mujeres en la sociedad mexicana, exige transformar a profundidad, estructuralmente, las diversas formas de relaciones de género imperantes que generan desigualdades entre mujeres y hombres, y reconocer que la población femenina tiene los mismos derechos que los varones, lo cual impide que se les margine, discrimine, segregue, excluya o violente.;  Como primer plano, es dar a conocer los mecanismos de prevención del delito, lo que generará mayor información a la población sobre el tema de la erradicación de la violencia de género. Al contar con información suficiente se avanza en la igualdad de la mujer y el hombre, así como erradicar la violencia contra las mujeres en la sociedad mexicana, exige transformar a profundidad, estructuralmente, las diversas formas de relaciones de género imperantes que generan desigualdades entre mujeres y hombres, y reconocer que la población femenina tiene los mismos derechos que los varones, lo cual impide que se les margine, discrimine, segregue, excluya o violente.    </t>
    </r>
  </si>
  <si>
    <r>
      <t>Acciones realizadas en el periodo
UR:</t>
    </r>
    <r>
      <rPr>
        <sz val="10"/>
        <rFont val="Soberana Sans"/>
        <family val="2"/>
      </rPr>
      <t xml:space="preserve"> 914
En el indicador: Número de casos registrados en el BANAVIM por entidad federativa y por las dependencias de la administración pública federal integrantes del SNPASEVCM.  Del acumulado al tercer trimestre del 2014 se tiene un avance del 30.41% equivalente a 1,825 casos de violencia contra las mujeres registrados en el BANAVIM.  En el indicador Porcentaje de dependencias que alimentan el BANAVIM la situación es la siguiente, no se lograron integrar las dependencias programas en el segundo trimestre, sin embargo, se fortaleció la relación con las dependencias que ya participaban en los trabajos con el BANAVIM.</t>
    </r>
  </si>
  <si>
    <r>
      <t>Acciones realizadas en el periodo
UR:</t>
    </r>
    <r>
      <rPr>
        <sz val="10"/>
        <rFont val="Soberana Sans"/>
        <family val="2"/>
      </rPr>
      <t xml:space="preserve"> 211
Del 1 de julio al 30 de septiembre de 2014, la red consular en EUA registró un total de 1,631 casos de los cuales 62.4% (1,0186) fueron casos de mujeres y el 37.6% (6136) fueron casos de hombres, de la siguiente forma:                                                                                                                                   - Número de apoyos a mujeres, niñas,  niños y adultos mayores  en situacion de maltrato en Estados Unidos: 437. Mujeres: 364. Hombres: 73.                                                                                                                                  
- Número de personas mexicanas apoyadas y  repatriadas en situación vulnerable  Estados Unidos: 677. Mujeres: 180 Hombres: 497.                                                                                                                                     
- Número de mexicanos apoyados, víctimas de trata de personas en Estados Unidos: 51. Mujeres: 8, Hombres: 43.                                                                                                                                      
-Número de mexicanas atendidas y apoyadas, privadas de su libertad en Estados Unidos: 466.                  </t>
    </r>
  </si>
  <si>
    <r>
      <t>Justificación de diferencia de avances con respecto a las metas programadas
UR:</t>
    </r>
    <r>
      <rPr>
        <sz val="10"/>
        <rFont val="Soberana Sans"/>
        <family val="2"/>
      </rPr>
      <t xml:space="preserve"> AYJ
La acción se está encontrando con obstáculos de carácter administrativo sobre el procedimiento de contratación.  Para solventarlo se considera que la capacitación a quienes atienden a víctimas es una obligación establecida en la LGV  y que hay voluntad política de que este proyecto se lleve a cabo. Se prevé que la acción podría encontrarse con obstáculos de carácter administrativo.   Para solventarlo se considera que la institución va a entrar en un periodo de mayor estabilidad.   El proceso actual de consolidación en el que se encuentra la institución no ha permitido avanzar en una propuesta integral sobre cómo incorporar la perspectiva de género al Registro Nacional de Víctimas.  Para solventarlo se considera que la creación del Registro Nacional de Víctimas es una obligación establecida en la LGV  y que ya se está desarrollando la normatividad que permitirá consolidar el funcionamiento y estructura de la institución.   
</t>
    </r>
    <r>
      <rPr>
        <b/>
        <sz val="10"/>
        <rFont val="Soberana Sans"/>
        <family val="2"/>
      </rPr>
      <t>UR:</t>
    </r>
    <r>
      <rPr>
        <sz val="10"/>
        <rFont val="Soberana Sans"/>
        <family val="2"/>
      </rPr>
      <t xml:space="preserve"> 711
Acción 163 Capacitación: De conformidad con lo programado, se determinó que se capacitarían  en el tercer trimestre, a 1,216 servidores públicos sin embargo, la participación  fue de 1,393 acciones que equivalen a 1,055 servidores públicos capacitados y se explica que un servidor público  participa en más de una ocasión.  Acción 972 UIG: La actividad pendiente a desarrollar fue el inicio de la campaña de difusión de los mecanismos de Hostigamiento y Acoso Sexual, lo anterior es que si bien la campaña ya contaba con un banner, poster y carta electrónica antes de la conclusión del tercer trimestre, se determinó que su inicio fuera durante la feria de la salud de la Secretaría de Hacienda y Crédito Público, la cual tendrá dos ediciones el 2 y 3 de octubre y el 18 y 19 de noviembre, por lo cual se consideró que la campaña tenía una mejor plataforma si se utilizaban dichos eventos como escaparate.  </t>
    </r>
  </si>
  <si>
    <r>
      <t>Acciones realizadas en el periodo
UR:</t>
    </r>
    <r>
      <rPr>
        <sz val="10"/>
        <rFont val="Soberana Sans"/>
        <family val="2"/>
      </rPr>
      <t xml:space="preserve"> AYB
En coordinación con personal ejecutivo de PEMEX, se realizó la expo-venta de artesanías y productos indígenas de los estados de Baja California, Campeche, Chiapas, Chihuahua, Durango, Hidalgo, México, Área Metropolitana, Jalisco, Nayarit, Querétaro, Quintana Roo, San Luis Potosí, Sonora, Tabasco y Yucatán en los meses de marzo a septiembre en las instalaciones de la torre de PEMEX, donde se logró la participación de 184 organizaciones indígenas. Se realizó la Instalación del Comité Técnico Central (CTC) en Oficinas Centrales, así mismo del período abril a septiembre se llevaron a cabo 4 Sesiones Ordinarias de validación de los proyectos presentados por excepción por parte de las instancias ejecutoras, a fin de someter a la aprobación de los proyectos con cobertura territorial distinta a la señalada en el numeral 3.1, de las Reglas de Operación del PROIN, o en su caso por emergencia, contingencia o excepción.  Con el propósito de inducir a los productores indígenas a la comercialización de sus productos se realizó la Expo Artesanía y Turismo Indígena del 14 al 17 de agosto en las instalaciones del Pepsi Center del World Trade Center de la Ciudad de México, donde participaron 178 hombres y 233 mujeres representantes de organizaciones en la expo venta de sus productos textiles, artesanales y de turismo de naturaleza.  Se inició con la etapa de supervisión y seguimiento por parte del personal de oficinas centrales, a 59 proyectos apoyados por Programa, en los estados de: Baja california, Chihuahua, Distrito Federal, Durango, Guanajuato, México, Morelos, Quintana Roo, Sinaloa y Tlaxcala.  </t>
    </r>
  </si>
  <si>
    <t xml:space="preserve"> Con la implementación del programa "cero rechazos" se ha incrementado la demanda de los servicios de atención de salud de alta especialidad que brinda el Hospital General "Dr. Manuel Gea González", esto aunado a la sobre ocupación que ya se presentaba en años anteriores, y los recursos económicos limitados con los que opera este nosocomio generará que los servicios se saturen derivando en una atención de baja calidad a los usuarios, o que nos encontremos imposibilitados a cubrir la demanda de atención médica.  Contribuir a satisfacer la demanda de servicios especializados de salud de la población.  El INER es el Instituto que ha identificado y atiende a las mujeres con enfermedades pulmonares por cocinar con leña, asociado a pobreza, a la condición de mujer encargada de las labores del hogar y más común en zonas indígenas.  La EPOC es actualmente la 4ª causa de muerte  a nivel nacional en mujeres, más importante que el cáncer de mama y el de cérvix y su principal causa es cocinar con leña.  En México, la EPOC también se encuentra en el 4º lugar de mortalidad, y de las 9000 muertes en el sexo femenino, 4000 de ellas son en mujeres que cocinaron con humo de leña.  La prevención, la difusión y la pronta respuesta del Instituto con las mujeres afectadas, debe ser prioridad nacional. Se debe asegurar la continuidad y el impulso de dichas acciones para consolidar las acciones emprendidas.      Cada año egresan del INPer por mejoría cerca de 7000 mujeres y 4000 neonatos. Las causas más frecuentes de hospitalización gíneco-obstétrica fueron: parto por cesárea, supervisión de embarazo de alto riesgo, parto único espontáneo, preeclampsia y eclampsia, diabetes mellitus en el embarazo, infertilidad y trastornos hipertensivos en el embarazo.  Las principales causas de hospitalización neonatal fueron: pretérmino y bajo peso, malformaciones congénitas, ictericia, dificultad respiratoria, retardo del crecimiento fetal y desnutrición fetal, enfermedad repiratoria crónica originada en el periodo perinatal y sepsis bacteriana.   La ocupación hospitalaria oscila entre un 82% en  mujeres adultas y entre 83 y 100% en las unidades neonatales. El servicio con mayor saturación es la Unidad de Cuidados Intensivos Neonatales con 100.5% En 2013 se atendieron 4,158 nacimientos, 3,924 fueron nacidos vivos y 234 óbitos.   Que la población acuda a su control de embarazo en el tiempo oportuno,  para establecer el control prenatal y prevenir las complicaciones,  contribuir en la reducciòn de las complicaciones en el embarazo de alto riesgo, reducción en la tasas de mortalidad materna y perinatal. </t>
  </si>
  <si>
    <t>UR:</t>
  </si>
  <si>
    <t>Informes Sobre la Situación Económica, las Finanzas
Públicas y la Deuda Pública, Anexos</t>
  </si>
  <si>
    <t>Tercer Trimestre de 2014</t>
  </si>
  <si>
    <t>Avance de los indicadores reportados respecto a la meta programada al período</t>
  </si>
  <si>
    <t>Total</t>
  </si>
  <si>
    <t>Sin meta al
periodo
(N/A)</t>
  </si>
  <si>
    <t>Con avance</t>
  </si>
  <si>
    <t>Sin avance</t>
  </si>
  <si>
    <t>Hasta 50</t>
  </si>
  <si>
    <t>Más de 50
hasta 75</t>
  </si>
  <si>
    <t>Más de 75
menos de
100</t>
  </si>
  <si>
    <t>100 o más</t>
  </si>
  <si>
    <t>TOTAL</t>
  </si>
  <si>
    <t>Porcentaje respecto de su total</t>
  </si>
  <si>
    <t>Procuraduría Géneral de la República</t>
  </si>
  <si>
    <t>Instituto Federal Electoral</t>
  </si>
  <si>
    <t>Programas
Presupuestarios</t>
  </si>
  <si>
    <t>Indicadores
Reportados</t>
  </si>
  <si>
    <t>Avance en el ejercicio del presupuesto</t>
  </si>
  <si>
    <t>Aprobado
anual</t>
  </si>
  <si>
    <t>Autorizado
anual</t>
  </si>
  <si>
    <t>Autorizado
al período</t>
  </si>
  <si>
    <t>Porcentaje de avance</t>
  </si>
  <si>
    <t>Enero-septiembre</t>
  </si>
  <si>
    <t>Aprobado anual</t>
  </si>
  <si>
    <t>Autorizado al
período</t>
  </si>
  <si>
    <t>(a)</t>
  </si>
  <si>
    <t>(b)</t>
  </si>
  <si>
    <t>( c )</t>
  </si>
  <si>
    <t>(f)</t>
  </si>
  <si>
    <t>(f)/(b)*100</t>
  </si>
  <si>
    <t>(f)/( c )*100</t>
  </si>
  <si>
    <t>Poder Legislativo</t>
  </si>
  <si>
    <t>Nota: Las sumas parciales pueden no coincidir con el total, así como los cálculos porcentuales, debido al redondeo de las cifras.</t>
  </si>
  <si>
    <t>1/ El aprobado y autorizado anual en cada caso incluyen 15,550,869 pesos, el autorizado al periodo 9,731,540 pesos, y el erogado Enero- septiembre 5,240,228 pesos que no suman en el total por ser recursos propios.</t>
  </si>
  <si>
    <t>2/ Los recursos no se suman en el total por ser propios.</t>
  </si>
  <si>
    <t>18 Energía  4/</t>
  </si>
  <si>
    <t>EVOLUCIÓN DE LAS EROGACIONES CORRESPONDIENTES AL ANEXO PARA LA IGUALDAD ENTRE MUJERES Y HOMBRES
Enero-septiembre de 2014
(Pesos)</t>
  </si>
  <si>
    <r>
      <t xml:space="preserve">Energía </t>
    </r>
    <r>
      <rPr>
        <vertAlign val="superscript"/>
        <sz val="10"/>
        <color indexed="8"/>
        <rFont val="Soberana Sans"/>
        <family val="3"/>
      </rPr>
      <t>1_/</t>
    </r>
  </si>
  <si>
    <r>
      <t xml:space="preserve">Instituto Mexicano del Seguro Social </t>
    </r>
    <r>
      <rPr>
        <vertAlign val="superscript"/>
        <sz val="10"/>
        <color indexed="8"/>
        <rFont val="Soberana Sans"/>
        <family val="3"/>
      </rPr>
      <t>2_/</t>
    </r>
  </si>
  <si>
    <r>
      <t xml:space="preserve">Instituto de Seguridad y Servicios Sociales de los Trabajadores del Estado </t>
    </r>
    <r>
      <rPr>
        <vertAlign val="superscript"/>
        <sz val="10"/>
        <color indexed="8"/>
        <rFont val="Soberana Sans"/>
        <family val="3"/>
      </rPr>
      <t>2_/</t>
    </r>
  </si>
  <si>
    <t xml:space="preserve">EVOLUCIÓN DE LAS EROGACIONES CORRESPONDIENTES AL ANEXO PARA LA IGUALDAD ENTRE MUJERES Y HOMBRES
Avance de los indicadores reportados respecto a la meta programada al período
Enero-septiembre de 2014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</si>
</sst>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
    <numFmt numFmtId="165" formatCode="0.0"/>
    <numFmt numFmtId="166" formatCode="_-* #,##0_-;\-* #,##0_-;_-* &quot;-&quot;??_-;_-@_-"/>
  </numFmts>
  <fonts count="47" x14ac:knownFonts="1">
    <font>
      <sz val="10"/>
      <name val="Soberana Sans"/>
      <family val="2"/>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Soberana Sans"/>
      <family val="2"/>
    </font>
    <font>
      <b/>
      <sz val="12"/>
      <name val="Soberana Sans"/>
      <family val="2"/>
    </font>
    <font>
      <b/>
      <sz val="12"/>
      <color indexed="8"/>
      <name val="Soberana Sans"/>
      <family val="2"/>
    </font>
    <font>
      <sz val="12"/>
      <name val="Soberana Sans"/>
      <family val="3"/>
    </font>
    <font>
      <b/>
      <sz val="16"/>
      <color indexed="8"/>
      <name val="Soberana Titular"/>
      <family val="3"/>
    </font>
    <font>
      <sz val="14"/>
      <color indexed="8"/>
      <name val="Soberana Titular"/>
      <family val="3"/>
    </font>
    <font>
      <b/>
      <sz val="16"/>
      <color indexed="9"/>
      <name val="Trajan Pro"/>
      <family val="3"/>
    </font>
    <font>
      <b/>
      <sz val="10"/>
      <color indexed="53"/>
      <name val="Soberana Sans"/>
      <family val="2"/>
    </font>
    <font>
      <b/>
      <sz val="10"/>
      <color indexed="8"/>
      <name val="Soberana Sans"/>
      <family val="2"/>
    </font>
    <font>
      <sz val="10"/>
      <color indexed="8"/>
      <name val="Soberana Sans"/>
      <family val="2"/>
    </font>
    <font>
      <b/>
      <sz val="9"/>
      <color indexed="8"/>
      <name val="Soberana Sans"/>
      <family val="2"/>
    </font>
    <font>
      <sz val="9"/>
      <name val="Soberana Sans"/>
      <family val="2"/>
    </font>
    <font>
      <b/>
      <sz val="10"/>
      <name val="Soberana Sans"/>
      <family val="3"/>
    </font>
    <font>
      <b/>
      <sz val="12"/>
      <name val="Soberana Sans"/>
      <family val="3"/>
    </font>
    <font>
      <sz val="10"/>
      <name val="Soberana Sans"/>
      <family val="3"/>
    </font>
    <font>
      <sz val="11"/>
      <name val="Soberana Sans"/>
      <family val="3"/>
    </font>
    <font>
      <b/>
      <sz val="11"/>
      <color indexed="8"/>
      <name val="Soberana Sans"/>
      <family val="2"/>
    </font>
    <font>
      <sz val="11"/>
      <color theme="1"/>
      <name val="Soberana Sans"/>
      <family val="3"/>
    </font>
    <font>
      <sz val="6"/>
      <color theme="1"/>
      <name val="Soberana Sans"/>
      <family val="3"/>
    </font>
    <font>
      <b/>
      <sz val="6"/>
      <color theme="1"/>
      <name val="Soberana Sans"/>
      <family val="3"/>
    </font>
    <font>
      <sz val="10"/>
      <color theme="1"/>
      <name val="Soberana Sans"/>
      <family val="3"/>
    </font>
    <font>
      <sz val="10"/>
      <name val="Arial"/>
      <family val="2"/>
    </font>
    <font>
      <sz val="10"/>
      <color indexed="8"/>
      <name val="Soberana Sans"/>
      <family val="3"/>
    </font>
    <font>
      <b/>
      <sz val="11"/>
      <name val="Soberana Sans"/>
      <family val="3"/>
    </font>
    <font>
      <sz val="14"/>
      <color theme="0"/>
      <name val="Soberana Sans"/>
      <family val="3"/>
    </font>
    <font>
      <b/>
      <sz val="12"/>
      <color indexed="23"/>
      <name val="Soberana Sans"/>
      <family val="3"/>
    </font>
    <font>
      <b/>
      <sz val="10"/>
      <color indexed="8"/>
      <name val="Soberana Sans"/>
      <family val="3"/>
    </font>
    <font>
      <vertAlign val="superscript"/>
      <sz val="10"/>
      <color indexed="8"/>
      <name val="Soberana Sans"/>
      <family val="3"/>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FFFFFF"/>
        <bgColor indexed="64"/>
      </patternFill>
    </fill>
    <fill>
      <patternFill patternType="solid">
        <fgColor rgb="FFBFBFBF"/>
        <bgColor indexed="64"/>
      </patternFill>
    </fill>
    <fill>
      <patternFill patternType="solid">
        <fgColor rgb="FFD8D8D8"/>
        <bgColor indexed="64"/>
      </patternFill>
    </fill>
    <fill>
      <patternFill patternType="solid">
        <fgColor rgb="FF00B050"/>
        <bgColor indexed="64"/>
      </patternFill>
    </fill>
    <fill>
      <patternFill patternType="solid">
        <fgColor theme="9" tint="0.59999389629810485"/>
        <bgColor indexed="64"/>
      </patternFill>
    </fill>
  </fills>
  <borders count="1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rgb="FF969696"/>
      </bottom>
      <diagonal/>
    </border>
    <border>
      <left style="thick">
        <color rgb="FF969696"/>
      </left>
      <right/>
      <top style="thick">
        <color rgb="FF969696"/>
      </top>
      <bottom style="thick">
        <color rgb="FF969696"/>
      </bottom>
      <diagonal/>
    </border>
    <border>
      <left/>
      <right/>
      <top style="thick">
        <color rgb="FF969696"/>
      </top>
      <bottom style="thick">
        <color rgb="FF969696"/>
      </bottom>
      <diagonal/>
    </border>
    <border>
      <left/>
      <right style="thick">
        <color rgb="FF969696"/>
      </right>
      <top style="thick">
        <color rgb="FF969696"/>
      </top>
      <bottom style="thick">
        <color rgb="FF969696"/>
      </bottom>
      <diagonal/>
    </border>
    <border>
      <left style="thick">
        <color rgb="FFD8D8D8"/>
      </left>
      <right/>
      <top/>
      <bottom style="thick">
        <color rgb="FFD8D8D8"/>
      </bottom>
      <diagonal/>
    </border>
    <border>
      <left/>
      <right/>
      <top/>
      <bottom style="thick">
        <color rgb="FFD8D8D8"/>
      </bottom>
      <diagonal/>
    </border>
    <border>
      <left/>
      <right style="thick">
        <color rgb="FFD8D8D8"/>
      </right>
      <top/>
      <bottom style="thick">
        <color rgb="FFD8D8D8"/>
      </bottom>
      <diagonal/>
    </border>
    <border>
      <left/>
      <right/>
      <top style="thick">
        <color rgb="FF969696"/>
      </top>
      <bottom/>
      <diagonal/>
    </border>
    <border>
      <left/>
      <right style="thick">
        <color rgb="FFD8D8D8"/>
      </right>
      <top style="thick">
        <color rgb="FFD8D8D8"/>
      </top>
      <bottom style="thick">
        <color rgb="FFD8D8D8"/>
      </bottom>
      <diagonal/>
    </border>
    <border>
      <left/>
      <right/>
      <top style="thick">
        <color rgb="FFD8D8D8"/>
      </top>
      <bottom style="thick">
        <color rgb="FFD8D8D8"/>
      </bottom>
      <diagonal/>
    </border>
    <border>
      <left style="medium">
        <color auto="1"/>
      </left>
      <right/>
      <top/>
      <bottom/>
      <diagonal/>
    </border>
    <border>
      <left/>
      <right style="medium">
        <color auto="1"/>
      </right>
      <top/>
      <bottom/>
      <diagonal/>
    </border>
    <border>
      <left/>
      <right/>
      <top/>
      <bottom style="medium">
        <color rgb="FFD8D8D8"/>
      </bottom>
      <diagonal/>
    </border>
    <border>
      <left style="medium">
        <color rgb="FFD8D8D8"/>
      </left>
      <right style="medium">
        <color rgb="FFD8D8D8"/>
      </right>
      <top style="medium">
        <color rgb="FFD8D8D8"/>
      </top>
      <bottom style="medium">
        <color rgb="FFD8D8D8"/>
      </bottom>
      <diagonal/>
    </border>
    <border>
      <left style="thick">
        <color rgb="FFD8D8D8"/>
      </left>
      <right/>
      <top style="thick">
        <color rgb="FFD8D8D8"/>
      </top>
      <bottom style="thick">
        <color rgb="FFD8D8D8"/>
      </bottom>
      <diagonal/>
    </border>
    <border>
      <left style="medium">
        <color auto="1"/>
      </left>
      <right/>
      <top style="thick">
        <color rgb="FF969696"/>
      </top>
      <bottom/>
      <diagonal/>
    </border>
    <border>
      <left/>
      <right style="medium">
        <color auto="1"/>
      </right>
      <top style="thick">
        <color rgb="FF969696"/>
      </top>
      <bottom/>
      <diagonal/>
    </border>
    <border>
      <left style="medium">
        <color auto="1"/>
      </left>
      <right/>
      <top/>
      <bottom style="medium">
        <color rgb="FF808080"/>
      </bottom>
      <diagonal/>
    </border>
    <border>
      <left/>
      <right style="medium">
        <color auto="1"/>
      </right>
      <top/>
      <bottom style="medium">
        <color rgb="FF808080"/>
      </bottom>
      <diagonal/>
    </border>
    <border>
      <left/>
      <right/>
      <top/>
      <bottom style="medium">
        <color rgb="FF808080"/>
      </bottom>
      <diagonal/>
    </border>
    <border>
      <left style="medium">
        <color auto="1"/>
      </left>
      <right/>
      <top style="thick">
        <color rgb="FF969696"/>
      </top>
      <bottom style="medium">
        <color rgb="FF808080"/>
      </bottom>
      <diagonal/>
    </border>
    <border>
      <left/>
      <right style="medium">
        <color rgb="FF969696"/>
      </right>
      <top style="thick">
        <color rgb="FF969696"/>
      </top>
      <bottom style="medium">
        <color rgb="FF808080"/>
      </bottom>
      <diagonal/>
    </border>
    <border>
      <left/>
      <right/>
      <top style="thick">
        <color rgb="FF969696"/>
      </top>
      <bottom style="medium">
        <color rgb="FF808080"/>
      </bottom>
      <diagonal/>
    </border>
    <border>
      <left style="medium">
        <color rgb="FF969696"/>
      </left>
      <right/>
      <top/>
      <bottom style="medium">
        <color rgb="FF969696"/>
      </bottom>
      <diagonal/>
    </border>
    <border>
      <left/>
      <right style="medium">
        <color auto="1"/>
      </right>
      <top/>
      <bottom style="medium">
        <color rgb="FF969696"/>
      </bottom>
      <diagonal/>
    </border>
    <border>
      <left/>
      <right/>
      <top/>
      <bottom style="medium">
        <color rgb="FF969696"/>
      </bottom>
      <diagonal/>
    </border>
    <border>
      <left/>
      <right/>
      <top style="medium">
        <color rgb="FF808080"/>
      </top>
      <bottom/>
      <diagonal/>
    </border>
    <border>
      <left style="medium">
        <color auto="1"/>
      </left>
      <right/>
      <top style="medium">
        <color rgb="FF808080"/>
      </top>
      <bottom/>
      <diagonal/>
    </border>
    <border>
      <left style="medium">
        <color auto="1"/>
      </left>
      <right/>
      <top/>
      <bottom style="medium">
        <color auto="1"/>
      </bottom>
      <diagonal/>
    </border>
    <border>
      <left/>
      <right/>
      <top/>
      <bottom style="medium">
        <color auto="1"/>
      </bottom>
      <diagonal/>
    </border>
    <border>
      <left/>
      <right style="medium">
        <color rgb="FF969696"/>
      </right>
      <top style="medium">
        <color rgb="FF808080"/>
      </top>
      <bottom/>
      <diagonal/>
    </border>
    <border>
      <left/>
      <right style="medium">
        <color rgb="FF969696"/>
      </right>
      <top/>
      <bottom style="medium">
        <color auto="1"/>
      </bottom>
      <diagonal/>
    </border>
    <border>
      <left style="medium">
        <color rgb="FF969696"/>
      </left>
      <right/>
      <top style="medium">
        <color rgb="FF969696"/>
      </top>
      <bottom/>
      <diagonal/>
    </border>
    <border>
      <left style="medium">
        <color rgb="FF969696"/>
      </left>
      <right/>
      <top/>
      <bottom style="medium">
        <color auto="1"/>
      </bottom>
      <diagonal/>
    </border>
    <border>
      <left/>
      <right/>
      <top style="medium">
        <color rgb="FF969696"/>
      </top>
      <bottom/>
      <diagonal/>
    </border>
    <border>
      <left/>
      <right style="medium">
        <color auto="1"/>
      </right>
      <top style="medium">
        <color rgb="FF969696"/>
      </top>
      <bottom style="medium">
        <color auto="1"/>
      </bottom>
      <diagonal/>
    </border>
    <border>
      <left/>
      <right style="medium">
        <color auto="1"/>
      </right>
      <top style="medium">
        <color rgb="FF969696"/>
      </top>
      <bottom/>
      <diagonal/>
    </border>
    <border>
      <left/>
      <right style="medium">
        <color auto="1"/>
      </right>
      <top/>
      <bottom style="medium">
        <color auto="1"/>
      </bottom>
      <diagonal/>
    </border>
    <border>
      <left/>
      <right style="thick">
        <color rgb="FFB2B2B2"/>
      </right>
      <top style="thick">
        <color rgb="FF969696"/>
      </top>
      <bottom/>
      <diagonal/>
    </border>
    <border>
      <left/>
      <right style="thick">
        <color rgb="FFB2B2B2"/>
      </right>
      <top/>
      <bottom style="medium">
        <color auto="1"/>
      </bottom>
      <diagonal/>
    </border>
    <border>
      <left style="medium">
        <color auto="1"/>
      </left>
      <right/>
      <top/>
      <bottom style="medium">
        <color rgb="FFD8D8D8"/>
      </bottom>
      <diagonal/>
    </border>
    <border>
      <left/>
      <right style="medium">
        <color auto="1"/>
      </right>
      <top/>
      <bottom style="thin">
        <color auto="1"/>
      </bottom>
      <diagonal/>
    </border>
    <border>
      <left style="medium">
        <color auto="1"/>
      </left>
      <right/>
      <top style="medium">
        <color rgb="FFD8D8D8"/>
      </top>
      <bottom style="thin">
        <color auto="1"/>
      </bottom>
      <diagonal/>
    </border>
    <border>
      <left/>
      <right/>
      <top style="medium">
        <color rgb="FFD8D8D8"/>
      </top>
      <bottom style="thin">
        <color auto="1"/>
      </bottom>
      <diagonal/>
    </border>
    <border>
      <left/>
      <right style="medium">
        <color auto="1"/>
      </right>
      <top style="medium">
        <color rgb="FFD8D8D8"/>
      </top>
      <bottom style="thin">
        <color auto="1"/>
      </bottom>
      <diagonal/>
    </border>
    <border>
      <left style="medium">
        <color auto="1"/>
      </left>
      <right/>
      <top/>
      <bottom style="thin">
        <color rgb="FFD8D8D8"/>
      </bottom>
      <diagonal/>
    </border>
    <border>
      <left/>
      <right style="medium">
        <color auto="1"/>
      </right>
      <top/>
      <bottom style="thin">
        <color rgb="FFD8D8D8"/>
      </bottom>
      <diagonal/>
    </border>
    <border>
      <left/>
      <right/>
      <top/>
      <bottom style="thin">
        <color rgb="FFD8D8D8"/>
      </bottom>
      <diagonal/>
    </border>
    <border>
      <left style="medium">
        <color auto="1"/>
      </left>
      <right/>
      <top/>
      <bottom/>
      <diagonal/>
    </border>
    <border>
      <left/>
      <right style="medium">
        <color auto="1"/>
      </right>
      <top/>
      <bottom/>
      <diagonal/>
    </border>
    <border>
      <left style="medium">
        <color auto="1"/>
      </left>
      <right/>
      <top style="thick">
        <color rgb="FF969696"/>
      </top>
      <bottom/>
      <diagonal/>
    </border>
    <border>
      <left/>
      <right style="medium">
        <color auto="1"/>
      </right>
      <top style="thick">
        <color rgb="FF969696"/>
      </top>
      <bottom/>
      <diagonal/>
    </border>
    <border>
      <left style="medium">
        <color auto="1"/>
      </left>
      <right/>
      <top/>
      <bottom style="medium">
        <color rgb="FF808080"/>
      </bottom>
      <diagonal/>
    </border>
    <border>
      <left/>
      <right style="medium">
        <color auto="1"/>
      </right>
      <top/>
      <bottom style="medium">
        <color rgb="FF808080"/>
      </bottom>
      <diagonal/>
    </border>
    <border>
      <left style="medium">
        <color auto="1"/>
      </left>
      <right/>
      <top style="thick">
        <color rgb="FF969696"/>
      </top>
      <bottom style="medium">
        <color rgb="FF808080"/>
      </bottom>
      <diagonal/>
    </border>
    <border>
      <left/>
      <right style="medium">
        <color auto="1"/>
      </right>
      <top/>
      <bottom style="medium">
        <color rgb="FF969696"/>
      </bottom>
      <diagonal/>
    </border>
    <border>
      <left style="medium">
        <color auto="1"/>
      </left>
      <right/>
      <top style="medium">
        <color rgb="FF808080"/>
      </top>
      <bottom/>
      <diagonal/>
    </border>
    <border>
      <left/>
      <right style="medium">
        <color auto="1"/>
      </right>
      <top style="medium">
        <color rgb="FF969696"/>
      </top>
      <bottom/>
      <diagonal/>
    </border>
    <border>
      <left style="medium">
        <color auto="1"/>
      </left>
      <right/>
      <top/>
      <bottom style="medium">
        <color auto="1"/>
      </bottom>
      <diagonal/>
    </border>
    <border>
      <left/>
      <right/>
      <top/>
      <bottom style="medium">
        <color auto="1"/>
      </bottom>
      <diagonal/>
    </border>
    <border>
      <left/>
      <right style="medium">
        <color rgb="FF969696"/>
      </right>
      <top/>
      <bottom style="medium">
        <color auto="1"/>
      </bottom>
      <diagonal/>
    </border>
    <border>
      <left style="medium">
        <color rgb="FF969696"/>
      </left>
      <right/>
      <top/>
      <bottom style="medium">
        <color auto="1"/>
      </bottom>
      <diagonal/>
    </border>
    <border>
      <left/>
      <right style="medium">
        <color auto="1"/>
      </right>
      <top/>
      <bottom style="medium">
        <color auto="1"/>
      </bottom>
      <diagonal/>
    </border>
    <border>
      <left/>
      <right style="thick">
        <color rgb="FFB2B2B2"/>
      </right>
      <top/>
      <bottom style="medium">
        <color auto="1"/>
      </bottom>
      <diagonal/>
    </border>
    <border>
      <left/>
      <right style="medium">
        <color auto="1"/>
      </right>
      <top style="medium">
        <color rgb="FF969696"/>
      </top>
      <bottom style="medium">
        <color auto="1"/>
      </bottom>
      <diagonal/>
    </border>
    <border>
      <left style="medium">
        <color auto="1"/>
      </left>
      <right/>
      <top/>
      <bottom style="medium">
        <color rgb="FFD8D8D8"/>
      </bottom>
      <diagonal/>
    </border>
    <border>
      <left/>
      <right style="medium">
        <color auto="1"/>
      </right>
      <top/>
      <bottom style="thin">
        <color auto="1"/>
      </bottom>
      <diagonal/>
    </border>
    <border>
      <left style="medium">
        <color auto="1"/>
      </left>
      <right/>
      <top style="medium">
        <color rgb="FFD8D8D8"/>
      </top>
      <bottom style="thin">
        <color auto="1"/>
      </bottom>
      <diagonal/>
    </border>
    <border>
      <left/>
      <right/>
      <top style="medium">
        <color rgb="FFD8D8D8"/>
      </top>
      <bottom style="thin">
        <color auto="1"/>
      </bottom>
      <diagonal/>
    </border>
    <border>
      <left/>
      <right style="medium">
        <color auto="1"/>
      </right>
      <top style="medium">
        <color rgb="FFD8D8D8"/>
      </top>
      <bottom style="thin">
        <color auto="1"/>
      </bottom>
      <diagonal/>
    </border>
    <border>
      <left style="medium">
        <color auto="1"/>
      </left>
      <right/>
      <top/>
      <bottom style="thin">
        <color rgb="FFD8D8D8"/>
      </bottom>
      <diagonal/>
    </border>
    <border>
      <left/>
      <right style="medium">
        <color auto="1"/>
      </right>
      <top/>
      <bottom style="thin">
        <color rgb="FFD8D8D8"/>
      </bottom>
      <diagonal/>
    </border>
    <border>
      <left/>
      <right/>
      <top/>
      <bottom style="thin">
        <color indexed="64"/>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thick">
        <color rgb="FF969696"/>
      </bottom>
      <diagonal/>
    </border>
    <border>
      <left/>
      <right style="medium">
        <color auto="1"/>
      </right>
      <top/>
      <bottom style="thick">
        <color rgb="FF969696"/>
      </bottom>
      <diagonal/>
    </border>
    <border>
      <left style="medium">
        <color auto="1"/>
      </left>
      <right/>
      <top/>
      <bottom style="thin">
        <color indexed="64"/>
      </bottom>
      <diagonal/>
    </border>
    <border>
      <left style="thick">
        <color rgb="FF969696"/>
      </left>
      <right/>
      <top style="thick">
        <color rgb="FF969696"/>
      </top>
      <bottom/>
      <diagonal/>
    </border>
    <border>
      <left/>
      <right style="thick">
        <color rgb="FF969696"/>
      </right>
      <top style="thick">
        <color rgb="FF969696"/>
      </top>
      <bottom/>
      <diagonal/>
    </border>
    <border>
      <left style="thick">
        <color rgb="FF969696"/>
      </left>
      <right/>
      <top/>
      <bottom/>
      <diagonal/>
    </border>
    <border>
      <left/>
      <right style="thick">
        <color rgb="FF969696"/>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right/>
      <top/>
      <bottom style="thick">
        <color indexed="64"/>
      </bottom>
      <diagonal/>
    </border>
  </borders>
  <cellStyleXfs count="45">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1" fillId="0" borderId="0"/>
    <xf numFmtId="43" fontId="1" fillId="0" borderId="0" applyFont="0" applyFill="0" applyBorder="0" applyAlignment="0" applyProtection="0"/>
    <xf numFmtId="0" fontId="40" fillId="0" borderId="0"/>
  </cellStyleXfs>
  <cellXfs count="336">
    <xf numFmtId="0" fontId="0" fillId="0" borderId="0" xfId="0"/>
    <xf numFmtId="0" fontId="0" fillId="0" borderId="0" xfId="0" applyAlignment="1">
      <alignment vertical="top" wrapText="1"/>
    </xf>
    <xf numFmtId="0" fontId="19" fillId="0" borderId="0" xfId="0" applyFont="1" applyAlignment="1">
      <alignment vertical="top" wrapText="1"/>
    </xf>
    <xf numFmtId="0" fontId="0" fillId="0" borderId="0" xfId="0" applyAlignment="1">
      <alignment horizontal="right" vertical="top" wrapText="1"/>
    </xf>
    <xf numFmtId="0" fontId="0" fillId="0" borderId="0" xfId="0" applyNumberFormat="1" applyFont="1" applyFill="1" applyBorder="1" applyAlignment="1" applyProtection="1"/>
    <xf numFmtId="0" fontId="24" fillId="34" borderId="0" xfId="0" applyFont="1" applyFill="1" applyAlignment="1">
      <alignment vertical="center"/>
    </xf>
    <xf numFmtId="0" fontId="25" fillId="34" borderId="0" xfId="0" applyFont="1" applyFill="1" applyAlignment="1">
      <alignment vertical="center"/>
    </xf>
    <xf numFmtId="0" fontId="26" fillId="0" borderId="0" xfId="0" applyFont="1"/>
    <xf numFmtId="0" fontId="0" fillId="0" borderId="0" xfId="0" applyFill="1" applyAlignment="1">
      <alignment horizontal="center"/>
    </xf>
    <xf numFmtId="0" fontId="0" fillId="0" borderId="0" xfId="0" applyAlignment="1">
      <alignment horizontal="center"/>
    </xf>
    <xf numFmtId="0" fontId="0" fillId="0" borderId="0" xfId="0" applyFill="1"/>
    <xf numFmtId="0" fontId="27" fillId="35" borderId="11" xfId="0" applyFont="1" applyFill="1" applyBorder="1" applyAlignment="1">
      <alignment horizontal="centerContinuous" vertical="center"/>
    </xf>
    <xf numFmtId="0" fontId="28" fillId="35" borderId="12" xfId="0" applyFont="1" applyFill="1" applyBorder="1" applyAlignment="1">
      <alignment horizontal="centerContinuous" vertical="center"/>
    </xf>
    <xf numFmtId="0" fontId="28" fillId="35" borderId="12" xfId="0" applyFont="1" applyFill="1" applyBorder="1" applyAlignment="1">
      <alignment horizontal="centerContinuous" vertical="center" wrapText="1"/>
    </xf>
    <xf numFmtId="0" fontId="28" fillId="35" borderId="13" xfId="0" applyFont="1" applyFill="1" applyBorder="1" applyAlignment="1">
      <alignment horizontal="centerContinuous" vertical="center" wrapText="1"/>
    </xf>
    <xf numFmtId="0" fontId="0" fillId="0" borderId="0" xfId="0" applyFill="1" applyAlignment="1">
      <alignment vertical="top" wrapText="1"/>
    </xf>
    <xf numFmtId="0" fontId="20" fillId="0" borderId="14" xfId="0" applyFont="1" applyFill="1" applyBorder="1" applyAlignment="1">
      <alignment vertical="center" wrapText="1"/>
    </xf>
    <xf numFmtId="0" fontId="20" fillId="0" borderId="15" xfId="0" applyFont="1" applyFill="1" applyBorder="1" applyAlignment="1">
      <alignment horizontal="center" vertical="center" wrapText="1"/>
    </xf>
    <xf numFmtId="0" fontId="0" fillId="0" borderId="0" xfId="0" applyFill="1" applyBorder="1" applyAlignment="1">
      <alignment vertical="top" wrapText="1"/>
    </xf>
    <xf numFmtId="165" fontId="0" fillId="0" borderId="0" xfId="0" applyNumberFormat="1" applyFill="1" applyBorder="1" applyAlignment="1">
      <alignment vertical="center"/>
    </xf>
    <xf numFmtId="0" fontId="19" fillId="0" borderId="20" xfId="0" applyFont="1" applyBorder="1" applyAlignment="1">
      <alignment vertical="top" wrapText="1"/>
    </xf>
    <xf numFmtId="0" fontId="0" fillId="0" borderId="0" xfId="0" applyBorder="1" applyAlignment="1">
      <alignment horizontal="center" vertical="top" wrapText="1"/>
    </xf>
    <xf numFmtId="0" fontId="0" fillId="0" borderId="0" xfId="0" applyBorder="1" applyAlignment="1">
      <alignment vertical="top" wrapText="1"/>
    </xf>
    <xf numFmtId="0" fontId="26" fillId="0" borderId="20" xfId="0" applyFont="1" applyBorder="1" applyAlignment="1">
      <alignment vertical="top" wrapText="1"/>
    </xf>
    <xf numFmtId="0" fontId="29" fillId="0" borderId="23" xfId="0" applyFont="1" applyBorder="1" applyAlignment="1">
      <alignment horizontal="center" vertical="center" wrapText="1"/>
    </xf>
    <xf numFmtId="0" fontId="26" fillId="0" borderId="0" xfId="0" applyFont="1" applyBorder="1" applyAlignment="1">
      <alignment vertical="top" wrapText="1"/>
    </xf>
    <xf numFmtId="3" fontId="30" fillId="0" borderId="23" xfId="0" applyNumberFormat="1" applyFont="1" applyBorder="1" applyAlignment="1">
      <alignment horizontal="center" vertical="center" wrapText="1"/>
    </xf>
    <xf numFmtId="0" fontId="19" fillId="0" borderId="24" xfId="0" applyFont="1" applyBorder="1" applyAlignment="1">
      <alignment horizontal="justify" vertical="center"/>
    </xf>
    <xf numFmtId="0" fontId="0" fillId="0" borderId="17" xfId="0" applyBorder="1" applyAlignment="1">
      <alignment vertical="top" wrapText="1"/>
    </xf>
    <xf numFmtId="0" fontId="19" fillId="0" borderId="17" xfId="0" applyFont="1" applyBorder="1" applyAlignment="1">
      <alignment vertical="top" wrapText="1"/>
    </xf>
    <xf numFmtId="0" fontId="19" fillId="0" borderId="0" xfId="0" applyFont="1" applyBorder="1" applyAlignment="1">
      <alignment vertical="top" wrapText="1"/>
    </xf>
    <xf numFmtId="0" fontId="19" fillId="0" borderId="27" xfId="0" applyFont="1" applyBorder="1" applyAlignment="1">
      <alignment horizontal="justify" vertical="top" wrapText="1"/>
    </xf>
    <xf numFmtId="0" fontId="19" fillId="36" borderId="45" xfId="0" applyFont="1" applyFill="1" applyBorder="1" applyAlignment="1">
      <alignment horizontal="center" vertical="center" wrapText="1"/>
    </xf>
    <xf numFmtId="164" fontId="0" fillId="0" borderId="0" xfId="0" applyNumberFormat="1" applyAlignment="1">
      <alignment vertical="top" wrapText="1"/>
    </xf>
    <xf numFmtId="164" fontId="0" fillId="0" borderId="0" xfId="0" applyNumberFormat="1" applyFill="1" applyBorder="1" applyAlignment="1">
      <alignment horizontal="center" vertical="center" wrapText="1"/>
    </xf>
    <xf numFmtId="0" fontId="0" fillId="0" borderId="21" xfId="0" applyFont="1" applyBorder="1" applyAlignment="1">
      <alignment horizontal="center" vertical="center" wrapText="1"/>
    </xf>
    <xf numFmtId="0" fontId="26" fillId="0" borderId="0" xfId="0" applyFont="1" applyAlignment="1">
      <alignment vertical="top" wrapText="1"/>
    </xf>
    <xf numFmtId="0" fontId="19" fillId="36" borderId="35" xfId="0" applyFont="1" applyFill="1" applyBorder="1" applyAlignment="1">
      <alignment vertical="center" wrapText="1"/>
    </xf>
    <xf numFmtId="0" fontId="19" fillId="36" borderId="35" xfId="0" applyFont="1" applyFill="1" applyBorder="1" applyAlignment="1">
      <alignment horizontal="center" vertical="center" wrapText="1"/>
    </xf>
    <xf numFmtId="0" fontId="19" fillId="36" borderId="39" xfId="0" applyFont="1" applyFill="1" applyBorder="1" applyAlignment="1">
      <alignment horizontal="center" vertical="center" wrapText="1"/>
    </xf>
    <xf numFmtId="0" fontId="19" fillId="0" borderId="22" xfId="0" applyFont="1" applyBorder="1" applyAlignment="1">
      <alignment horizontal="justify" vertical="top" wrapText="1"/>
    </xf>
    <xf numFmtId="0" fontId="0" fillId="0" borderId="22" xfId="0" applyBorder="1" applyAlignment="1">
      <alignment vertical="top" wrapText="1"/>
    </xf>
    <xf numFmtId="4" fontId="0" fillId="0" borderId="22" xfId="0" applyNumberFormat="1" applyBorder="1" applyAlignment="1">
      <alignment vertical="top" wrapText="1"/>
    </xf>
    <xf numFmtId="4" fontId="0" fillId="0" borderId="22" xfId="0" applyNumberFormat="1" applyFont="1" applyBorder="1" applyAlignment="1">
      <alignment horizontal="center" vertical="top" wrapText="1"/>
    </xf>
    <xf numFmtId="4" fontId="0" fillId="0" borderId="22" xfId="0" applyNumberFormat="1" applyFont="1" applyFill="1" applyBorder="1" applyAlignment="1">
      <alignment horizontal="center" vertical="top" wrapText="1"/>
    </xf>
    <xf numFmtId="0" fontId="0" fillId="0" borderId="51" xfId="0" applyFont="1" applyBorder="1" applyAlignment="1">
      <alignment horizontal="center" vertical="top" wrapText="1"/>
    </xf>
    <xf numFmtId="0" fontId="19" fillId="0" borderId="53" xfId="0" applyFont="1" applyBorder="1" applyAlignment="1">
      <alignment horizontal="justify" vertical="top" wrapText="1"/>
    </xf>
    <xf numFmtId="0" fontId="0" fillId="0" borderId="53" xfId="0" applyBorder="1" applyAlignment="1">
      <alignment vertical="top" wrapText="1"/>
    </xf>
    <xf numFmtId="4" fontId="0" fillId="0" borderId="53" xfId="0" applyNumberFormat="1" applyBorder="1" applyAlignment="1">
      <alignment vertical="top" wrapText="1"/>
    </xf>
    <xf numFmtId="4" fontId="0" fillId="0" borderId="53" xfId="0" applyNumberFormat="1" applyFont="1" applyBorder="1" applyAlignment="1">
      <alignment horizontal="center" vertical="top" wrapText="1"/>
    </xf>
    <xf numFmtId="4" fontId="0" fillId="0" borderId="53" xfId="0" applyNumberFormat="1" applyFont="1" applyFill="1" applyBorder="1" applyAlignment="1">
      <alignment horizontal="center" vertical="top" wrapText="1"/>
    </xf>
    <xf numFmtId="4" fontId="0" fillId="0" borderId="53" xfId="0" applyNumberFormat="1" applyFill="1" applyBorder="1" applyAlignment="1">
      <alignment horizontal="center" vertical="top" wrapText="1"/>
    </xf>
    <xf numFmtId="0" fontId="0" fillId="0" borderId="54" xfId="0" applyFont="1" applyBorder="1" applyAlignment="1">
      <alignment horizontal="center" vertical="top" wrapText="1"/>
    </xf>
    <xf numFmtId="0" fontId="19" fillId="0" borderId="22" xfId="0" applyFont="1" applyBorder="1" applyAlignment="1">
      <alignment horizontal="justify" vertical="top" wrapText="1"/>
    </xf>
    <xf numFmtId="0" fontId="19" fillId="36" borderId="35" xfId="0" applyFont="1" applyFill="1" applyBorder="1" applyAlignment="1">
      <alignment horizontal="center" vertical="center" wrapText="1"/>
    </xf>
    <xf numFmtId="0" fontId="0" fillId="0" borderId="0" xfId="0" applyBorder="1" applyAlignment="1">
      <alignment vertical="top" wrapText="1"/>
    </xf>
    <xf numFmtId="0" fontId="19" fillId="0" borderId="58" xfId="0" applyFont="1" applyBorder="1" applyAlignment="1">
      <alignment vertical="top" wrapText="1"/>
    </xf>
    <xf numFmtId="0" fontId="26" fillId="0" borderId="58" xfId="0" applyFont="1" applyBorder="1" applyAlignment="1">
      <alignment vertical="top" wrapText="1"/>
    </xf>
    <xf numFmtId="0" fontId="19" fillId="0" borderId="62" xfId="0" applyFont="1" applyBorder="1" applyAlignment="1">
      <alignment horizontal="justify" vertical="top" wrapText="1"/>
    </xf>
    <xf numFmtId="0" fontId="0" fillId="0" borderId="59" xfId="0" applyFont="1" applyBorder="1" applyAlignment="1">
      <alignment horizontal="center" vertical="center" wrapText="1"/>
    </xf>
    <xf numFmtId="0" fontId="19" fillId="36" borderId="69" xfId="0" applyFont="1" applyFill="1" applyBorder="1" applyAlignment="1">
      <alignment horizontal="center" vertical="center" wrapText="1"/>
    </xf>
    <xf numFmtId="0" fontId="19" fillId="36" borderId="74" xfId="0" applyFont="1" applyFill="1" applyBorder="1" applyAlignment="1">
      <alignment horizontal="center" vertical="center" wrapText="1"/>
    </xf>
    <xf numFmtId="0" fontId="0" fillId="0" borderId="76" xfId="0" applyFont="1" applyBorder="1" applyAlignment="1">
      <alignment horizontal="center" vertical="top" wrapText="1"/>
    </xf>
    <xf numFmtId="0" fontId="19" fillId="0" borderId="78" xfId="0" applyFont="1" applyBorder="1" applyAlignment="1">
      <alignment horizontal="justify" vertical="top" wrapText="1"/>
    </xf>
    <xf numFmtId="0" fontId="0" fillId="0" borderId="78" xfId="0" applyBorder="1" applyAlignment="1">
      <alignment vertical="top" wrapText="1"/>
    </xf>
    <xf numFmtId="4" fontId="0" fillId="0" borderId="78" xfId="0" applyNumberFormat="1" applyBorder="1" applyAlignment="1">
      <alignment vertical="top" wrapText="1"/>
    </xf>
    <xf numFmtId="4" fontId="0" fillId="0" borderId="78" xfId="0" applyNumberFormat="1" applyFont="1" applyBorder="1" applyAlignment="1">
      <alignment horizontal="center" vertical="top" wrapText="1"/>
    </xf>
    <xf numFmtId="4" fontId="0" fillId="0" borderId="78" xfId="0" applyNumberFormat="1" applyFont="1" applyFill="1" applyBorder="1" applyAlignment="1">
      <alignment horizontal="center" vertical="top" wrapText="1"/>
    </xf>
    <xf numFmtId="4" fontId="0" fillId="0" borderId="78" xfId="0" applyNumberFormat="1" applyFill="1" applyBorder="1" applyAlignment="1">
      <alignment horizontal="center" vertical="top" wrapText="1"/>
    </xf>
    <xf numFmtId="0" fontId="0" fillId="0" borderId="79" xfId="0" applyFont="1" applyBorder="1" applyAlignment="1">
      <alignment horizontal="center" vertical="top" wrapText="1"/>
    </xf>
    <xf numFmtId="0" fontId="0" fillId="0" borderId="0" xfId="0" applyBorder="1" applyAlignment="1">
      <alignment vertical="top" wrapText="1"/>
    </xf>
    <xf numFmtId="0" fontId="19" fillId="36" borderId="35" xfId="0" applyFont="1" applyFill="1" applyBorder="1" applyAlignment="1">
      <alignment horizontal="center" vertical="center" wrapText="1"/>
    </xf>
    <xf numFmtId="0" fontId="19" fillId="0" borderId="22" xfId="0" applyFont="1" applyBorder="1" applyAlignment="1">
      <alignment horizontal="justify" vertical="top" wrapText="1"/>
    </xf>
    <xf numFmtId="0" fontId="19" fillId="0" borderId="78" xfId="0" applyFont="1" applyBorder="1" applyAlignment="1">
      <alignment horizontal="justify" vertical="top" wrapText="1"/>
    </xf>
    <xf numFmtId="0" fontId="19" fillId="36" borderId="69" xfId="0" applyFont="1" applyFill="1" applyBorder="1" applyAlignment="1">
      <alignment horizontal="center" vertical="center" wrapText="1"/>
    </xf>
    <xf numFmtId="4" fontId="0" fillId="0" borderId="82" xfId="0" applyNumberFormat="1" applyBorder="1" applyAlignment="1">
      <alignment horizontal="center" vertical="top" wrapText="1"/>
    </xf>
    <xf numFmtId="4" fontId="0" fillId="0" borderId="0" xfId="0" applyNumberFormat="1" applyBorder="1" applyAlignment="1">
      <alignment horizontal="center" vertical="top" wrapText="1"/>
    </xf>
    <xf numFmtId="4" fontId="0" fillId="0" borderId="82" xfId="0" applyNumberFormat="1" applyFont="1" applyFill="1" applyBorder="1" applyAlignment="1">
      <alignment horizontal="center" vertical="top" wrapText="1"/>
    </xf>
    <xf numFmtId="4" fontId="0" fillId="0" borderId="82" xfId="0" applyNumberFormat="1" applyFont="1" applyBorder="1" applyAlignment="1">
      <alignment horizontal="center" vertical="top" wrapText="1"/>
    </xf>
    <xf numFmtId="4" fontId="0" fillId="0" borderId="82" xfId="0" applyNumberFormat="1" applyBorder="1" applyAlignment="1">
      <alignment vertical="top" wrapText="1"/>
    </xf>
    <xf numFmtId="0" fontId="0" fillId="0" borderId="82" xfId="0" applyBorder="1" applyAlignment="1">
      <alignment vertical="top" wrapText="1"/>
    </xf>
    <xf numFmtId="0" fontId="19" fillId="0" borderId="82" xfId="0" applyFont="1" applyBorder="1" applyAlignment="1">
      <alignment horizontal="justify" vertical="top" wrapText="1"/>
    </xf>
    <xf numFmtId="4" fontId="0" fillId="0" borderId="0" xfId="0" applyNumberFormat="1" applyFill="1" applyBorder="1" applyAlignment="1">
      <alignment horizontal="center" vertical="top" wrapText="1"/>
    </xf>
    <xf numFmtId="4" fontId="0" fillId="0" borderId="0" xfId="0" applyNumberFormat="1" applyFont="1" applyFill="1" applyBorder="1" applyAlignment="1">
      <alignment horizontal="center" vertical="top" wrapText="1"/>
    </xf>
    <xf numFmtId="4" fontId="0" fillId="0" borderId="0" xfId="0" applyNumberFormat="1" applyFont="1" applyBorder="1" applyAlignment="1">
      <alignment horizontal="center" vertical="top" wrapText="1"/>
    </xf>
    <xf numFmtId="4" fontId="0" fillId="0" borderId="0" xfId="0" applyNumberFormat="1" applyBorder="1" applyAlignment="1">
      <alignment vertical="top" wrapText="1"/>
    </xf>
    <xf numFmtId="0" fontId="19" fillId="0" borderId="0" xfId="0" applyFont="1" applyBorder="1" applyAlignment="1">
      <alignment horizontal="justify" vertical="top" wrapText="1"/>
    </xf>
    <xf numFmtId="0" fontId="19" fillId="36" borderId="35" xfId="0" applyFont="1" applyFill="1" applyBorder="1" applyAlignment="1">
      <alignment horizontal="center" vertical="center" wrapText="1"/>
    </xf>
    <xf numFmtId="0" fontId="19" fillId="0" borderId="22" xfId="0" applyFont="1" applyBorder="1" applyAlignment="1">
      <alignment horizontal="justify" vertical="top" wrapText="1"/>
    </xf>
    <xf numFmtId="0" fontId="0" fillId="0" borderId="0" xfId="0" applyBorder="1" applyAlignment="1">
      <alignment vertical="top" wrapText="1"/>
    </xf>
    <xf numFmtId="0" fontId="19" fillId="36" borderId="69" xfId="0" applyFont="1" applyFill="1" applyBorder="1" applyAlignment="1">
      <alignment horizontal="center" vertical="center" wrapText="1"/>
    </xf>
    <xf numFmtId="0" fontId="19" fillId="0" borderId="78" xfId="0" applyFont="1" applyBorder="1" applyAlignment="1">
      <alignment horizontal="justify" vertical="top" wrapText="1"/>
    </xf>
    <xf numFmtId="0" fontId="0" fillId="0" borderId="0" xfId="0" applyBorder="1" applyAlignment="1">
      <alignment vertical="top" wrapText="1"/>
    </xf>
    <xf numFmtId="0" fontId="19" fillId="0" borderId="83" xfId="0" applyFont="1" applyBorder="1" applyAlignment="1">
      <alignment horizontal="justify" vertical="top" wrapText="1"/>
    </xf>
    <xf numFmtId="0" fontId="0" fillId="0" borderId="83" xfId="0" applyBorder="1" applyAlignment="1">
      <alignment vertical="top" wrapText="1"/>
    </xf>
    <xf numFmtId="4" fontId="0" fillId="0" borderId="83" xfId="0" applyNumberFormat="1" applyBorder="1" applyAlignment="1">
      <alignment vertical="top" wrapText="1"/>
    </xf>
    <xf numFmtId="4" fontId="0" fillId="0" borderId="83" xfId="0" applyNumberFormat="1" applyFont="1" applyBorder="1" applyAlignment="1">
      <alignment horizontal="center" vertical="top" wrapText="1"/>
    </xf>
    <xf numFmtId="4" fontId="0" fillId="0" borderId="83" xfId="0" applyNumberFormat="1" applyFont="1" applyFill="1" applyBorder="1" applyAlignment="1">
      <alignment horizontal="center" vertical="top" wrapText="1"/>
    </xf>
    <xf numFmtId="0" fontId="0" fillId="0" borderId="85" xfId="0" applyFont="1" applyBorder="1" applyAlignment="1">
      <alignment horizontal="center" vertical="top" wrapText="1"/>
    </xf>
    <xf numFmtId="0" fontId="0" fillId="0" borderId="59" xfId="0" applyFont="1" applyBorder="1" applyAlignment="1">
      <alignment horizontal="center" vertical="top" wrapText="1"/>
    </xf>
    <xf numFmtId="0" fontId="19" fillId="0" borderId="10" xfId="0" applyFont="1" applyBorder="1" applyAlignment="1">
      <alignment horizontal="justify" vertical="top" wrapText="1"/>
    </xf>
    <xf numFmtId="0" fontId="0" fillId="0" borderId="10" xfId="0" applyBorder="1" applyAlignment="1">
      <alignment vertical="top" wrapText="1"/>
    </xf>
    <xf numFmtId="4" fontId="0" fillId="0" borderId="10" xfId="0" applyNumberFormat="1" applyBorder="1" applyAlignment="1">
      <alignment vertical="top" wrapText="1"/>
    </xf>
    <xf numFmtId="4" fontId="0" fillId="0" borderId="10" xfId="0" applyNumberFormat="1" applyFont="1" applyBorder="1" applyAlignment="1">
      <alignment horizontal="center" vertical="top" wrapText="1"/>
    </xf>
    <xf numFmtId="4" fontId="0" fillId="0" borderId="10" xfId="0" applyNumberFormat="1" applyFont="1" applyFill="1" applyBorder="1" applyAlignment="1">
      <alignment horizontal="center" vertical="top" wrapText="1"/>
    </xf>
    <xf numFmtId="4" fontId="0" fillId="0" borderId="10" xfId="0" applyNumberFormat="1" applyFill="1" applyBorder="1" applyAlignment="1">
      <alignment horizontal="center" vertical="top" wrapText="1"/>
    </xf>
    <xf numFmtId="0" fontId="0" fillId="0" borderId="87" xfId="0" applyFont="1" applyBorder="1" applyAlignment="1">
      <alignment horizontal="center" vertical="top" wrapText="1"/>
    </xf>
    <xf numFmtId="4" fontId="0" fillId="0" borderId="82" xfId="0" applyNumberFormat="1" applyFill="1" applyBorder="1" applyAlignment="1">
      <alignment horizontal="center" vertical="top" wrapText="1"/>
    </xf>
    <xf numFmtId="3" fontId="36" fillId="0" borderId="0" xfId="42" applyNumberFormat="1" applyFont="1"/>
    <xf numFmtId="0" fontId="37" fillId="0" borderId="0" xfId="42" applyFont="1" applyAlignment="1">
      <alignment vertical="center" wrapText="1"/>
    </xf>
    <xf numFmtId="0" fontId="38" fillId="0" borderId="0" xfId="42" applyFont="1" applyAlignment="1">
      <alignment horizontal="center" vertical="center"/>
    </xf>
    <xf numFmtId="0" fontId="37" fillId="0" borderId="119" xfId="42" applyFont="1" applyBorder="1" applyAlignment="1">
      <alignment vertical="center" wrapText="1"/>
    </xf>
    <xf numFmtId="0" fontId="38" fillId="0" borderId="119" xfId="42" applyFont="1" applyBorder="1" applyAlignment="1">
      <alignment horizontal="center" vertical="center"/>
    </xf>
    <xf numFmtId="0" fontId="39" fillId="0" borderId="0" xfId="44" applyFont="1"/>
    <xf numFmtId="3" fontId="41" fillId="0" borderId="0" xfId="42" applyNumberFormat="1" applyFont="1" applyBorder="1" applyAlignment="1">
      <alignment vertical="top"/>
    </xf>
    <xf numFmtId="0" fontId="41" fillId="0" borderId="0" xfId="42" applyFont="1" applyBorder="1" applyAlignment="1">
      <alignment vertical="top" wrapText="1"/>
    </xf>
    <xf numFmtId="3" fontId="41" fillId="0" borderId="0" xfId="42" applyNumberFormat="1" applyFont="1" applyBorder="1" applyAlignment="1">
      <alignment horizontal="center"/>
    </xf>
    <xf numFmtId="3" fontId="41" fillId="0" borderId="0" xfId="42" applyNumberFormat="1" applyFont="1" applyBorder="1"/>
    <xf numFmtId="165" fontId="41" fillId="0" borderId="0" xfId="42" applyNumberFormat="1" applyFont="1" applyBorder="1"/>
    <xf numFmtId="0" fontId="39" fillId="0" borderId="0" xfId="42" applyFont="1"/>
    <xf numFmtId="0" fontId="44" fillId="0" borderId="0" xfId="42" applyFont="1" applyFill="1" applyAlignment="1">
      <alignment vertical="center"/>
    </xf>
    <xf numFmtId="0" fontId="36" fillId="0" borderId="0" xfId="42" applyFont="1"/>
    <xf numFmtId="0" fontId="36" fillId="0" borderId="0" xfId="42" applyFont="1" applyAlignment="1">
      <alignment horizontal="center" vertical="center"/>
    </xf>
    <xf numFmtId="0" fontId="36" fillId="0" borderId="93" xfId="42" applyFont="1" applyBorder="1" applyAlignment="1">
      <alignment horizontal="center" vertical="center"/>
    </xf>
    <xf numFmtId="0" fontId="36" fillId="0" borderId="93" xfId="42" applyFont="1" applyBorder="1" applyAlignment="1">
      <alignment horizontal="center" vertical="center" wrapText="1"/>
    </xf>
    <xf numFmtId="0" fontId="36" fillId="0" borderId="0" xfId="42" applyFont="1" applyAlignment="1">
      <alignment vertical="center"/>
    </xf>
    <xf numFmtId="0" fontId="36" fillId="0" borderId="95" xfId="42" applyFont="1" applyBorder="1" applyAlignment="1">
      <alignment horizontal="center"/>
    </xf>
    <xf numFmtId="0" fontId="36" fillId="0" borderId="84" xfId="42" applyFont="1" applyBorder="1"/>
    <xf numFmtId="0" fontId="36" fillId="0" borderId="83" xfId="42" applyFont="1" applyBorder="1"/>
    <xf numFmtId="0" fontId="36" fillId="0" borderId="83" xfId="42" applyFont="1" applyBorder="1" applyAlignment="1">
      <alignment horizontal="right"/>
    </xf>
    <xf numFmtId="0" fontId="36" fillId="0" borderId="85" xfId="42" applyFont="1" applyBorder="1"/>
    <xf numFmtId="3" fontId="45" fillId="0" borderId="88" xfId="42" applyNumberFormat="1" applyFont="1" applyBorder="1" applyAlignment="1">
      <alignment vertical="center"/>
    </xf>
    <xf numFmtId="3" fontId="45" fillId="0" borderId="82" xfId="42" applyNumberFormat="1" applyFont="1" applyBorder="1" applyAlignment="1">
      <alignment vertical="center"/>
    </xf>
    <xf numFmtId="0" fontId="45" fillId="0" borderId="82" xfId="42" applyFont="1" applyBorder="1" applyAlignment="1">
      <alignment horizontal="center" vertical="center"/>
    </xf>
    <xf numFmtId="3" fontId="45" fillId="0" borderId="82" xfId="42" applyNumberFormat="1" applyFont="1" applyBorder="1" applyAlignment="1">
      <alignment horizontal="center" vertical="center"/>
    </xf>
    <xf numFmtId="165" fontId="45" fillId="0" borderId="82" xfId="42" applyNumberFormat="1" applyFont="1" applyBorder="1" applyAlignment="1">
      <alignment vertical="center"/>
    </xf>
    <xf numFmtId="165" fontId="45" fillId="0" borderId="76" xfId="42" applyNumberFormat="1" applyFont="1" applyBorder="1" applyAlignment="1">
      <alignment vertical="center"/>
    </xf>
    <xf numFmtId="3" fontId="41" fillId="0" borderId="88" xfId="42" applyNumberFormat="1" applyFont="1" applyBorder="1" applyAlignment="1">
      <alignment vertical="top"/>
    </xf>
    <xf numFmtId="3" fontId="41" fillId="0" borderId="82" xfId="42" applyNumberFormat="1" applyFont="1" applyBorder="1" applyAlignment="1">
      <alignment vertical="top"/>
    </xf>
    <xf numFmtId="0" fontId="41" fillId="0" borderId="82" xfId="42" applyFont="1" applyBorder="1" applyAlignment="1">
      <alignment vertical="top" wrapText="1"/>
    </xf>
    <xf numFmtId="3" fontId="41" fillId="0" borderId="82" xfId="42" applyNumberFormat="1" applyFont="1" applyBorder="1" applyAlignment="1">
      <alignment horizontal="center" vertical="center"/>
    </xf>
    <xf numFmtId="166" fontId="41" fillId="0" borderId="82" xfId="43" applyNumberFormat="1" applyFont="1" applyBorder="1" applyAlignment="1">
      <alignment vertical="center"/>
    </xf>
    <xf numFmtId="165" fontId="41" fillId="0" borderId="82" xfId="42" applyNumberFormat="1" applyFont="1" applyBorder="1" applyAlignment="1">
      <alignment vertical="center"/>
    </xf>
    <xf numFmtId="165" fontId="41" fillId="0" borderId="76" xfId="42" applyNumberFormat="1" applyFont="1" applyBorder="1" applyAlignment="1">
      <alignment vertical="center"/>
    </xf>
    <xf numFmtId="3" fontId="41" fillId="0" borderId="109" xfId="42" applyNumberFormat="1" applyFont="1" applyBorder="1" applyAlignment="1">
      <alignment vertical="top"/>
    </xf>
    <xf numFmtId="3" fontId="41" fillId="0" borderId="110" xfId="42" applyNumberFormat="1" applyFont="1" applyBorder="1" applyAlignment="1">
      <alignment vertical="top"/>
    </xf>
    <xf numFmtId="0" fontId="41" fillId="0" borderId="110" xfId="42" applyFont="1" applyBorder="1" applyAlignment="1">
      <alignment vertical="top" wrapText="1"/>
    </xf>
    <xf numFmtId="3" fontId="41" fillId="0" borderId="82" xfId="42" applyNumberFormat="1" applyFont="1" applyFill="1" applyBorder="1" applyAlignment="1">
      <alignment horizontal="center" vertical="center"/>
    </xf>
    <xf numFmtId="165" fontId="41" fillId="0" borderId="82" xfId="42" applyNumberFormat="1" applyFont="1" applyBorder="1" applyAlignment="1">
      <alignment horizontal="right" vertical="center"/>
    </xf>
    <xf numFmtId="165" fontId="41" fillId="0" borderId="76" xfId="42" applyNumberFormat="1" applyFont="1" applyBorder="1" applyAlignment="1">
      <alignment horizontal="right" vertical="center"/>
    </xf>
    <xf numFmtId="3" fontId="41" fillId="0" borderId="110" xfId="42" applyNumberFormat="1" applyFont="1" applyBorder="1" applyAlignment="1">
      <alignment horizontal="center" vertical="center"/>
    </xf>
    <xf numFmtId="3" fontId="41" fillId="0" borderId="112" xfId="42" applyNumberFormat="1" applyFont="1" applyBorder="1" applyAlignment="1">
      <alignment vertical="top"/>
    </xf>
    <xf numFmtId="3" fontId="41" fillId="0" borderId="113" xfId="42" applyNumberFormat="1" applyFont="1" applyBorder="1" applyAlignment="1">
      <alignment vertical="top"/>
    </xf>
    <xf numFmtId="0" fontId="41" fillId="0" borderId="113" xfId="42" applyFont="1" applyBorder="1" applyAlignment="1">
      <alignment vertical="top" wrapText="1"/>
    </xf>
    <xf numFmtId="3" fontId="41" fillId="0" borderId="69" xfId="42" applyNumberFormat="1" applyFont="1" applyBorder="1" applyAlignment="1">
      <alignment horizontal="center" vertical="center"/>
    </xf>
    <xf numFmtId="166" fontId="41" fillId="0" borderId="69" xfId="43" applyNumberFormat="1" applyFont="1" applyBorder="1" applyAlignment="1">
      <alignment vertical="center"/>
    </xf>
    <xf numFmtId="165" fontId="41" fillId="0" borderId="69" xfId="42" applyNumberFormat="1" applyFont="1" applyBorder="1" applyAlignment="1">
      <alignment vertical="center"/>
    </xf>
    <xf numFmtId="165" fontId="41" fillId="0" borderId="72" xfId="42" applyNumberFormat="1" applyFont="1" applyBorder="1" applyAlignment="1">
      <alignment vertical="center"/>
    </xf>
    <xf numFmtId="0" fontId="36" fillId="0" borderId="0" xfId="42" applyFont="1" applyBorder="1" applyAlignment="1">
      <alignment horizontal="right"/>
    </xf>
    <xf numFmtId="0" fontId="34" fillId="0" borderId="0" xfId="42" applyFont="1" applyFill="1" applyBorder="1" applyAlignment="1">
      <alignment horizontal="center"/>
    </xf>
    <xf numFmtId="0" fontId="36" fillId="0" borderId="95" xfId="42" applyFont="1" applyBorder="1" applyAlignment="1">
      <alignment horizontal="center" vertical="center" wrapText="1"/>
    </xf>
    <xf numFmtId="0" fontId="36" fillId="0" borderId="94" xfId="42" applyFont="1" applyBorder="1" applyAlignment="1">
      <alignment horizontal="center" vertical="center" wrapText="1"/>
    </xf>
    <xf numFmtId="0" fontId="36" fillId="0" borderId="98" xfId="42" applyFont="1" applyBorder="1"/>
    <xf numFmtId="0" fontId="36" fillId="0" borderId="99" xfId="42" applyFont="1" applyBorder="1"/>
    <xf numFmtId="0" fontId="45" fillId="0" borderId="76" xfId="42" applyFont="1" applyBorder="1" applyAlignment="1">
      <alignment horizontal="center" vertical="center"/>
    </xf>
    <xf numFmtId="3" fontId="45" fillId="0" borderId="100" xfId="42" applyNumberFormat="1" applyFont="1" applyBorder="1" applyAlignment="1">
      <alignment horizontal="center" vertical="center"/>
    </xf>
    <xf numFmtId="3" fontId="45" fillId="0" borderId="101" xfId="42" applyNumberFormat="1" applyFont="1" applyBorder="1" applyAlignment="1">
      <alignment horizontal="center" vertical="center"/>
    </xf>
    <xf numFmtId="3" fontId="45" fillId="0" borderId="102" xfId="42" applyNumberFormat="1" applyFont="1" applyBorder="1" applyAlignment="1">
      <alignment horizontal="center" vertical="center"/>
    </xf>
    <xf numFmtId="3" fontId="45" fillId="0" borderId="103" xfId="42" applyNumberFormat="1" applyFont="1" applyBorder="1" applyAlignment="1">
      <alignment vertical="center"/>
    </xf>
    <xf numFmtId="1" fontId="45" fillId="0" borderId="101" xfId="42" applyNumberFormat="1" applyFont="1" applyBorder="1" applyAlignment="1">
      <alignment horizontal="center" vertical="center"/>
    </xf>
    <xf numFmtId="1" fontId="45" fillId="0" borderId="102" xfId="42" applyNumberFormat="1" applyFont="1" applyBorder="1" applyAlignment="1">
      <alignment horizontal="center" vertical="center"/>
    </xf>
    <xf numFmtId="3" fontId="45" fillId="0" borderId="104" xfId="42" applyNumberFormat="1" applyFont="1" applyBorder="1" applyAlignment="1">
      <alignment horizontal="center" vertical="center"/>
    </xf>
    <xf numFmtId="3" fontId="41" fillId="0" borderId="82" xfId="42" applyNumberFormat="1" applyFont="1" applyBorder="1" applyAlignment="1">
      <alignment horizontal="center"/>
    </xf>
    <xf numFmtId="3" fontId="41" fillId="0" borderId="105" xfId="42" applyNumberFormat="1" applyFont="1" applyBorder="1" applyAlignment="1">
      <alignment horizontal="center"/>
    </xf>
    <xf numFmtId="3" fontId="41" fillId="0" borderId="106" xfId="42" applyNumberFormat="1" applyFont="1" applyBorder="1" applyAlignment="1">
      <alignment horizontal="center"/>
    </xf>
    <xf numFmtId="3" fontId="41" fillId="0" borderId="107" xfId="42" applyNumberFormat="1" applyFont="1" applyBorder="1" applyAlignment="1">
      <alignment horizontal="center"/>
    </xf>
    <xf numFmtId="1" fontId="41" fillId="0" borderId="108" xfId="42" applyNumberFormat="1" applyFont="1" applyBorder="1" applyAlignment="1">
      <alignment horizontal="center"/>
    </xf>
    <xf numFmtId="1" fontId="41" fillId="0" borderId="106" xfId="42" applyNumberFormat="1" applyFont="1" applyBorder="1" applyAlignment="1">
      <alignment horizontal="center"/>
    </xf>
    <xf numFmtId="0" fontId="41" fillId="0" borderId="76" xfId="42" applyFont="1" applyBorder="1" applyAlignment="1">
      <alignment vertical="top" wrapText="1"/>
    </xf>
    <xf numFmtId="0" fontId="41" fillId="0" borderId="111" xfId="42" applyFont="1" applyBorder="1" applyAlignment="1">
      <alignment vertical="top" wrapText="1"/>
    </xf>
    <xf numFmtId="3" fontId="45" fillId="0" borderId="104" xfId="42" applyNumberFormat="1" applyFont="1" applyFill="1" applyBorder="1" applyAlignment="1">
      <alignment horizontal="center" vertical="center"/>
    </xf>
    <xf numFmtId="3" fontId="41" fillId="0" borderId="109" xfId="42" applyNumberFormat="1" applyFont="1" applyFill="1" applyBorder="1" applyAlignment="1">
      <alignment vertical="top"/>
    </xf>
    <xf numFmtId="3" fontId="41" fillId="0" borderId="110" xfId="42" applyNumberFormat="1" applyFont="1" applyFill="1" applyBorder="1" applyAlignment="1">
      <alignment vertical="top"/>
    </xf>
    <xf numFmtId="0" fontId="41" fillId="0" borderId="111" xfId="42" applyFont="1" applyFill="1" applyBorder="1" applyAlignment="1">
      <alignment vertical="top" wrapText="1"/>
    </xf>
    <xf numFmtId="3" fontId="41" fillId="0" borderId="82" xfId="42" applyNumberFormat="1" applyFont="1" applyFill="1" applyBorder="1" applyAlignment="1">
      <alignment horizontal="center"/>
    </xf>
    <xf numFmtId="3" fontId="41" fillId="0" borderId="105" xfId="42" applyNumberFormat="1" applyFont="1" applyFill="1" applyBorder="1" applyAlignment="1">
      <alignment horizontal="center"/>
    </xf>
    <xf numFmtId="3" fontId="41" fillId="0" borderId="106" xfId="42" applyNumberFormat="1" applyFont="1" applyFill="1" applyBorder="1" applyAlignment="1">
      <alignment horizontal="center"/>
    </xf>
    <xf numFmtId="3" fontId="41" fillId="0" borderId="107" xfId="42" applyNumberFormat="1" applyFont="1" applyFill="1" applyBorder="1" applyAlignment="1">
      <alignment horizontal="center"/>
    </xf>
    <xf numFmtId="1" fontId="41" fillId="0" borderId="108" xfId="42" applyNumberFormat="1" applyFont="1" applyFill="1" applyBorder="1" applyAlignment="1">
      <alignment horizontal="center"/>
    </xf>
    <xf numFmtId="1" fontId="41" fillId="0" borderId="106" xfId="42" applyNumberFormat="1" applyFont="1" applyFill="1" applyBorder="1" applyAlignment="1">
      <alignment horizontal="center"/>
    </xf>
    <xf numFmtId="0" fontId="41" fillId="0" borderId="114" xfId="42" applyFont="1" applyBorder="1" applyAlignment="1">
      <alignment vertical="top" wrapText="1"/>
    </xf>
    <xf numFmtId="3" fontId="45" fillId="0" borderId="115" xfId="42" applyNumberFormat="1" applyFont="1" applyBorder="1" applyAlignment="1">
      <alignment horizontal="center" vertical="center"/>
    </xf>
    <xf numFmtId="3" fontId="41" fillId="0" borderId="113" xfId="42" applyNumberFormat="1" applyFont="1" applyBorder="1" applyAlignment="1">
      <alignment horizontal="center"/>
    </xf>
    <xf numFmtId="3" fontId="41" fillId="0" borderId="116" xfId="42" applyNumberFormat="1" applyFont="1" applyBorder="1" applyAlignment="1">
      <alignment horizontal="center"/>
    </xf>
    <xf numFmtId="3" fontId="41" fillId="0" borderId="117" xfId="42" applyNumberFormat="1" applyFont="1" applyBorder="1" applyAlignment="1">
      <alignment horizontal="center"/>
    </xf>
    <xf numFmtId="3" fontId="41" fillId="0" borderId="115" xfId="42" applyNumberFormat="1" applyFont="1" applyBorder="1" applyAlignment="1">
      <alignment horizontal="center"/>
    </xf>
    <xf numFmtId="1" fontId="41" fillId="0" borderId="116" xfId="42" applyNumberFormat="1" applyFont="1" applyBorder="1" applyAlignment="1">
      <alignment horizontal="center"/>
    </xf>
    <xf numFmtId="1" fontId="41" fillId="0" borderId="117" xfId="42" applyNumberFormat="1" applyFont="1" applyBorder="1" applyAlignment="1">
      <alignment horizontal="center"/>
    </xf>
    <xf numFmtId="0" fontId="43" fillId="37" borderId="0" xfId="42" applyFont="1" applyFill="1" applyAlignment="1">
      <alignment horizontal="center" vertical="center" wrapText="1"/>
    </xf>
    <xf numFmtId="0" fontId="31" fillId="38" borderId="89" xfId="42" applyFont="1" applyFill="1" applyBorder="1" applyAlignment="1">
      <alignment vertical="center" wrapText="1"/>
    </xf>
    <xf numFmtId="0" fontId="31" fillId="38" borderId="17" xfId="42" applyFont="1" applyFill="1" applyBorder="1" applyAlignment="1">
      <alignment vertical="center" wrapText="1"/>
    </xf>
    <xf numFmtId="0" fontId="31" fillId="38" borderId="90" xfId="42" applyFont="1" applyFill="1" applyBorder="1" applyAlignment="1">
      <alignment vertical="center" wrapText="1"/>
    </xf>
    <xf numFmtId="0" fontId="34" fillId="0" borderId="68" xfId="42" applyFont="1" applyFill="1" applyBorder="1" applyAlignment="1">
      <alignment horizontal="center" vertical="center"/>
    </xf>
    <xf numFmtId="0" fontId="34" fillId="0" borderId="69" xfId="42" applyFont="1" applyFill="1" applyBorder="1" applyAlignment="1">
      <alignment horizontal="center" vertical="center"/>
    </xf>
    <xf numFmtId="0" fontId="34" fillId="0" borderId="72" xfId="42" applyFont="1" applyFill="1" applyBorder="1" applyAlignment="1">
      <alignment horizontal="center" vertical="center"/>
    </xf>
    <xf numFmtId="0" fontId="34" fillId="0" borderId="68" xfId="42" applyFont="1" applyFill="1" applyBorder="1" applyAlignment="1">
      <alignment horizontal="center" vertical="center" wrapText="1"/>
    </xf>
    <xf numFmtId="0" fontId="36" fillId="0" borderId="84" xfId="42" applyFont="1" applyBorder="1" applyAlignment="1">
      <alignment horizontal="center" vertical="center" wrapText="1"/>
    </xf>
    <xf numFmtId="0" fontId="36" fillId="0" borderId="68" xfId="42" applyFont="1" applyBorder="1" applyAlignment="1">
      <alignment horizontal="center" vertical="center"/>
    </xf>
    <xf numFmtId="0" fontId="36" fillId="0" borderId="95" xfId="42" applyFont="1" applyBorder="1" applyAlignment="1">
      <alignment horizontal="center" vertical="center"/>
    </xf>
    <xf numFmtId="0" fontId="36" fillId="0" borderId="94" xfId="42" applyFont="1" applyBorder="1" applyAlignment="1">
      <alignment horizontal="center" vertical="center"/>
    </xf>
    <xf numFmtId="0" fontId="36" fillId="0" borderId="93" xfId="42" applyFont="1" applyBorder="1" applyAlignment="1">
      <alignment horizontal="center" vertical="center"/>
    </xf>
    <xf numFmtId="0" fontId="36" fillId="0" borderId="85" xfId="42" applyFont="1" applyBorder="1" applyAlignment="1">
      <alignment horizontal="center" vertical="center" wrapText="1"/>
    </xf>
    <xf numFmtId="0" fontId="36" fillId="0" borderId="72" xfId="42" applyFont="1" applyBorder="1" applyAlignment="1">
      <alignment horizontal="center" vertical="center" wrapText="1"/>
    </xf>
    <xf numFmtId="0" fontId="36" fillId="0" borderId="94" xfId="42" applyFont="1" applyBorder="1" applyAlignment="1">
      <alignment horizontal="center" vertical="center" wrapText="1"/>
    </xf>
    <xf numFmtId="0" fontId="36" fillId="0" borderId="93" xfId="42" applyFont="1" applyBorder="1" applyAlignment="1">
      <alignment horizontal="center" vertical="center" wrapText="1"/>
    </xf>
    <xf numFmtId="0" fontId="36" fillId="0" borderId="96" xfId="42" applyFont="1" applyBorder="1" applyAlignment="1">
      <alignment horizontal="center" vertical="center" wrapText="1"/>
    </xf>
    <xf numFmtId="0" fontId="36" fillId="0" borderId="97" xfId="42" applyFont="1" applyBorder="1" applyAlignment="1">
      <alignment horizontal="center" vertical="center" wrapText="1"/>
    </xf>
    <xf numFmtId="0" fontId="36" fillId="0" borderId="93" xfId="42" applyFont="1" applyBorder="1" applyAlignment="1">
      <alignment horizontal="center"/>
    </xf>
    <xf numFmtId="0" fontId="39" fillId="0" borderId="83" xfId="42" applyFont="1" applyFill="1" applyBorder="1" applyAlignment="1">
      <alignment horizontal="left" vertical="top" wrapText="1"/>
    </xf>
    <xf numFmtId="0" fontId="42" fillId="38" borderId="89" xfId="42" applyFont="1" applyFill="1" applyBorder="1" applyAlignment="1">
      <alignment horizontal="left" vertical="center" wrapText="1"/>
    </xf>
    <xf numFmtId="0" fontId="42" fillId="38" borderId="17" xfId="42" applyFont="1" applyFill="1" applyBorder="1" applyAlignment="1">
      <alignment horizontal="left" vertical="center" wrapText="1"/>
    </xf>
    <xf numFmtId="0" fontId="42" fillId="38" borderId="90" xfId="42" applyFont="1" applyFill="1" applyBorder="1" applyAlignment="1">
      <alignment horizontal="left" vertical="center" wrapText="1"/>
    </xf>
    <xf numFmtId="0" fontId="42" fillId="38" borderId="91" xfId="42" applyFont="1" applyFill="1" applyBorder="1" applyAlignment="1">
      <alignment horizontal="left" vertical="center" wrapText="1"/>
    </xf>
    <xf numFmtId="0" fontId="42" fillId="38" borderId="0" xfId="42" applyFont="1" applyFill="1" applyBorder="1" applyAlignment="1">
      <alignment horizontal="left" vertical="center" wrapText="1"/>
    </xf>
    <xf numFmtId="0" fontId="42" fillId="38" borderId="92" xfId="42" applyFont="1" applyFill="1" applyBorder="1" applyAlignment="1">
      <alignment horizontal="left" vertical="center" wrapText="1"/>
    </xf>
    <xf numFmtId="0" fontId="36" fillId="0" borderId="95" xfId="42" applyFont="1" applyBorder="1" applyAlignment="1">
      <alignment horizontal="center" vertical="center" wrapText="1"/>
    </xf>
    <xf numFmtId="0" fontId="36" fillId="0" borderId="118" xfId="42" applyFont="1" applyBorder="1" applyAlignment="1">
      <alignment horizontal="center" vertical="center" wrapText="1"/>
    </xf>
    <xf numFmtId="0" fontId="19" fillId="0" borderId="20" xfId="0" applyFont="1" applyBorder="1" applyAlignment="1">
      <alignment horizontal="justify" vertical="center" wrapText="1"/>
    </xf>
    <xf numFmtId="0" fontId="19" fillId="0" borderId="0" xfId="0" applyFont="1" applyBorder="1" applyAlignment="1">
      <alignment horizontal="justify" vertical="center" wrapText="1"/>
    </xf>
    <xf numFmtId="0" fontId="0" fillId="0" borderId="0" xfId="0" applyFont="1" applyFill="1" applyBorder="1" applyAlignment="1">
      <alignment horizontal="center" vertical="center" wrapText="1"/>
    </xf>
    <xf numFmtId="0" fontId="0" fillId="0" borderId="0" xfId="0" applyFont="1" applyBorder="1" applyAlignment="1">
      <alignment horizontal="center" vertical="center" wrapText="1"/>
    </xf>
    <xf numFmtId="0" fontId="19" fillId="0" borderId="25" xfId="0" applyFont="1" applyFill="1" applyBorder="1" applyAlignment="1">
      <alignment horizontal="justify" vertical="top" wrapText="1"/>
    </xf>
    <xf numFmtId="0" fontId="19" fillId="0" borderId="17" xfId="0" applyFont="1" applyFill="1" applyBorder="1" applyAlignment="1">
      <alignment horizontal="justify" vertical="top" wrapText="1"/>
    </xf>
    <xf numFmtId="0" fontId="19" fillId="0" borderId="26" xfId="0" applyFont="1" applyFill="1" applyBorder="1" applyAlignment="1">
      <alignment horizontal="justify" vertical="top" wrapText="1"/>
    </xf>
    <xf numFmtId="0" fontId="19" fillId="0" borderId="38" xfId="0" applyFont="1" applyFill="1" applyBorder="1" applyAlignment="1">
      <alignment horizontal="justify" vertical="top" wrapText="1"/>
    </xf>
    <xf numFmtId="0" fontId="19" fillId="0" borderId="39" xfId="0" applyFont="1" applyFill="1" applyBorder="1" applyAlignment="1">
      <alignment horizontal="justify" vertical="top" wrapText="1"/>
    </xf>
    <xf numFmtId="0" fontId="19" fillId="0" borderId="47" xfId="0" applyFont="1" applyFill="1" applyBorder="1" applyAlignment="1">
      <alignment horizontal="justify" vertical="top" wrapText="1"/>
    </xf>
    <xf numFmtId="0" fontId="19" fillId="36" borderId="25" xfId="0" applyFont="1" applyFill="1" applyBorder="1" applyAlignment="1">
      <alignment horizontal="center" vertical="center"/>
    </xf>
    <xf numFmtId="0" fontId="19" fillId="36" borderId="17" xfId="0" applyFont="1" applyFill="1" applyBorder="1" applyAlignment="1">
      <alignment horizontal="center" vertical="center"/>
    </xf>
    <xf numFmtId="0" fontId="19" fillId="36" borderId="48" xfId="0" applyFont="1" applyFill="1" applyBorder="1" applyAlignment="1">
      <alignment horizontal="center" vertical="center"/>
    </xf>
    <xf numFmtId="0" fontId="19" fillId="36" borderId="38" xfId="0" applyFont="1" applyFill="1" applyBorder="1" applyAlignment="1">
      <alignment horizontal="center" vertical="center"/>
    </xf>
    <xf numFmtId="0" fontId="19" fillId="36" borderId="39" xfId="0" applyFont="1" applyFill="1" applyBorder="1" applyAlignment="1">
      <alignment horizontal="center" vertical="center"/>
    </xf>
    <xf numFmtId="0" fontId="19" fillId="36" borderId="49" xfId="0" applyFont="1" applyFill="1" applyBorder="1" applyAlignment="1">
      <alignment horizontal="center" vertical="center"/>
    </xf>
    <xf numFmtId="0" fontId="19" fillId="36" borderId="35" xfId="0" applyFont="1" applyFill="1" applyBorder="1" applyAlignment="1">
      <alignment horizontal="center" vertical="center" wrapText="1"/>
    </xf>
    <xf numFmtId="0" fontId="19" fillId="36" borderId="33" xfId="0" applyFont="1" applyFill="1" applyBorder="1" applyAlignment="1">
      <alignment horizontal="center" vertical="center" wrapText="1"/>
    </xf>
    <xf numFmtId="0" fontId="19" fillId="36" borderId="34" xfId="0" applyFont="1" applyFill="1" applyBorder="1" applyAlignment="1">
      <alignment horizontal="center" vertical="center" wrapText="1"/>
    </xf>
    <xf numFmtId="0" fontId="19" fillId="0" borderId="50" xfId="0" applyFont="1" applyBorder="1" applyAlignment="1">
      <alignment horizontal="justify" vertical="top" wrapText="1"/>
    </xf>
    <xf numFmtId="0" fontId="19" fillId="0" borderId="22" xfId="0" applyFont="1" applyBorder="1" applyAlignment="1">
      <alignment horizontal="justify" vertical="top" wrapText="1"/>
    </xf>
    <xf numFmtId="0" fontId="19" fillId="0" borderId="52" xfId="0" applyFont="1" applyBorder="1" applyAlignment="1">
      <alignment horizontal="justify" vertical="top" wrapText="1"/>
    </xf>
    <xf numFmtId="0" fontId="19" fillId="0" borderId="53" xfId="0" applyFont="1" applyBorder="1" applyAlignment="1">
      <alignment horizontal="justify" vertical="top" wrapText="1"/>
    </xf>
    <xf numFmtId="0" fontId="19" fillId="0" borderId="55" xfId="0" applyFont="1" applyFill="1" applyBorder="1" applyAlignment="1">
      <alignment horizontal="justify" vertical="top" wrapText="1"/>
    </xf>
    <xf numFmtId="0" fontId="19" fillId="0" borderId="57" xfId="0" applyFont="1" applyFill="1" applyBorder="1" applyAlignment="1">
      <alignment horizontal="justify" vertical="top" wrapText="1"/>
    </xf>
    <xf numFmtId="0" fontId="19" fillId="0" borderId="56" xfId="0" applyFont="1" applyFill="1" applyBorder="1" applyAlignment="1">
      <alignment horizontal="justify" vertical="top" wrapText="1"/>
    </xf>
    <xf numFmtId="0" fontId="0" fillId="0" borderId="29" xfId="0" applyBorder="1" applyAlignment="1">
      <alignment horizontal="justify" vertical="top" wrapText="1"/>
    </xf>
    <xf numFmtId="0" fontId="0" fillId="0" borderId="28" xfId="0" applyBorder="1" applyAlignment="1">
      <alignment horizontal="justify" vertical="top" wrapText="1"/>
    </xf>
    <xf numFmtId="0" fontId="19" fillId="36" borderId="30" xfId="0" applyFont="1" applyFill="1" applyBorder="1" applyAlignment="1">
      <alignment horizontal="center" vertical="center" wrapText="1"/>
    </xf>
    <xf numFmtId="0" fontId="19" fillId="36" borderId="32" xfId="0" applyFont="1" applyFill="1" applyBorder="1" applyAlignment="1">
      <alignment horizontal="center" vertical="center" wrapText="1"/>
    </xf>
    <xf numFmtId="0" fontId="19" fillId="36" borderId="31" xfId="0" applyFont="1" applyFill="1" applyBorder="1" applyAlignment="1">
      <alignment horizontal="center" vertical="center" wrapText="1"/>
    </xf>
    <xf numFmtId="0" fontId="19" fillId="36" borderId="37" xfId="0" applyFont="1" applyFill="1" applyBorder="1" applyAlignment="1">
      <alignment horizontal="center" vertical="center" wrapText="1"/>
    </xf>
    <xf numFmtId="0" fontId="19" fillId="36" borderId="36" xfId="0" applyFont="1" applyFill="1" applyBorder="1" applyAlignment="1">
      <alignment horizontal="center" vertical="center" wrapText="1"/>
    </xf>
    <xf numFmtId="0" fontId="19" fillId="36" borderId="38" xfId="0" applyFont="1" applyFill="1" applyBorder="1" applyAlignment="1">
      <alignment horizontal="center" vertical="center" wrapText="1"/>
    </xf>
    <xf numFmtId="0" fontId="19" fillId="36" borderId="39" xfId="0" applyFont="1" applyFill="1" applyBorder="1" applyAlignment="1">
      <alignment horizontal="center" vertical="center" wrapText="1"/>
    </xf>
    <xf numFmtId="0" fontId="19" fillId="36" borderId="40" xfId="0" applyFont="1" applyFill="1" applyBorder="1" applyAlignment="1">
      <alignment horizontal="center" vertical="center" wrapText="1"/>
    </xf>
    <xf numFmtId="0" fontId="19" fillId="36" borderId="41" xfId="0" applyFont="1" applyFill="1" applyBorder="1" applyAlignment="1">
      <alignment horizontal="center" vertical="center" wrapText="1"/>
    </xf>
    <xf numFmtId="0" fontId="19" fillId="36" borderId="42" xfId="0" applyFont="1" applyFill="1" applyBorder="1" applyAlignment="1">
      <alignment horizontal="center" vertical="center" wrapText="1"/>
    </xf>
    <xf numFmtId="0" fontId="19" fillId="36" borderId="43" xfId="0" applyFont="1" applyFill="1" applyBorder="1" applyAlignment="1">
      <alignment horizontal="center" vertical="center" wrapText="1"/>
    </xf>
    <xf numFmtId="0" fontId="19" fillId="36" borderId="44" xfId="0" applyFont="1" applyFill="1" applyBorder="1" applyAlignment="1">
      <alignment horizontal="center" vertical="center" wrapText="1"/>
    </xf>
    <xf numFmtId="0" fontId="19" fillId="36" borderId="46" xfId="0" applyFont="1" applyFill="1" applyBorder="1" applyAlignment="1">
      <alignment horizontal="center" vertical="center" wrapText="1"/>
    </xf>
    <xf numFmtId="0" fontId="19" fillId="36" borderId="47" xfId="0" applyFont="1" applyFill="1" applyBorder="1" applyAlignment="1">
      <alignment horizontal="center" vertical="center" wrapText="1"/>
    </xf>
    <xf numFmtId="0" fontId="0" fillId="0" borderId="0" xfId="0" applyBorder="1" applyAlignment="1">
      <alignment horizontal="justify" vertical="top" wrapText="1"/>
    </xf>
    <xf numFmtId="0" fontId="0" fillId="0" borderId="21" xfId="0" applyBorder="1" applyAlignment="1">
      <alignment horizontal="justify" vertical="top" wrapText="1"/>
    </xf>
    <xf numFmtId="0" fontId="0" fillId="0" borderId="0" xfId="0" applyBorder="1" applyAlignment="1">
      <alignment vertical="top" wrapText="1"/>
    </xf>
    <xf numFmtId="0" fontId="0" fillId="0" borderId="21" xfId="0" applyBorder="1" applyAlignment="1">
      <alignment vertical="top" wrapText="1"/>
    </xf>
    <xf numFmtId="164" fontId="22" fillId="0" borderId="19" xfId="0" applyNumberFormat="1" applyFont="1" applyFill="1" applyBorder="1" applyAlignment="1">
      <alignment horizontal="left" vertical="center" wrapText="1"/>
    </xf>
    <xf numFmtId="164" fontId="22" fillId="0" borderId="18" xfId="0" applyNumberFormat="1" applyFont="1" applyFill="1" applyBorder="1" applyAlignment="1">
      <alignment horizontal="left" vertical="center" wrapText="1"/>
    </xf>
    <xf numFmtId="0" fontId="19" fillId="0" borderId="25" xfId="0" applyFont="1" applyBorder="1" applyAlignment="1">
      <alignment horizontal="center" vertical="top" wrapText="1"/>
    </xf>
    <xf numFmtId="0" fontId="19" fillId="0" borderId="17" xfId="0" applyFont="1" applyBorder="1" applyAlignment="1">
      <alignment horizontal="center" vertical="top" wrapText="1"/>
    </xf>
    <xf numFmtId="0" fontId="19" fillId="0" borderId="26" xfId="0" applyFont="1" applyBorder="1" applyAlignment="1">
      <alignment horizontal="center" vertical="top" wrapText="1"/>
    </xf>
    <xf numFmtId="0" fontId="23" fillId="33" borderId="0" xfId="0" applyFont="1" applyFill="1" applyAlignment="1">
      <alignment horizontal="center" vertical="center" wrapText="1"/>
    </xf>
    <xf numFmtId="0" fontId="22" fillId="0" borderId="10" xfId="0" applyFont="1" applyBorder="1" applyAlignment="1">
      <alignment horizontal="center" vertical="center" wrapText="1"/>
    </xf>
    <xf numFmtId="0" fontId="20" fillId="0" borderId="15" xfId="0" applyFont="1" applyFill="1" applyBorder="1" applyAlignment="1">
      <alignment horizontal="justify" vertical="center" wrapText="1"/>
    </xf>
    <xf numFmtId="0" fontId="20" fillId="0" borderId="16" xfId="0" applyFont="1" applyFill="1" applyBorder="1" applyAlignment="1">
      <alignment horizontal="justify" vertical="center" wrapText="1"/>
    </xf>
    <xf numFmtId="0" fontId="20" fillId="0" borderId="14" xfId="0" applyFont="1" applyFill="1" applyBorder="1" applyAlignment="1">
      <alignment horizontal="justify" vertical="center" wrapText="1"/>
    </xf>
    <xf numFmtId="0" fontId="21" fillId="0" borderId="15" xfId="0" applyFont="1" applyFill="1" applyBorder="1" applyAlignment="1">
      <alignment horizontal="justify" vertical="center" wrapText="1"/>
    </xf>
    <xf numFmtId="0" fontId="21" fillId="0" borderId="16" xfId="0" applyFont="1" applyFill="1" applyBorder="1" applyAlignment="1">
      <alignment horizontal="justify" vertical="center" wrapText="1"/>
    </xf>
    <xf numFmtId="165" fontId="19" fillId="0" borderId="14" xfId="0" applyNumberFormat="1" applyFont="1" applyFill="1" applyBorder="1" applyAlignment="1">
      <alignment horizontal="center" vertical="center" wrapText="1"/>
    </xf>
    <xf numFmtId="165" fontId="19" fillId="0" borderId="15" xfId="0" applyNumberFormat="1" applyFont="1" applyFill="1" applyBorder="1" applyAlignment="1">
      <alignment horizontal="center" vertical="center" wrapText="1"/>
    </xf>
    <xf numFmtId="0" fontId="29" fillId="0" borderId="22" xfId="0" applyFont="1" applyBorder="1" applyAlignment="1">
      <alignment horizontal="center" vertical="center" wrapText="1"/>
    </xf>
    <xf numFmtId="0" fontId="0" fillId="0" borderId="59" xfId="0" applyBorder="1" applyAlignment="1">
      <alignment vertical="top" wrapText="1"/>
    </xf>
    <xf numFmtId="0" fontId="19" fillId="0" borderId="60" xfId="0" applyFont="1" applyBorder="1" applyAlignment="1">
      <alignment horizontal="center" vertical="top" wrapText="1"/>
    </xf>
    <xf numFmtId="0" fontId="19" fillId="0" borderId="61" xfId="0" applyFont="1" applyBorder="1" applyAlignment="1">
      <alignment horizontal="center" vertical="top" wrapText="1"/>
    </xf>
    <xf numFmtId="0" fontId="0" fillId="0" borderId="59" xfId="0" applyBorder="1" applyAlignment="1">
      <alignment horizontal="justify" vertical="top" wrapText="1"/>
    </xf>
    <xf numFmtId="0" fontId="0" fillId="0" borderId="63" xfId="0" applyBorder="1" applyAlignment="1">
      <alignment horizontal="justify" vertical="top" wrapText="1"/>
    </xf>
    <xf numFmtId="0" fontId="19" fillId="36" borderId="64" xfId="0" applyFont="1" applyFill="1" applyBorder="1" applyAlignment="1">
      <alignment horizontal="center" vertical="center" wrapText="1"/>
    </xf>
    <xf numFmtId="0" fontId="19" fillId="36" borderId="65" xfId="0" applyFont="1" applyFill="1" applyBorder="1" applyAlignment="1">
      <alignment horizontal="center" vertical="center" wrapText="1"/>
    </xf>
    <xf numFmtId="0" fontId="19" fillId="36" borderId="66" xfId="0" applyFont="1" applyFill="1" applyBorder="1" applyAlignment="1">
      <alignment horizontal="center" vertical="center" wrapText="1"/>
    </xf>
    <xf numFmtId="0" fontId="19" fillId="36" borderId="68" xfId="0" applyFont="1" applyFill="1" applyBorder="1" applyAlignment="1">
      <alignment horizontal="center" vertical="center" wrapText="1"/>
    </xf>
    <xf numFmtId="0" fontId="19" fillId="36" borderId="69" xfId="0" applyFont="1" applyFill="1" applyBorder="1" applyAlignment="1">
      <alignment horizontal="center" vertical="center" wrapText="1"/>
    </xf>
    <xf numFmtId="0" fontId="19" fillId="36" borderId="70" xfId="0" applyFont="1" applyFill="1" applyBorder="1" applyAlignment="1">
      <alignment horizontal="center" vertical="center" wrapText="1"/>
    </xf>
    <xf numFmtId="0" fontId="19" fillId="36" borderId="71" xfId="0" applyFont="1" applyFill="1" applyBorder="1" applyAlignment="1">
      <alignment horizontal="center" vertical="center" wrapText="1"/>
    </xf>
    <xf numFmtId="0" fontId="19" fillId="36" borderId="67" xfId="0" applyFont="1" applyFill="1" applyBorder="1" applyAlignment="1">
      <alignment horizontal="center" vertical="center" wrapText="1"/>
    </xf>
    <xf numFmtId="0" fontId="19" fillId="36" borderId="72" xfId="0" applyFont="1" applyFill="1" applyBorder="1" applyAlignment="1">
      <alignment horizontal="center" vertical="center" wrapText="1"/>
    </xf>
    <xf numFmtId="0" fontId="19" fillId="0" borderId="58" xfId="0" applyFont="1" applyBorder="1" applyAlignment="1">
      <alignment horizontal="justify" vertical="center" wrapText="1"/>
    </xf>
    <xf numFmtId="0" fontId="19" fillId="0" borderId="60" xfId="0" applyFont="1" applyFill="1" applyBorder="1" applyAlignment="1">
      <alignment horizontal="justify" vertical="top" wrapText="1"/>
    </xf>
    <xf numFmtId="0" fontId="19" fillId="0" borderId="61" xfId="0" applyFont="1" applyFill="1" applyBorder="1" applyAlignment="1">
      <alignment horizontal="justify" vertical="top" wrapText="1"/>
    </xf>
    <xf numFmtId="0" fontId="19" fillId="0" borderId="80" xfId="0" applyFont="1" applyFill="1" applyBorder="1" applyAlignment="1">
      <alignment horizontal="justify" vertical="top" wrapText="1"/>
    </xf>
    <xf numFmtId="0" fontId="19" fillId="0" borderId="81" xfId="0" applyFont="1" applyFill="1" applyBorder="1" applyAlignment="1">
      <alignment horizontal="justify" vertical="top" wrapText="1"/>
    </xf>
    <xf numFmtId="0" fontId="19" fillId="0" borderId="68" xfId="0" applyFont="1" applyFill="1" applyBorder="1" applyAlignment="1">
      <alignment horizontal="justify" vertical="top" wrapText="1"/>
    </xf>
    <xf numFmtId="0" fontId="19" fillId="0" borderId="69" xfId="0" applyFont="1" applyFill="1" applyBorder="1" applyAlignment="1">
      <alignment horizontal="justify" vertical="top" wrapText="1"/>
    </xf>
    <xf numFmtId="0" fontId="19" fillId="0" borderId="72" xfId="0" applyFont="1" applyFill="1" applyBorder="1" applyAlignment="1">
      <alignment horizontal="justify" vertical="top" wrapText="1"/>
    </xf>
    <xf numFmtId="0" fontId="19" fillId="36" borderId="60" xfId="0" applyFont="1" applyFill="1" applyBorder="1" applyAlignment="1">
      <alignment horizontal="center" vertical="center"/>
    </xf>
    <xf numFmtId="0" fontId="19" fillId="36" borderId="68" xfId="0" applyFont="1" applyFill="1" applyBorder="1" applyAlignment="1">
      <alignment horizontal="center" vertical="center"/>
    </xf>
    <xf numFmtId="0" fontId="19" fillId="36" borderId="69" xfId="0" applyFont="1" applyFill="1" applyBorder="1" applyAlignment="1">
      <alignment horizontal="center" vertical="center"/>
    </xf>
    <xf numFmtId="0" fontId="19" fillId="36" borderId="73" xfId="0" applyFont="1" applyFill="1" applyBorder="1" applyAlignment="1">
      <alignment horizontal="center" vertical="center"/>
    </xf>
    <xf numFmtId="0" fontId="19" fillId="0" borderId="75" xfId="0" applyFont="1" applyBorder="1" applyAlignment="1">
      <alignment horizontal="justify" vertical="top" wrapText="1"/>
    </xf>
    <xf numFmtId="0" fontId="19" fillId="0" borderId="77" xfId="0" applyFont="1" applyBorder="1" applyAlignment="1">
      <alignment horizontal="justify" vertical="top" wrapText="1"/>
    </xf>
    <xf numFmtId="0" fontId="19" fillId="0" borderId="78" xfId="0" applyFont="1" applyBorder="1" applyAlignment="1">
      <alignment horizontal="justify" vertical="top" wrapText="1"/>
    </xf>
    <xf numFmtId="164" fontId="22" fillId="0" borderId="19" xfId="0" applyNumberFormat="1" applyFont="1" applyFill="1" applyBorder="1" applyAlignment="1">
      <alignment horizontal="justify" vertical="center" wrapText="1"/>
    </xf>
    <xf numFmtId="164" fontId="22" fillId="0" borderId="18" xfId="0" applyNumberFormat="1" applyFont="1" applyFill="1" applyBorder="1" applyAlignment="1">
      <alignment horizontal="justify" vertical="center" wrapText="1"/>
    </xf>
    <xf numFmtId="0" fontId="19" fillId="0" borderId="84" xfId="0" applyFont="1" applyBorder="1" applyAlignment="1">
      <alignment horizontal="justify" vertical="top" wrapText="1"/>
    </xf>
    <xf numFmtId="0" fontId="19" fillId="0" borderId="83" xfId="0" applyFont="1" applyBorder="1" applyAlignment="1">
      <alignment horizontal="justify" vertical="top" wrapText="1"/>
    </xf>
    <xf numFmtId="0" fontId="19" fillId="0" borderId="88" xfId="0" applyFont="1" applyBorder="1" applyAlignment="1">
      <alignment horizontal="justify" vertical="top" wrapText="1"/>
    </xf>
    <xf numFmtId="0" fontId="19" fillId="0" borderId="82" xfId="0" applyFont="1" applyBorder="1" applyAlignment="1">
      <alignment horizontal="justify" vertical="top" wrapText="1"/>
    </xf>
    <xf numFmtId="0" fontId="19" fillId="0" borderId="58" xfId="0" applyFont="1" applyBorder="1" applyAlignment="1">
      <alignment horizontal="justify" vertical="top" wrapText="1"/>
    </xf>
    <xf numFmtId="0" fontId="19" fillId="0" borderId="0" xfId="0" applyFont="1" applyBorder="1" applyAlignment="1">
      <alignment horizontal="justify" vertical="top" wrapText="1"/>
    </xf>
    <xf numFmtId="0" fontId="19" fillId="0" borderId="86" xfId="0" applyFont="1" applyBorder="1" applyAlignment="1">
      <alignment horizontal="justify" vertical="top" wrapText="1"/>
    </xf>
    <xf numFmtId="0" fontId="19" fillId="0" borderId="10" xfId="0" applyFont="1" applyBorder="1" applyAlignment="1">
      <alignment horizontal="justify" vertical="top" wrapText="1"/>
    </xf>
    <xf numFmtId="0" fontId="0" fillId="0" borderId="83" xfId="0" applyFont="1" applyBorder="1" applyAlignment="1">
      <alignment horizontal="center" vertical="center" wrapText="1"/>
    </xf>
    <xf numFmtId="0" fontId="0" fillId="0" borderId="83" xfId="0" applyFont="1" applyFill="1" applyBorder="1" applyAlignment="1">
      <alignment horizontal="center" vertical="center" wrapText="1"/>
    </xf>
    <xf numFmtId="0" fontId="19" fillId="0" borderId="84" xfId="0" applyFont="1" applyBorder="1" applyAlignment="1">
      <alignment horizontal="justify" vertical="center" wrapText="1"/>
    </xf>
    <xf numFmtId="0" fontId="19" fillId="0" borderId="83" xfId="0" applyFont="1" applyBorder="1" applyAlignment="1">
      <alignment horizontal="justify" vertical="center" wrapText="1"/>
    </xf>
    <xf numFmtId="164" fontId="34" fillId="0" borderId="19" xfId="0" applyNumberFormat="1" applyFont="1" applyFill="1" applyBorder="1" applyAlignment="1">
      <alignment horizontal="left" vertical="center" wrapText="1"/>
    </xf>
    <xf numFmtId="164" fontId="34" fillId="0" borderId="18" xfId="0" applyNumberFormat="1" applyFont="1" applyFill="1" applyBorder="1" applyAlignment="1">
      <alignment horizontal="left" vertical="center" wrapText="1"/>
    </xf>
    <xf numFmtId="0" fontId="35" fillId="0" borderId="15" xfId="0" applyFont="1" applyFill="1" applyBorder="1" applyAlignment="1">
      <alignment horizontal="justify" vertical="center" wrapText="1"/>
    </xf>
    <xf numFmtId="0" fontId="35" fillId="0" borderId="16" xfId="0" applyFont="1" applyFill="1" applyBorder="1" applyAlignment="1">
      <alignment horizontal="justify" vertical="center" wrapText="1"/>
    </xf>
    <xf numFmtId="0" fontId="30" fillId="0" borderId="0" xfId="0" applyFont="1" applyFill="1" applyBorder="1" applyAlignment="1">
      <alignment horizontal="center" vertical="center" wrapText="1"/>
    </xf>
  </cellXfs>
  <cellStyles count="45">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2" xfId="43"/>
    <cellStyle name="Neutral" xfId="8" builtinId="28" customBuiltin="1"/>
    <cellStyle name="Normal" xfId="0" builtinId="0" customBuiltin="1"/>
    <cellStyle name="Normal 2" xfId="44"/>
    <cellStyle name="Normal 2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0.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5.xml"/><Relationship Id="rId133" Type="http://schemas.openxmlformats.org/officeDocument/2006/relationships/externalLink" Target="externalLinks/externalLink26.xml"/><Relationship Id="rId138" Type="http://schemas.openxmlformats.org/officeDocument/2006/relationships/externalLink" Target="externalLinks/externalLink3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6.xml"/><Relationship Id="rId128" Type="http://schemas.openxmlformats.org/officeDocument/2006/relationships/externalLink" Target="externalLinks/externalLink21.xml"/><Relationship Id="rId144"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6.xml"/><Relationship Id="rId118" Type="http://schemas.openxmlformats.org/officeDocument/2006/relationships/externalLink" Target="externalLinks/externalLink11.xml"/><Relationship Id="rId134" Type="http://schemas.openxmlformats.org/officeDocument/2006/relationships/externalLink" Target="externalLinks/externalLink27.xml"/><Relationship Id="rId139" Type="http://schemas.openxmlformats.org/officeDocument/2006/relationships/externalLink" Target="externalLinks/externalLink3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1.xml"/><Relationship Id="rId116" Type="http://schemas.openxmlformats.org/officeDocument/2006/relationships/externalLink" Target="externalLinks/externalLink9.xml"/><Relationship Id="rId124" Type="http://schemas.openxmlformats.org/officeDocument/2006/relationships/externalLink" Target="externalLinks/externalLink17.xml"/><Relationship Id="rId129" Type="http://schemas.openxmlformats.org/officeDocument/2006/relationships/externalLink" Target="externalLinks/externalLink22.xml"/><Relationship Id="rId137" Type="http://schemas.openxmlformats.org/officeDocument/2006/relationships/externalLink" Target="externalLinks/externalLink30.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4.xml"/><Relationship Id="rId132" Type="http://schemas.openxmlformats.org/officeDocument/2006/relationships/externalLink" Target="externalLinks/externalLink25.xml"/><Relationship Id="rId140" Type="http://schemas.openxmlformats.org/officeDocument/2006/relationships/externalLink" Target="externalLinks/externalLink33.xml"/><Relationship Id="rId14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7.xml"/><Relationship Id="rId119" Type="http://schemas.openxmlformats.org/officeDocument/2006/relationships/externalLink" Target="externalLinks/externalLink12.xml"/><Relationship Id="rId127" Type="http://schemas.openxmlformats.org/officeDocument/2006/relationships/externalLink" Target="externalLinks/externalLink2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5.xml"/><Relationship Id="rId130" Type="http://schemas.openxmlformats.org/officeDocument/2006/relationships/externalLink" Target="externalLinks/externalLink23.xml"/><Relationship Id="rId135" Type="http://schemas.openxmlformats.org/officeDocument/2006/relationships/externalLink" Target="externalLinks/externalLink28.xml"/><Relationship Id="rId143" Type="http://schemas.openxmlformats.org/officeDocument/2006/relationships/externalLink" Target="externalLinks/externalLink3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3.xml"/><Relationship Id="rId125" Type="http://schemas.openxmlformats.org/officeDocument/2006/relationships/externalLink" Target="externalLinks/externalLink18.xml"/><Relationship Id="rId141" Type="http://schemas.openxmlformats.org/officeDocument/2006/relationships/externalLink" Target="externalLinks/externalLink34.xml"/><Relationship Id="rId14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3.xml"/><Relationship Id="rId115" Type="http://schemas.openxmlformats.org/officeDocument/2006/relationships/externalLink" Target="externalLinks/externalLink8.xml"/><Relationship Id="rId131" Type="http://schemas.openxmlformats.org/officeDocument/2006/relationships/externalLink" Target="externalLinks/externalLink24.xml"/><Relationship Id="rId136" Type="http://schemas.openxmlformats.org/officeDocument/2006/relationships/externalLink" Target="externalLinks/externalLink29.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9.xml"/><Relationship Id="rId14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4.xml"/><Relationship Id="rId142" Type="http://schemas.openxmlformats.org/officeDocument/2006/relationships/externalLink" Target="externalLinks/externalLink35.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Libro4"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gerardo_estrada\Configuraci&#243;n%20local\Archivos%20temporales%20de%20Internet\OLK76\2003.04.29%20Exp.Motivos%20PPEF%20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Mis%20documentos\Ciclo%202008\Escenarios\29AgostoRB\070819%20Resumen%20Comparativo%202007-2008%20(3.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is%20documentos\PROYECTO%202006\FUNCIONAL%202000-2004%20BASE%20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rcc\PEF%202009\cat&#225;logos%20funcion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prioritarios%20y%20principal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BASES%202008\CUENTA%20P&#218;BLICA%202000-2007\CUENTA%20P&#218;BLICA%202004-20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JJRB2002\EXCEL\ASIGNACION%20ORIGINAL%20DEFINITIV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gerardo_estrada\Configuraci&#243;n%20local\Archivos%20temporales%20de%20Internet\OLK76\Gr&#225;ficas%20Exp%20Mot%2020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IP\PEF04\Exposicion%20de%20Motivos\2003.08.13%20Exp.Motivos%20PPEF%20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mantonio_hernandez\Configuraci&#243;n%20local\Archivos%20temporales%20de%20Internet\OLKCD\GBM%20ULTIMA%20HOR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ciclo%202009\Aprobado%202009\Cuadernos%20PEF%202009\Analisis%20por%20Unidad%20Responsable%2008-09%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a%20Para%20llevar\CRC%202009\CRC%202009%20Ramos%20prueb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mario_ruiz\Mis%20documentos\Expo%20motivos%202004\03-11\2003.11.04%20Inversi&#243;n%20Social%20Gr&#225;ficas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fernanda_lopez\Documents\Transversales\2011\Reporte%20Jovenes%204o%20Trim%20v25011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RPEDEV%20ADECUADO%20II,%2020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miguel_fernandez\Configuraci&#243;n%20local\Archivos%20temporales%20de%20Internet\OLK10\definitivo\funcional%20por%20ramo%20ppef%2020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nzipped\Base%20de%20datos%20Gobierno%20Federal%20Aprobado%202003\Base%20de%20datos%20Gobierno%20Federal%20Aprobado%20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iyei\Presup\Pto97_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TERESA~1\AppData\Local\Temp\Rar$DI00.870\Alor\17%20PEF%202011\Anexos%20PEF%202011\AC01%20GNT%20PPEF%202010%20camara.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Mis%20documentos\2002\controlado\seguimiento\CUADRO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Programas%20Prioritarios%20200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CARATULA%20ADECUADO%20II,%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0000%20%20%20Camara%20PEF%202010\11%20Noviembre%20Correo\ajuste%20oics.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FEVERTICAL%20ADECUADO%20II,%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INDOWS\TEMP\Cfe%20Pidiregas%20Tomo%20IV%202001%20(1a.%20VER)%2001-11-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Calendarios%202003\DGPyPA\Lunes13\BANPRO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Hoja4"/>
      <sheetName val="Anexo 7"/>
      <sheetName val="Anexo 10"/>
      <sheetName val="Anexo 29"/>
      <sheetName val="Libro4"/>
      <sheetName val="Índice"/>
      <sheetName val="Anexo 25"/>
      <sheetName val="Anexo 30"/>
      <sheetName val="Índice (2)"/>
      <sheetName val="Hoja5"/>
      <sheetName val="INDÍGENAS"/>
      <sheetName val="GÉNERO"/>
      <sheetName val="Gráfico1"/>
      <sheetName val="Sheet1"/>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FP1996"/>
      <sheetName val="Tipos de Cambi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ECOAGO99"/>
      <sheetName val="INGRESOS"/>
      <sheetName val="GASTOS"/>
      <sheetName val="FLUJO"/>
      <sheetName val="CONCILIACIÓN INGRESOS"/>
      <sheetName val="CONCILIACIÓN GASTOS"/>
      <sheetName val="CONCILIACIÓN RESULTADOS"/>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Tipos de Cambio"/>
      <sheetName val="INGRESOS"/>
      <sheetName val="GASTOS"/>
      <sheetName val="FLUJO"/>
      <sheetName val="CONCILIACIÓN INGRESOS"/>
      <sheetName val="CONCILIACIÓN GASTOS"/>
      <sheetName val="CONCILIACIÓN RESULTADOS"/>
      <sheetName val="Datos 2008_2009"/>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4"/>
  <sheetViews>
    <sheetView showGridLines="0" tabSelected="1" zoomScale="70" zoomScaleNormal="70" workbookViewId="0">
      <selection activeCell="G18" sqref="G18"/>
    </sheetView>
  </sheetViews>
  <sheetFormatPr baseColWidth="10" defaultRowHeight="15.75" x14ac:dyDescent="0.25"/>
  <cols>
    <col min="1" max="1" width="3.375" style="121" customWidth="1"/>
    <col min="2" max="2" width="3.875" style="121" customWidth="1"/>
    <col min="3" max="3" width="1" style="121" customWidth="1"/>
    <col min="4" max="4" width="50.5" style="121" customWidth="1"/>
    <col min="5" max="5" width="16.5" style="121" customWidth="1"/>
    <col min="6" max="6" width="14.625" style="121" customWidth="1"/>
    <col min="7" max="8" width="13.875" style="121" customWidth="1"/>
    <col min="9" max="9" width="1.25" style="121" customWidth="1"/>
    <col min="10" max="11" width="13.875" style="121" customWidth="1"/>
    <col min="12" max="12" width="14.125" style="121" customWidth="1"/>
    <col min="13" max="13" width="15.25" style="121" customWidth="1"/>
    <col min="14" max="14" width="2.875" style="121" customWidth="1"/>
    <col min="15" max="19" width="0" style="121" hidden="1" customWidth="1"/>
    <col min="20" max="16384" width="11" style="121"/>
  </cols>
  <sheetData>
    <row r="1" spans="1:18" ht="39" customHeight="1" x14ac:dyDescent="0.25">
      <c r="A1" s="198" t="s">
        <v>2021</v>
      </c>
      <c r="B1" s="198"/>
      <c r="C1" s="198"/>
      <c r="D1" s="198"/>
      <c r="E1" s="198"/>
      <c r="F1" s="120" t="s">
        <v>2022</v>
      </c>
    </row>
    <row r="2" spans="1:18" ht="16.5" thickBot="1" x14ac:dyDescent="0.3"/>
    <row r="3" spans="1:18" ht="81" customHeight="1" thickTop="1" x14ac:dyDescent="0.25">
      <c r="B3" s="199" t="s">
        <v>2061</v>
      </c>
      <c r="C3" s="200"/>
      <c r="D3" s="200"/>
      <c r="E3" s="200"/>
      <c r="F3" s="200"/>
      <c r="G3" s="200"/>
      <c r="H3" s="200"/>
      <c r="I3" s="200"/>
      <c r="J3" s="200"/>
      <c r="K3" s="200"/>
      <c r="L3" s="200"/>
      <c r="M3" s="201"/>
    </row>
    <row r="4" spans="1:18" ht="51" customHeight="1" thickBot="1" x14ac:dyDescent="0.3">
      <c r="B4" s="202" t="s">
        <v>2023</v>
      </c>
      <c r="C4" s="203"/>
      <c r="D4" s="203"/>
      <c r="E4" s="203"/>
      <c r="F4" s="203"/>
      <c r="G4" s="203"/>
      <c r="H4" s="204"/>
      <c r="I4" s="159"/>
      <c r="J4" s="205" t="str">
        <f>"Avances en "&amp;TEXT(J7+K7+L7+M7,"#,##0")&amp;" indicadores"&amp;CHAR(10)&amp;"por rangos de porcentaje"</f>
        <v>Avances en 249 indicadores
por rangos de porcentaje</v>
      </c>
      <c r="K4" s="203"/>
      <c r="L4" s="203"/>
      <c r="M4" s="204"/>
    </row>
    <row r="5" spans="1:18" ht="24" customHeight="1" thickBot="1" x14ac:dyDescent="0.3">
      <c r="B5" s="210" t="s">
        <v>4</v>
      </c>
      <c r="C5" s="210"/>
      <c r="D5" s="210"/>
      <c r="E5" s="211" t="s">
        <v>2024</v>
      </c>
      <c r="F5" s="213" t="s">
        <v>2025</v>
      </c>
      <c r="G5" s="213" t="s">
        <v>2026</v>
      </c>
      <c r="H5" s="213" t="s">
        <v>2027</v>
      </c>
      <c r="I5" s="160"/>
      <c r="J5" s="214" t="s">
        <v>2028</v>
      </c>
      <c r="K5" s="206" t="s">
        <v>2029</v>
      </c>
      <c r="L5" s="206" t="s">
        <v>2030</v>
      </c>
      <c r="M5" s="208" t="s">
        <v>2031</v>
      </c>
    </row>
    <row r="6" spans="1:18" s="125" customFormat="1" ht="41.25" customHeight="1" thickBot="1" x14ac:dyDescent="0.25">
      <c r="A6" s="122"/>
      <c r="B6" s="210"/>
      <c r="C6" s="210"/>
      <c r="D6" s="210"/>
      <c r="E6" s="212"/>
      <c r="F6" s="214"/>
      <c r="G6" s="214"/>
      <c r="H6" s="215"/>
      <c r="I6" s="161"/>
      <c r="J6" s="216"/>
      <c r="K6" s="207"/>
      <c r="L6" s="207"/>
      <c r="M6" s="209"/>
    </row>
    <row r="7" spans="1:18" x14ac:dyDescent="0.25">
      <c r="B7" s="162"/>
      <c r="C7" s="163"/>
      <c r="D7" s="164" t="s">
        <v>2032</v>
      </c>
      <c r="E7" s="165">
        <f t="shared" ref="E7:M7" si="0">SUM(E9:E32)</f>
        <v>388</v>
      </c>
      <c r="F7" s="166">
        <f t="shared" si="0"/>
        <v>84</v>
      </c>
      <c r="G7" s="166">
        <f t="shared" si="0"/>
        <v>249</v>
      </c>
      <c r="H7" s="167">
        <f t="shared" si="0"/>
        <v>55</v>
      </c>
      <c r="I7" s="168">
        <f t="shared" si="0"/>
        <v>0</v>
      </c>
      <c r="J7" s="165">
        <f t="shared" si="0"/>
        <v>24</v>
      </c>
      <c r="K7" s="166">
        <f t="shared" si="0"/>
        <v>17</v>
      </c>
      <c r="L7" s="169">
        <f t="shared" si="0"/>
        <v>79</v>
      </c>
      <c r="M7" s="170">
        <f t="shared" si="0"/>
        <v>129</v>
      </c>
      <c r="O7" s="108">
        <f>SUM(J7:M7)</f>
        <v>249</v>
      </c>
      <c r="P7" s="108">
        <f>+O7-G7</f>
        <v>0</v>
      </c>
      <c r="Q7" s="108">
        <f>SUM(F7:H7)</f>
        <v>388</v>
      </c>
      <c r="R7" s="108">
        <f>+Q7-E7</f>
        <v>0</v>
      </c>
    </row>
    <row r="8" spans="1:18" x14ac:dyDescent="0.25">
      <c r="B8" s="131"/>
      <c r="C8" s="132"/>
      <c r="D8" s="164" t="s">
        <v>2033</v>
      </c>
      <c r="E8" s="171"/>
      <c r="F8" s="172">
        <f>F7/$E$7*100</f>
        <v>21.649484536082475</v>
      </c>
      <c r="G8" s="173">
        <f>G7/$E$7*100</f>
        <v>64.175257731958766</v>
      </c>
      <c r="H8" s="174">
        <f>H7/$E$7*100</f>
        <v>14.175257731958762</v>
      </c>
      <c r="I8" s="172"/>
      <c r="J8" s="175">
        <f>J7/($J$7+$K$7+$L$7+$M$7)*100</f>
        <v>9.6385542168674707</v>
      </c>
      <c r="K8" s="172">
        <f>K7/($J$7+$K$7+$L$7+$M$7)*100</f>
        <v>6.8273092369477917</v>
      </c>
      <c r="L8" s="176">
        <f>L7/($J$7+$K$7+$L$7+$M$7)*100</f>
        <v>31.726907630522089</v>
      </c>
      <c r="M8" s="177">
        <f>M7/($J$7+$K$7+$L$7+$M$7)*100</f>
        <v>51.807228915662648</v>
      </c>
      <c r="O8" s="108">
        <f t="shared" ref="O8:O32" si="1">SUM(J8:M8)</f>
        <v>100</v>
      </c>
      <c r="P8" s="108">
        <f t="shared" ref="P8:P31" si="2">+O8-G8</f>
        <v>35.824742268041234</v>
      </c>
      <c r="Q8" s="108">
        <f t="shared" ref="Q8:Q32" si="3">SUM(F8:H8)</f>
        <v>100</v>
      </c>
      <c r="R8" s="108">
        <f t="shared" ref="R8:R32" si="4">+Q8-E8</f>
        <v>100</v>
      </c>
    </row>
    <row r="9" spans="1:18" x14ac:dyDescent="0.25">
      <c r="B9" s="137">
        <v>4</v>
      </c>
      <c r="C9" s="138" t="s">
        <v>46</v>
      </c>
      <c r="D9" s="178" t="s">
        <v>6</v>
      </c>
      <c r="E9" s="171">
        <v>20</v>
      </c>
      <c r="F9" s="172">
        <v>4</v>
      </c>
      <c r="G9" s="173">
        <v>8</v>
      </c>
      <c r="H9" s="174">
        <v>8</v>
      </c>
      <c r="I9" s="172" t="s">
        <v>46</v>
      </c>
      <c r="J9" s="175">
        <v>2</v>
      </c>
      <c r="K9" s="172">
        <v>1</v>
      </c>
      <c r="L9" s="176">
        <v>1</v>
      </c>
      <c r="M9" s="177">
        <v>4</v>
      </c>
      <c r="O9" s="108">
        <f t="shared" si="1"/>
        <v>8</v>
      </c>
      <c r="P9" s="108">
        <f t="shared" si="2"/>
        <v>0</v>
      </c>
      <c r="Q9" s="108">
        <f t="shared" si="3"/>
        <v>20</v>
      </c>
      <c r="R9" s="108">
        <f t="shared" si="4"/>
        <v>0</v>
      </c>
    </row>
    <row r="10" spans="1:18" x14ac:dyDescent="0.25">
      <c r="B10" s="144">
        <v>5</v>
      </c>
      <c r="C10" s="145" t="s">
        <v>46</v>
      </c>
      <c r="D10" s="179" t="s">
        <v>184</v>
      </c>
      <c r="E10" s="171">
        <v>6</v>
      </c>
      <c r="F10" s="172">
        <v>0</v>
      </c>
      <c r="G10" s="173">
        <v>6</v>
      </c>
      <c r="H10" s="174">
        <v>0</v>
      </c>
      <c r="I10" s="172" t="s">
        <v>46</v>
      </c>
      <c r="J10" s="175">
        <v>0</v>
      </c>
      <c r="K10" s="172">
        <v>0</v>
      </c>
      <c r="L10" s="176">
        <v>2</v>
      </c>
      <c r="M10" s="177">
        <v>4</v>
      </c>
      <c r="O10" s="108">
        <f t="shared" si="1"/>
        <v>6</v>
      </c>
      <c r="P10" s="108">
        <f t="shared" si="2"/>
        <v>0</v>
      </c>
      <c r="Q10" s="108">
        <f t="shared" si="3"/>
        <v>6</v>
      </c>
      <c r="R10" s="108">
        <f t="shared" si="4"/>
        <v>0</v>
      </c>
    </row>
    <row r="11" spans="1:18" x14ac:dyDescent="0.25">
      <c r="B11" s="144">
        <v>6</v>
      </c>
      <c r="C11" s="145" t="s">
        <v>46</v>
      </c>
      <c r="D11" s="179" t="s">
        <v>231</v>
      </c>
      <c r="E11" s="180">
        <v>20</v>
      </c>
      <c r="F11" s="172">
        <v>11</v>
      </c>
      <c r="G11" s="173">
        <v>7</v>
      </c>
      <c r="H11" s="174">
        <v>2</v>
      </c>
      <c r="I11" s="172" t="s">
        <v>46</v>
      </c>
      <c r="J11" s="175">
        <v>1</v>
      </c>
      <c r="K11" s="172">
        <v>0</v>
      </c>
      <c r="L11" s="176">
        <v>1</v>
      </c>
      <c r="M11" s="177">
        <v>5</v>
      </c>
      <c r="O11" s="108">
        <f t="shared" si="1"/>
        <v>7</v>
      </c>
      <c r="P11" s="108">
        <f t="shared" si="2"/>
        <v>0</v>
      </c>
      <c r="Q11" s="108">
        <f t="shared" si="3"/>
        <v>20</v>
      </c>
      <c r="R11" s="108">
        <f t="shared" si="4"/>
        <v>0</v>
      </c>
    </row>
    <row r="12" spans="1:18" x14ac:dyDescent="0.25">
      <c r="B12" s="144">
        <v>7</v>
      </c>
      <c r="C12" s="145" t="s">
        <v>46</v>
      </c>
      <c r="D12" s="179" t="s">
        <v>347</v>
      </c>
      <c r="E12" s="171">
        <v>8</v>
      </c>
      <c r="F12" s="172">
        <v>1</v>
      </c>
      <c r="G12" s="173">
        <v>5</v>
      </c>
      <c r="H12" s="174">
        <v>2</v>
      </c>
      <c r="I12" s="172" t="s">
        <v>46</v>
      </c>
      <c r="J12" s="175">
        <v>0</v>
      </c>
      <c r="K12" s="172">
        <v>3</v>
      </c>
      <c r="L12" s="176">
        <v>0</v>
      </c>
      <c r="M12" s="177">
        <v>2</v>
      </c>
      <c r="O12" s="108">
        <f t="shared" si="1"/>
        <v>5</v>
      </c>
      <c r="P12" s="108">
        <f t="shared" si="2"/>
        <v>0</v>
      </c>
      <c r="Q12" s="108">
        <f t="shared" si="3"/>
        <v>8</v>
      </c>
      <c r="R12" s="108">
        <f t="shared" si="4"/>
        <v>0</v>
      </c>
    </row>
    <row r="13" spans="1:18" x14ac:dyDescent="0.25">
      <c r="B13" s="144">
        <v>8</v>
      </c>
      <c r="C13" s="145" t="s">
        <v>46</v>
      </c>
      <c r="D13" s="179" t="s">
        <v>386</v>
      </c>
      <c r="E13" s="171">
        <v>6</v>
      </c>
      <c r="F13" s="172">
        <v>5</v>
      </c>
      <c r="G13" s="173">
        <v>1</v>
      </c>
      <c r="H13" s="174">
        <v>0</v>
      </c>
      <c r="I13" s="172" t="s">
        <v>46</v>
      </c>
      <c r="J13" s="175">
        <v>0</v>
      </c>
      <c r="K13" s="172">
        <v>0</v>
      </c>
      <c r="L13" s="176">
        <v>0</v>
      </c>
      <c r="M13" s="177">
        <v>1</v>
      </c>
      <c r="O13" s="108">
        <f t="shared" si="1"/>
        <v>1</v>
      </c>
      <c r="P13" s="108">
        <f t="shared" si="2"/>
        <v>0</v>
      </c>
      <c r="Q13" s="108">
        <f t="shared" si="3"/>
        <v>6</v>
      </c>
      <c r="R13" s="108">
        <f t="shared" si="4"/>
        <v>0</v>
      </c>
    </row>
    <row r="14" spans="1:18" x14ac:dyDescent="0.25">
      <c r="B14" s="144">
        <v>9</v>
      </c>
      <c r="C14" s="145" t="s">
        <v>46</v>
      </c>
      <c r="D14" s="179" t="s">
        <v>449</v>
      </c>
      <c r="E14" s="171">
        <v>4</v>
      </c>
      <c r="F14" s="172">
        <v>0</v>
      </c>
      <c r="G14" s="173">
        <v>4</v>
      </c>
      <c r="H14" s="174">
        <v>0</v>
      </c>
      <c r="I14" s="172" t="s">
        <v>46</v>
      </c>
      <c r="J14" s="175">
        <v>0</v>
      </c>
      <c r="K14" s="172">
        <v>3</v>
      </c>
      <c r="L14" s="176">
        <v>0</v>
      </c>
      <c r="M14" s="177">
        <v>1</v>
      </c>
      <c r="O14" s="108">
        <f t="shared" si="1"/>
        <v>4</v>
      </c>
      <c r="P14" s="108">
        <f t="shared" si="2"/>
        <v>0</v>
      </c>
      <c r="Q14" s="108">
        <f t="shared" si="3"/>
        <v>4</v>
      </c>
      <c r="R14" s="108">
        <f t="shared" si="4"/>
        <v>0</v>
      </c>
    </row>
    <row r="15" spans="1:18" x14ac:dyDescent="0.25">
      <c r="B15" s="144">
        <v>10</v>
      </c>
      <c r="C15" s="145" t="s">
        <v>46</v>
      </c>
      <c r="D15" s="179" t="s">
        <v>492</v>
      </c>
      <c r="E15" s="171">
        <v>9</v>
      </c>
      <c r="F15" s="172">
        <v>1</v>
      </c>
      <c r="G15" s="173">
        <v>8</v>
      </c>
      <c r="H15" s="174">
        <v>0</v>
      </c>
      <c r="I15" s="172" t="s">
        <v>46</v>
      </c>
      <c r="J15" s="175">
        <v>0</v>
      </c>
      <c r="K15" s="172">
        <v>1</v>
      </c>
      <c r="L15" s="176">
        <v>2</v>
      </c>
      <c r="M15" s="177">
        <v>5</v>
      </c>
      <c r="O15" s="108">
        <f t="shared" si="1"/>
        <v>8</v>
      </c>
      <c r="P15" s="108">
        <f t="shared" si="2"/>
        <v>0</v>
      </c>
      <c r="Q15" s="108">
        <f t="shared" si="3"/>
        <v>9</v>
      </c>
      <c r="R15" s="108">
        <f t="shared" si="4"/>
        <v>0</v>
      </c>
    </row>
    <row r="16" spans="1:18" x14ac:dyDescent="0.25">
      <c r="B16" s="144">
        <v>11</v>
      </c>
      <c r="C16" s="145" t="s">
        <v>46</v>
      </c>
      <c r="D16" s="179" t="s">
        <v>541</v>
      </c>
      <c r="E16" s="171">
        <v>13</v>
      </c>
      <c r="F16" s="172">
        <v>3</v>
      </c>
      <c r="G16" s="173">
        <v>8</v>
      </c>
      <c r="H16" s="174">
        <v>2</v>
      </c>
      <c r="I16" s="172" t="s">
        <v>46</v>
      </c>
      <c r="J16" s="175">
        <v>0</v>
      </c>
      <c r="K16" s="172">
        <v>0</v>
      </c>
      <c r="L16" s="176">
        <v>0</v>
      </c>
      <c r="M16" s="177">
        <v>8</v>
      </c>
      <c r="O16" s="108">
        <f t="shared" si="1"/>
        <v>8</v>
      </c>
      <c r="P16" s="108">
        <f t="shared" si="2"/>
        <v>0</v>
      </c>
      <c r="Q16" s="108">
        <f t="shared" si="3"/>
        <v>13</v>
      </c>
      <c r="R16" s="108">
        <f t="shared" si="4"/>
        <v>0</v>
      </c>
    </row>
    <row r="17" spans="2:18" x14ac:dyDescent="0.25">
      <c r="B17" s="144">
        <v>12</v>
      </c>
      <c r="C17" s="145" t="s">
        <v>46</v>
      </c>
      <c r="D17" s="179" t="s">
        <v>654</v>
      </c>
      <c r="E17" s="171">
        <v>82</v>
      </c>
      <c r="F17" s="172">
        <v>10</v>
      </c>
      <c r="G17" s="173">
        <v>69</v>
      </c>
      <c r="H17" s="174">
        <v>3</v>
      </c>
      <c r="I17" s="172" t="s">
        <v>46</v>
      </c>
      <c r="J17" s="175">
        <v>7</v>
      </c>
      <c r="K17" s="172">
        <v>5</v>
      </c>
      <c r="L17" s="176">
        <v>20</v>
      </c>
      <c r="M17" s="177">
        <v>37</v>
      </c>
      <c r="O17" s="108">
        <f t="shared" si="1"/>
        <v>69</v>
      </c>
      <c r="P17" s="108">
        <f t="shared" si="2"/>
        <v>0</v>
      </c>
      <c r="Q17" s="108">
        <f t="shared" si="3"/>
        <v>82</v>
      </c>
      <c r="R17" s="108">
        <f t="shared" si="4"/>
        <v>0</v>
      </c>
    </row>
    <row r="18" spans="2:18" x14ac:dyDescent="0.25">
      <c r="B18" s="144">
        <v>13</v>
      </c>
      <c r="C18" s="145" t="s">
        <v>46</v>
      </c>
      <c r="D18" s="179" t="s">
        <v>1076</v>
      </c>
      <c r="E18" s="171">
        <v>3</v>
      </c>
      <c r="F18" s="172">
        <v>1</v>
      </c>
      <c r="G18" s="173">
        <v>2</v>
      </c>
      <c r="H18" s="174">
        <v>0</v>
      </c>
      <c r="I18" s="172" t="s">
        <v>46</v>
      </c>
      <c r="J18" s="175">
        <v>0</v>
      </c>
      <c r="K18" s="172">
        <v>0</v>
      </c>
      <c r="L18" s="176">
        <v>0</v>
      </c>
      <c r="M18" s="177">
        <v>2</v>
      </c>
      <c r="O18" s="108">
        <f t="shared" si="1"/>
        <v>2</v>
      </c>
      <c r="P18" s="108">
        <f t="shared" si="2"/>
        <v>0</v>
      </c>
      <c r="Q18" s="108">
        <f t="shared" si="3"/>
        <v>3</v>
      </c>
      <c r="R18" s="108">
        <f t="shared" si="4"/>
        <v>0</v>
      </c>
    </row>
    <row r="19" spans="2:18" x14ac:dyDescent="0.25">
      <c r="B19" s="144">
        <v>14</v>
      </c>
      <c r="C19" s="145" t="s">
        <v>46</v>
      </c>
      <c r="D19" s="179" t="s">
        <v>1112</v>
      </c>
      <c r="E19" s="171">
        <v>2</v>
      </c>
      <c r="F19" s="172">
        <v>1</v>
      </c>
      <c r="G19" s="173">
        <v>1</v>
      </c>
      <c r="H19" s="174">
        <v>0</v>
      </c>
      <c r="I19" s="172" t="s">
        <v>46</v>
      </c>
      <c r="J19" s="175">
        <v>0</v>
      </c>
      <c r="K19" s="172">
        <v>0</v>
      </c>
      <c r="L19" s="176">
        <v>0</v>
      </c>
      <c r="M19" s="177">
        <v>1</v>
      </c>
      <c r="O19" s="108">
        <f t="shared" si="1"/>
        <v>1</v>
      </c>
      <c r="P19" s="108">
        <f t="shared" si="2"/>
        <v>0</v>
      </c>
      <c r="Q19" s="108">
        <f t="shared" si="3"/>
        <v>2</v>
      </c>
      <c r="R19" s="108">
        <f t="shared" si="4"/>
        <v>0</v>
      </c>
    </row>
    <row r="20" spans="2:18" x14ac:dyDescent="0.25">
      <c r="B20" s="144">
        <v>15</v>
      </c>
      <c r="C20" s="145" t="s">
        <v>46</v>
      </c>
      <c r="D20" s="179" t="s">
        <v>1146</v>
      </c>
      <c r="E20" s="171">
        <v>15</v>
      </c>
      <c r="F20" s="172">
        <v>2</v>
      </c>
      <c r="G20" s="173">
        <v>9</v>
      </c>
      <c r="H20" s="174">
        <v>4</v>
      </c>
      <c r="I20" s="172" t="s">
        <v>46</v>
      </c>
      <c r="J20" s="175">
        <v>1</v>
      </c>
      <c r="K20" s="172">
        <v>1</v>
      </c>
      <c r="L20" s="176">
        <v>1</v>
      </c>
      <c r="M20" s="177">
        <v>6</v>
      </c>
      <c r="O20" s="108">
        <f t="shared" si="1"/>
        <v>9</v>
      </c>
      <c r="P20" s="108">
        <f t="shared" si="2"/>
        <v>0</v>
      </c>
      <c r="Q20" s="108">
        <f t="shared" si="3"/>
        <v>15</v>
      </c>
      <c r="R20" s="108">
        <f t="shared" si="4"/>
        <v>0</v>
      </c>
    </row>
    <row r="21" spans="2:18" x14ac:dyDescent="0.25">
      <c r="B21" s="144">
        <v>16</v>
      </c>
      <c r="C21" s="145" t="s">
        <v>46</v>
      </c>
      <c r="D21" s="179" t="s">
        <v>1249</v>
      </c>
      <c r="E21" s="171">
        <v>15</v>
      </c>
      <c r="F21" s="172">
        <v>2</v>
      </c>
      <c r="G21" s="173">
        <v>13</v>
      </c>
      <c r="H21" s="174">
        <v>0</v>
      </c>
      <c r="I21" s="172" t="s">
        <v>46</v>
      </c>
      <c r="J21" s="175">
        <v>2</v>
      </c>
      <c r="K21" s="172">
        <v>0</v>
      </c>
      <c r="L21" s="176">
        <v>2</v>
      </c>
      <c r="M21" s="177">
        <v>9</v>
      </c>
      <c r="O21" s="108">
        <f t="shared" si="1"/>
        <v>13</v>
      </c>
      <c r="P21" s="108">
        <f t="shared" si="2"/>
        <v>0</v>
      </c>
      <c r="Q21" s="108">
        <f t="shared" si="3"/>
        <v>15</v>
      </c>
      <c r="R21" s="108">
        <f t="shared" si="4"/>
        <v>0</v>
      </c>
    </row>
    <row r="22" spans="2:18" x14ac:dyDescent="0.25">
      <c r="B22" s="181">
        <v>17</v>
      </c>
      <c r="C22" s="182"/>
      <c r="D22" s="183" t="s">
        <v>2034</v>
      </c>
      <c r="E22" s="180">
        <v>4</v>
      </c>
      <c r="F22" s="184">
        <v>0</v>
      </c>
      <c r="G22" s="185">
        <v>4</v>
      </c>
      <c r="H22" s="186">
        <v>0</v>
      </c>
      <c r="I22" s="184"/>
      <c r="J22" s="187">
        <v>0</v>
      </c>
      <c r="K22" s="184">
        <v>0</v>
      </c>
      <c r="L22" s="188">
        <v>0</v>
      </c>
      <c r="M22" s="189">
        <v>4</v>
      </c>
      <c r="O22" s="108">
        <f t="shared" si="1"/>
        <v>4</v>
      </c>
      <c r="P22" s="108">
        <f t="shared" si="2"/>
        <v>0</v>
      </c>
      <c r="Q22" s="108">
        <f t="shared" si="3"/>
        <v>4</v>
      </c>
      <c r="R22" s="108">
        <f t="shared" si="4"/>
        <v>0</v>
      </c>
    </row>
    <row r="23" spans="2:18" x14ac:dyDescent="0.25">
      <c r="B23" s="181">
        <v>18</v>
      </c>
      <c r="C23" s="182" t="s">
        <v>46</v>
      </c>
      <c r="D23" s="183" t="s">
        <v>1422</v>
      </c>
      <c r="E23" s="180">
        <v>119</v>
      </c>
      <c r="F23" s="184">
        <v>36</v>
      </c>
      <c r="G23" s="185">
        <v>52</v>
      </c>
      <c r="H23" s="186">
        <v>31</v>
      </c>
      <c r="I23" s="184" t="s">
        <v>46</v>
      </c>
      <c r="J23" s="187">
        <v>5</v>
      </c>
      <c r="K23" s="184">
        <v>0</v>
      </c>
      <c r="L23" s="188">
        <v>40</v>
      </c>
      <c r="M23" s="189">
        <v>7</v>
      </c>
      <c r="O23" s="108">
        <f t="shared" si="1"/>
        <v>52</v>
      </c>
      <c r="P23" s="108">
        <f t="shared" si="2"/>
        <v>0</v>
      </c>
      <c r="Q23" s="108">
        <f t="shared" si="3"/>
        <v>119</v>
      </c>
      <c r="R23" s="108">
        <f t="shared" si="4"/>
        <v>0</v>
      </c>
    </row>
    <row r="24" spans="2:18" x14ac:dyDescent="0.25">
      <c r="B24" s="181">
        <v>19</v>
      </c>
      <c r="C24" s="182" t="s">
        <v>46</v>
      </c>
      <c r="D24" s="183" t="s">
        <v>1627</v>
      </c>
      <c r="E24" s="180">
        <v>1</v>
      </c>
      <c r="F24" s="184">
        <v>1</v>
      </c>
      <c r="G24" s="185">
        <v>0</v>
      </c>
      <c r="H24" s="186">
        <v>0</v>
      </c>
      <c r="I24" s="184" t="s">
        <v>46</v>
      </c>
      <c r="J24" s="187">
        <v>0</v>
      </c>
      <c r="K24" s="184">
        <v>0</v>
      </c>
      <c r="L24" s="188">
        <v>0</v>
      </c>
      <c r="M24" s="189">
        <v>0</v>
      </c>
      <c r="O24" s="108">
        <f t="shared" si="1"/>
        <v>0</v>
      </c>
      <c r="P24" s="108">
        <f t="shared" si="2"/>
        <v>0</v>
      </c>
      <c r="Q24" s="108">
        <f t="shared" si="3"/>
        <v>1</v>
      </c>
      <c r="R24" s="108">
        <f t="shared" si="4"/>
        <v>0</v>
      </c>
    </row>
    <row r="25" spans="2:18" x14ac:dyDescent="0.25">
      <c r="B25" s="181">
        <v>20</v>
      </c>
      <c r="C25" s="182" t="s">
        <v>46</v>
      </c>
      <c r="D25" s="183" t="s">
        <v>1639</v>
      </c>
      <c r="E25" s="180">
        <v>16</v>
      </c>
      <c r="F25" s="184">
        <v>0</v>
      </c>
      <c r="G25" s="185">
        <v>14</v>
      </c>
      <c r="H25" s="186">
        <v>2</v>
      </c>
      <c r="I25" s="184" t="s">
        <v>46</v>
      </c>
      <c r="J25" s="187">
        <v>2</v>
      </c>
      <c r="K25" s="184">
        <v>1</v>
      </c>
      <c r="L25" s="188">
        <v>3</v>
      </c>
      <c r="M25" s="189">
        <v>8</v>
      </c>
      <c r="O25" s="108">
        <f t="shared" si="1"/>
        <v>14</v>
      </c>
      <c r="P25" s="108">
        <f t="shared" si="2"/>
        <v>0</v>
      </c>
      <c r="Q25" s="108">
        <f t="shared" si="3"/>
        <v>16</v>
      </c>
      <c r="R25" s="108">
        <f t="shared" si="4"/>
        <v>0</v>
      </c>
    </row>
    <row r="26" spans="2:18" x14ac:dyDescent="0.25">
      <c r="B26" s="144">
        <v>21</v>
      </c>
      <c r="C26" s="145" t="s">
        <v>46</v>
      </c>
      <c r="D26" s="179" t="s">
        <v>1754</v>
      </c>
      <c r="E26" s="171">
        <v>7</v>
      </c>
      <c r="F26" s="172">
        <v>0</v>
      </c>
      <c r="G26" s="173">
        <v>6</v>
      </c>
      <c r="H26" s="174">
        <v>1</v>
      </c>
      <c r="I26" s="172" t="s">
        <v>46</v>
      </c>
      <c r="J26" s="175">
        <v>2</v>
      </c>
      <c r="K26" s="172">
        <v>0</v>
      </c>
      <c r="L26" s="176">
        <v>0</v>
      </c>
      <c r="M26" s="177">
        <v>4</v>
      </c>
      <c r="O26" s="108">
        <f t="shared" si="1"/>
        <v>6</v>
      </c>
      <c r="P26" s="108">
        <f t="shared" si="2"/>
        <v>0</v>
      </c>
      <c r="Q26" s="108">
        <f t="shared" si="3"/>
        <v>7</v>
      </c>
      <c r="R26" s="108">
        <f t="shared" si="4"/>
        <v>0</v>
      </c>
    </row>
    <row r="27" spans="2:18" x14ac:dyDescent="0.25">
      <c r="B27" s="144">
        <v>22</v>
      </c>
      <c r="C27" s="145" t="s">
        <v>46</v>
      </c>
      <c r="D27" s="179" t="s">
        <v>2035</v>
      </c>
      <c r="E27" s="171">
        <v>6</v>
      </c>
      <c r="F27" s="172">
        <v>2</v>
      </c>
      <c r="G27" s="173">
        <v>4</v>
      </c>
      <c r="H27" s="174">
        <v>0</v>
      </c>
      <c r="I27" s="172" t="s">
        <v>46</v>
      </c>
      <c r="J27" s="175">
        <v>0</v>
      </c>
      <c r="K27" s="172">
        <v>1</v>
      </c>
      <c r="L27" s="176">
        <v>1</v>
      </c>
      <c r="M27" s="177">
        <v>2</v>
      </c>
      <c r="O27" s="108">
        <f t="shared" si="1"/>
        <v>4</v>
      </c>
      <c r="P27" s="108">
        <f t="shared" si="2"/>
        <v>0</v>
      </c>
      <c r="Q27" s="108">
        <f t="shared" si="3"/>
        <v>6</v>
      </c>
      <c r="R27" s="108">
        <f t="shared" si="4"/>
        <v>0</v>
      </c>
    </row>
    <row r="28" spans="2:18" x14ac:dyDescent="0.25">
      <c r="B28" s="144">
        <v>35</v>
      </c>
      <c r="C28" s="145" t="s">
        <v>46</v>
      </c>
      <c r="D28" s="179" t="s">
        <v>1824</v>
      </c>
      <c r="E28" s="171">
        <v>1</v>
      </c>
      <c r="F28" s="172">
        <v>0</v>
      </c>
      <c r="G28" s="173">
        <v>1</v>
      </c>
      <c r="H28" s="174">
        <v>0</v>
      </c>
      <c r="I28" s="172" t="s">
        <v>46</v>
      </c>
      <c r="J28" s="175">
        <v>0</v>
      </c>
      <c r="K28" s="172">
        <v>0</v>
      </c>
      <c r="L28" s="176">
        <v>0</v>
      </c>
      <c r="M28" s="177">
        <v>1</v>
      </c>
      <c r="O28" s="108">
        <f t="shared" si="1"/>
        <v>1</v>
      </c>
      <c r="P28" s="108">
        <f t="shared" si="2"/>
        <v>0</v>
      </c>
      <c r="Q28" s="108">
        <f t="shared" si="3"/>
        <v>1</v>
      </c>
      <c r="R28" s="108">
        <f t="shared" si="4"/>
        <v>0</v>
      </c>
    </row>
    <row r="29" spans="2:18" x14ac:dyDescent="0.25">
      <c r="B29" s="144">
        <v>38</v>
      </c>
      <c r="C29" s="145" t="s">
        <v>46</v>
      </c>
      <c r="D29" s="179" t="s">
        <v>1843</v>
      </c>
      <c r="E29" s="171">
        <v>4</v>
      </c>
      <c r="F29" s="172">
        <v>0</v>
      </c>
      <c r="G29" s="173">
        <v>4</v>
      </c>
      <c r="H29" s="174">
        <v>0</v>
      </c>
      <c r="I29" s="172" t="s">
        <v>46</v>
      </c>
      <c r="J29" s="175">
        <v>0</v>
      </c>
      <c r="K29" s="172">
        <v>1</v>
      </c>
      <c r="L29" s="176">
        <v>1</v>
      </c>
      <c r="M29" s="177">
        <v>2</v>
      </c>
      <c r="O29" s="108">
        <f t="shared" si="1"/>
        <v>4</v>
      </c>
      <c r="P29" s="108">
        <f t="shared" si="2"/>
        <v>0</v>
      </c>
      <c r="Q29" s="108">
        <f t="shared" si="3"/>
        <v>4</v>
      </c>
      <c r="R29" s="108">
        <f t="shared" si="4"/>
        <v>0</v>
      </c>
    </row>
    <row r="30" spans="2:18" x14ac:dyDescent="0.25">
      <c r="B30" s="144">
        <v>40</v>
      </c>
      <c r="C30" s="145" t="s">
        <v>46</v>
      </c>
      <c r="D30" s="179" t="s">
        <v>1860</v>
      </c>
      <c r="E30" s="171">
        <v>5</v>
      </c>
      <c r="F30" s="172">
        <v>0</v>
      </c>
      <c r="G30" s="173">
        <v>5</v>
      </c>
      <c r="H30" s="174">
        <v>0</v>
      </c>
      <c r="I30" s="172" t="s">
        <v>46</v>
      </c>
      <c r="J30" s="175">
        <v>0</v>
      </c>
      <c r="K30" s="172">
        <v>0</v>
      </c>
      <c r="L30" s="176">
        <v>0</v>
      </c>
      <c r="M30" s="177">
        <v>5</v>
      </c>
      <c r="O30" s="108">
        <f t="shared" si="1"/>
        <v>5</v>
      </c>
      <c r="P30" s="108">
        <f t="shared" si="2"/>
        <v>0</v>
      </c>
      <c r="Q30" s="108">
        <f t="shared" si="3"/>
        <v>5</v>
      </c>
      <c r="R30" s="108">
        <f t="shared" si="4"/>
        <v>0</v>
      </c>
    </row>
    <row r="31" spans="2:18" x14ac:dyDescent="0.25">
      <c r="B31" s="144">
        <v>50</v>
      </c>
      <c r="C31" s="145" t="s">
        <v>46</v>
      </c>
      <c r="D31" s="179" t="s">
        <v>1876</v>
      </c>
      <c r="E31" s="171">
        <v>7</v>
      </c>
      <c r="F31" s="172">
        <v>0</v>
      </c>
      <c r="G31" s="173">
        <v>7</v>
      </c>
      <c r="H31" s="174">
        <v>0</v>
      </c>
      <c r="I31" s="172" t="s">
        <v>46</v>
      </c>
      <c r="J31" s="175">
        <v>0</v>
      </c>
      <c r="K31" s="172">
        <v>0</v>
      </c>
      <c r="L31" s="176">
        <v>5</v>
      </c>
      <c r="M31" s="177">
        <v>2</v>
      </c>
      <c r="O31" s="108">
        <f t="shared" si="1"/>
        <v>7</v>
      </c>
      <c r="P31" s="108">
        <f t="shared" si="2"/>
        <v>0</v>
      </c>
      <c r="Q31" s="108">
        <f t="shared" si="3"/>
        <v>7</v>
      </c>
      <c r="R31" s="108">
        <f t="shared" si="4"/>
        <v>0</v>
      </c>
    </row>
    <row r="32" spans="2:18" ht="26.25" thickBot="1" x14ac:dyDescent="0.3">
      <c r="B32" s="151">
        <v>51</v>
      </c>
      <c r="C32" s="152" t="s">
        <v>46</v>
      </c>
      <c r="D32" s="190" t="s">
        <v>1917</v>
      </c>
      <c r="E32" s="191">
        <v>15</v>
      </c>
      <c r="F32" s="192">
        <v>4</v>
      </c>
      <c r="G32" s="193">
        <v>11</v>
      </c>
      <c r="H32" s="194">
        <v>0</v>
      </c>
      <c r="I32" s="192" t="s">
        <v>46</v>
      </c>
      <c r="J32" s="195">
        <v>2</v>
      </c>
      <c r="K32" s="192">
        <v>0</v>
      </c>
      <c r="L32" s="196">
        <v>0</v>
      </c>
      <c r="M32" s="197">
        <v>9</v>
      </c>
      <c r="O32" s="108">
        <f t="shared" si="1"/>
        <v>11</v>
      </c>
      <c r="P32" s="108">
        <f>+O32-G32</f>
        <v>0</v>
      </c>
      <c r="Q32" s="108">
        <f t="shared" si="3"/>
        <v>15</v>
      </c>
      <c r="R32" s="108">
        <f t="shared" si="4"/>
        <v>0</v>
      </c>
    </row>
    <row r="33" spans="5:5" x14ac:dyDescent="0.25">
      <c r="E33" s="158"/>
    </row>
    <row r="34" spans="5:5" x14ac:dyDescent="0.25">
      <c r="E34" s="158"/>
    </row>
    <row r="35" spans="5:5" x14ac:dyDescent="0.25">
      <c r="E35" s="158"/>
    </row>
    <row r="36" spans="5:5" x14ac:dyDescent="0.25">
      <c r="E36" s="158"/>
    </row>
    <row r="37" spans="5:5" x14ac:dyDescent="0.25">
      <c r="E37" s="158"/>
    </row>
    <row r="38" spans="5:5" x14ac:dyDescent="0.25">
      <c r="E38" s="158"/>
    </row>
    <row r="39" spans="5:5" x14ac:dyDescent="0.25">
      <c r="E39" s="158"/>
    </row>
    <row r="40" spans="5:5" x14ac:dyDescent="0.25">
      <c r="E40" s="158"/>
    </row>
    <row r="41" spans="5:5" x14ac:dyDescent="0.25">
      <c r="E41" s="158"/>
    </row>
    <row r="42" spans="5:5" x14ac:dyDescent="0.25">
      <c r="E42" s="158"/>
    </row>
    <row r="43" spans="5:5" x14ac:dyDescent="0.25">
      <c r="E43" s="158"/>
    </row>
    <row r="44" spans="5:5" x14ac:dyDescent="0.25">
      <c r="E44" s="158"/>
    </row>
    <row r="45" spans="5:5" x14ac:dyDescent="0.25">
      <c r="E45" s="158"/>
    </row>
    <row r="46" spans="5:5" x14ac:dyDescent="0.25">
      <c r="E46" s="158"/>
    </row>
    <row r="47" spans="5:5" x14ac:dyDescent="0.25">
      <c r="E47" s="158"/>
    </row>
    <row r="48" spans="5:5" x14ac:dyDescent="0.25">
      <c r="E48" s="158"/>
    </row>
    <row r="49" spans="5:5" x14ac:dyDescent="0.25">
      <c r="E49" s="158"/>
    </row>
    <row r="50" spans="5:5" x14ac:dyDescent="0.25">
      <c r="E50" s="158"/>
    </row>
    <row r="51" spans="5:5" x14ac:dyDescent="0.25">
      <c r="E51" s="158"/>
    </row>
    <row r="52" spans="5:5" x14ac:dyDescent="0.25">
      <c r="E52" s="158"/>
    </row>
    <row r="53" spans="5:5" x14ac:dyDescent="0.25">
      <c r="E53" s="158"/>
    </row>
    <row r="54" spans="5:5" x14ac:dyDescent="0.25">
      <c r="E54" s="158"/>
    </row>
    <row r="55" spans="5:5" x14ac:dyDescent="0.25">
      <c r="E55" s="158"/>
    </row>
    <row r="56" spans="5:5" x14ac:dyDescent="0.25">
      <c r="E56" s="158"/>
    </row>
    <row r="57" spans="5:5" x14ac:dyDescent="0.25">
      <c r="E57" s="158"/>
    </row>
    <row r="58" spans="5:5" x14ac:dyDescent="0.25">
      <c r="E58" s="158"/>
    </row>
    <row r="59" spans="5:5" x14ac:dyDescent="0.25">
      <c r="E59" s="158"/>
    </row>
    <row r="60" spans="5:5" x14ac:dyDescent="0.25">
      <c r="E60" s="158"/>
    </row>
    <row r="61" spans="5:5" x14ac:dyDescent="0.25">
      <c r="E61" s="158"/>
    </row>
    <row r="62" spans="5:5" x14ac:dyDescent="0.25">
      <c r="E62" s="158"/>
    </row>
    <row r="63" spans="5:5" x14ac:dyDescent="0.25">
      <c r="E63" s="158"/>
    </row>
    <row r="64" spans="5:5" x14ac:dyDescent="0.25">
      <c r="E64" s="158"/>
    </row>
    <row r="65" spans="5:5" x14ac:dyDescent="0.25">
      <c r="E65" s="158"/>
    </row>
    <row r="66" spans="5:5" x14ac:dyDescent="0.25">
      <c r="E66" s="158"/>
    </row>
    <row r="67" spans="5:5" x14ac:dyDescent="0.25">
      <c r="E67" s="158"/>
    </row>
    <row r="68" spans="5:5" x14ac:dyDescent="0.25">
      <c r="E68" s="158"/>
    </row>
    <row r="69" spans="5:5" x14ac:dyDescent="0.25">
      <c r="E69" s="158"/>
    </row>
    <row r="70" spans="5:5" x14ac:dyDescent="0.25">
      <c r="E70" s="158"/>
    </row>
    <row r="71" spans="5:5" x14ac:dyDescent="0.25">
      <c r="E71" s="158"/>
    </row>
    <row r="72" spans="5:5" x14ac:dyDescent="0.25">
      <c r="E72" s="158"/>
    </row>
    <row r="73" spans="5:5" x14ac:dyDescent="0.25">
      <c r="E73" s="158"/>
    </row>
    <row r="74" spans="5:5" x14ac:dyDescent="0.25">
      <c r="E74" s="158"/>
    </row>
  </sheetData>
  <mergeCells count="13">
    <mergeCell ref="A1:E1"/>
    <mergeCell ref="B3:M3"/>
    <mergeCell ref="B4:H4"/>
    <mergeCell ref="J4:M4"/>
    <mergeCell ref="K5:K6"/>
    <mergeCell ref="L5:L6"/>
    <mergeCell ref="M5:M6"/>
    <mergeCell ref="B5:D6"/>
    <mergeCell ref="E5:E6"/>
    <mergeCell ref="F5:F6"/>
    <mergeCell ref="G5:G6"/>
    <mergeCell ref="H5:H6"/>
    <mergeCell ref="J5:J6"/>
  </mergeCells>
  <pageMargins left="0.7" right="0.7" top="0.75" bottom="0.75" header="0.3" footer="0.3"/>
  <pageSetup scale="6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5</v>
      </c>
      <c r="D4" s="280" t="s">
        <v>6</v>
      </c>
      <c r="E4" s="280"/>
      <c r="F4" s="280"/>
      <c r="G4" s="280"/>
      <c r="H4" s="281"/>
      <c r="I4" s="18"/>
      <c r="J4" s="282" t="s">
        <v>7</v>
      </c>
      <c r="K4" s="280"/>
      <c r="L4" s="17" t="s">
        <v>170</v>
      </c>
      <c r="M4" s="283" t="s">
        <v>171</v>
      </c>
      <c r="N4" s="283"/>
      <c r="O4" s="283"/>
      <c r="P4" s="283"/>
      <c r="Q4" s="284"/>
      <c r="R4" s="19"/>
      <c r="S4" s="285" t="s">
        <v>10</v>
      </c>
      <c r="T4" s="286"/>
      <c r="U4" s="286"/>
      <c r="V4" s="273" t="s">
        <v>172</v>
      </c>
      <c r="W4" s="274"/>
    </row>
    <row r="5" spans="1:29" ht="15.75" customHeight="1" thickTop="1" x14ac:dyDescent="0.2">
      <c r="B5" s="20" t="s">
        <v>12</v>
      </c>
      <c r="C5" s="271" t="s">
        <v>12</v>
      </c>
      <c r="D5" s="271"/>
      <c r="E5" s="271"/>
      <c r="F5" s="271"/>
      <c r="G5" s="271"/>
      <c r="H5" s="271"/>
      <c r="I5" s="271"/>
      <c r="J5" s="271"/>
      <c r="K5" s="271"/>
      <c r="L5" s="271"/>
      <c r="M5" s="271"/>
      <c r="N5" s="271"/>
      <c r="O5" s="271"/>
      <c r="P5" s="271"/>
      <c r="Q5" s="271"/>
      <c r="R5" s="271"/>
      <c r="S5" s="271"/>
      <c r="T5" s="271"/>
      <c r="U5" s="271"/>
      <c r="V5" s="271"/>
      <c r="W5" s="272"/>
    </row>
    <row r="6" spans="1:29" ht="30" customHeight="1" thickBot="1" x14ac:dyDescent="0.25">
      <c r="B6" s="20" t="s">
        <v>13</v>
      </c>
      <c r="C6" s="21" t="s">
        <v>173</v>
      </c>
      <c r="D6" s="269" t="s">
        <v>174</v>
      </c>
      <c r="E6" s="269"/>
      <c r="F6" s="269"/>
      <c r="G6" s="269"/>
      <c r="H6" s="269"/>
      <c r="I6" s="22"/>
      <c r="J6" s="287" t="s">
        <v>16</v>
      </c>
      <c r="K6" s="287"/>
      <c r="L6" s="287" t="s">
        <v>17</v>
      </c>
      <c r="M6" s="287"/>
      <c r="N6" s="272" t="s">
        <v>12</v>
      </c>
      <c r="O6" s="272"/>
      <c r="P6" s="272"/>
      <c r="Q6" s="272"/>
      <c r="R6" s="272"/>
      <c r="S6" s="272"/>
      <c r="T6" s="272"/>
      <c r="U6" s="272"/>
      <c r="V6" s="272"/>
      <c r="W6" s="272"/>
    </row>
    <row r="7" spans="1:29" ht="30" customHeight="1" thickBot="1" x14ac:dyDescent="0.25">
      <c r="B7" s="23"/>
      <c r="C7" s="21" t="s">
        <v>12</v>
      </c>
      <c r="D7" s="271" t="s">
        <v>12</v>
      </c>
      <c r="E7" s="271"/>
      <c r="F7" s="271"/>
      <c r="G7" s="271"/>
      <c r="H7" s="271"/>
      <c r="I7" s="22"/>
      <c r="J7" s="24" t="s">
        <v>18</v>
      </c>
      <c r="K7" s="24" t="s">
        <v>19</v>
      </c>
      <c r="L7" s="24" t="s">
        <v>18</v>
      </c>
      <c r="M7" s="24" t="s">
        <v>19</v>
      </c>
      <c r="N7" s="25"/>
      <c r="O7" s="272" t="s">
        <v>12</v>
      </c>
      <c r="P7" s="272"/>
      <c r="Q7" s="272"/>
      <c r="R7" s="272"/>
      <c r="S7" s="272"/>
      <c r="T7" s="272"/>
      <c r="U7" s="272"/>
      <c r="V7" s="272"/>
      <c r="W7" s="272"/>
    </row>
    <row r="8" spans="1:29" ht="30" customHeight="1" thickBot="1" x14ac:dyDescent="0.25">
      <c r="B8" s="23"/>
      <c r="C8" s="21" t="s">
        <v>12</v>
      </c>
      <c r="D8" s="271" t="s">
        <v>12</v>
      </c>
      <c r="E8" s="271"/>
      <c r="F8" s="271"/>
      <c r="G8" s="271"/>
      <c r="H8" s="271"/>
      <c r="I8" s="22"/>
      <c r="J8" s="26" t="s">
        <v>20</v>
      </c>
      <c r="K8" s="26" t="s">
        <v>20</v>
      </c>
      <c r="L8" s="26" t="s">
        <v>20</v>
      </c>
      <c r="M8" s="26" t="s">
        <v>20</v>
      </c>
      <c r="N8" s="25"/>
      <c r="O8" s="22"/>
      <c r="P8" s="272" t="s">
        <v>12</v>
      </c>
      <c r="Q8" s="272"/>
      <c r="R8" s="272"/>
      <c r="S8" s="272"/>
      <c r="T8" s="272"/>
      <c r="U8" s="272"/>
      <c r="V8" s="272"/>
      <c r="W8" s="272"/>
    </row>
    <row r="9" spans="1:29" ht="25.5" customHeight="1" thickBot="1" x14ac:dyDescent="0.25">
      <c r="B9" s="23"/>
      <c r="C9" s="271" t="s">
        <v>12</v>
      </c>
      <c r="D9" s="271"/>
      <c r="E9" s="271"/>
      <c r="F9" s="271"/>
      <c r="G9" s="271"/>
      <c r="H9" s="271"/>
      <c r="I9" s="271"/>
      <c r="J9" s="271"/>
      <c r="K9" s="271"/>
      <c r="L9" s="271"/>
      <c r="M9" s="271"/>
      <c r="N9" s="271"/>
      <c r="O9" s="271"/>
      <c r="P9" s="271"/>
      <c r="Q9" s="271"/>
      <c r="R9" s="271"/>
      <c r="S9" s="271"/>
      <c r="T9" s="271"/>
      <c r="U9" s="271"/>
      <c r="V9" s="271"/>
      <c r="W9" s="272"/>
    </row>
    <row r="10" spans="1:29" ht="66.75" customHeight="1" thickTop="1" thickBot="1" x14ac:dyDescent="0.25">
      <c r="B10" s="27" t="s">
        <v>21</v>
      </c>
      <c r="C10" s="273" t="s">
        <v>12</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75" t="s">
        <v>24</v>
      </c>
      <c r="C13" s="276"/>
      <c r="D13" s="276"/>
      <c r="E13" s="276"/>
      <c r="F13" s="276"/>
      <c r="G13" s="276"/>
      <c r="H13" s="276"/>
      <c r="I13" s="276"/>
      <c r="J13" s="28"/>
      <c r="K13" s="276" t="s">
        <v>25</v>
      </c>
      <c r="L13" s="276"/>
      <c r="M13" s="276"/>
      <c r="N13" s="276"/>
      <c r="O13" s="276"/>
      <c r="P13" s="276"/>
      <c r="Q13" s="276"/>
      <c r="R13" s="29"/>
      <c r="S13" s="276" t="s">
        <v>26</v>
      </c>
      <c r="T13" s="276"/>
      <c r="U13" s="276"/>
      <c r="V13" s="276"/>
      <c r="W13" s="277"/>
    </row>
    <row r="14" spans="1:29" ht="69" customHeight="1" x14ac:dyDescent="0.2">
      <c r="B14" s="20" t="s">
        <v>27</v>
      </c>
      <c r="C14" s="269" t="s">
        <v>12</v>
      </c>
      <c r="D14" s="269"/>
      <c r="E14" s="269"/>
      <c r="F14" s="269"/>
      <c r="G14" s="269"/>
      <c r="H14" s="269"/>
      <c r="I14" s="269"/>
      <c r="J14" s="30"/>
      <c r="K14" s="30" t="s">
        <v>28</v>
      </c>
      <c r="L14" s="269" t="s">
        <v>12</v>
      </c>
      <c r="M14" s="269"/>
      <c r="N14" s="269"/>
      <c r="O14" s="269"/>
      <c r="P14" s="269"/>
      <c r="Q14" s="269"/>
      <c r="R14" s="22"/>
      <c r="S14" s="30" t="s">
        <v>29</v>
      </c>
      <c r="T14" s="270" t="s">
        <v>175</v>
      </c>
      <c r="U14" s="270"/>
      <c r="V14" s="270"/>
      <c r="W14" s="270"/>
    </row>
    <row r="15" spans="1:29" ht="86.25" customHeight="1" x14ac:dyDescent="0.2">
      <c r="B15" s="20" t="s">
        <v>31</v>
      </c>
      <c r="C15" s="269" t="s">
        <v>12</v>
      </c>
      <c r="D15" s="269"/>
      <c r="E15" s="269"/>
      <c r="F15" s="269"/>
      <c r="G15" s="269"/>
      <c r="H15" s="269"/>
      <c r="I15" s="269"/>
      <c r="J15" s="30"/>
      <c r="K15" s="30" t="s">
        <v>31</v>
      </c>
      <c r="L15" s="269" t="s">
        <v>12</v>
      </c>
      <c r="M15" s="269"/>
      <c r="N15" s="269"/>
      <c r="O15" s="269"/>
      <c r="P15" s="269"/>
      <c r="Q15" s="269"/>
      <c r="R15" s="22"/>
      <c r="S15" s="30" t="s">
        <v>32</v>
      </c>
      <c r="T15" s="270" t="s">
        <v>12</v>
      </c>
      <c r="U15" s="270"/>
      <c r="V15" s="270"/>
      <c r="W15" s="270"/>
    </row>
    <row r="16" spans="1:29" ht="25.5" customHeight="1" thickBot="1" x14ac:dyDescent="0.25">
      <c r="B16" s="31" t="s">
        <v>33</v>
      </c>
      <c r="C16" s="253" t="s">
        <v>12</v>
      </c>
      <c r="D16" s="253"/>
      <c r="E16" s="253"/>
      <c r="F16" s="253"/>
      <c r="G16" s="253"/>
      <c r="H16" s="253"/>
      <c r="I16" s="253"/>
      <c r="J16" s="253"/>
      <c r="K16" s="253"/>
      <c r="L16" s="253"/>
      <c r="M16" s="253"/>
      <c r="N16" s="253"/>
      <c r="O16" s="253"/>
      <c r="P16" s="253"/>
      <c r="Q16" s="253"/>
      <c r="R16" s="253"/>
      <c r="S16" s="253"/>
      <c r="T16" s="253"/>
      <c r="U16" s="253"/>
      <c r="V16" s="253"/>
      <c r="W16" s="254"/>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55" t="s">
        <v>35</v>
      </c>
      <c r="C18" s="256"/>
      <c r="D18" s="256"/>
      <c r="E18" s="256"/>
      <c r="F18" s="256"/>
      <c r="G18" s="256"/>
      <c r="H18" s="256"/>
      <c r="I18" s="256"/>
      <c r="J18" s="256"/>
      <c r="K18" s="256"/>
      <c r="L18" s="256"/>
      <c r="M18" s="256"/>
      <c r="N18" s="256"/>
      <c r="O18" s="256"/>
      <c r="P18" s="256"/>
      <c r="Q18" s="256"/>
      <c r="R18" s="256"/>
      <c r="S18" s="256"/>
      <c r="T18" s="257"/>
      <c r="U18" s="244" t="s">
        <v>36</v>
      </c>
      <c r="V18" s="243"/>
      <c r="W18" s="245"/>
    </row>
    <row r="19" spans="2:27" ht="14.25" customHeight="1" x14ac:dyDescent="0.2">
      <c r="B19" s="258"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267" t="s">
        <v>45</v>
      </c>
    </row>
    <row r="20" spans="2:27" ht="27" customHeight="1" thickBot="1" x14ac:dyDescent="0.25">
      <c r="B20" s="260"/>
      <c r="C20" s="261"/>
      <c r="D20" s="261"/>
      <c r="E20" s="261"/>
      <c r="F20" s="261"/>
      <c r="G20" s="261"/>
      <c r="H20" s="261"/>
      <c r="I20" s="261"/>
      <c r="J20" s="261"/>
      <c r="K20" s="261"/>
      <c r="L20" s="261"/>
      <c r="M20" s="261"/>
      <c r="N20" s="261"/>
      <c r="O20" s="261"/>
      <c r="P20" s="261"/>
      <c r="Q20" s="261"/>
      <c r="R20" s="261"/>
      <c r="S20" s="261"/>
      <c r="T20" s="263"/>
      <c r="U20" s="265"/>
      <c r="V20" s="261"/>
      <c r="W20" s="268"/>
      <c r="Z20" s="33" t="s">
        <v>12</v>
      </c>
      <c r="AA20" s="33" t="s">
        <v>46</v>
      </c>
    </row>
    <row r="21" spans="2:27" ht="56.25" customHeight="1" thickBot="1" x14ac:dyDescent="0.25">
      <c r="B21" s="227" t="s">
        <v>176</v>
      </c>
      <c r="C21" s="228"/>
      <c r="D21" s="228"/>
      <c r="E21" s="228"/>
      <c r="F21" s="228"/>
      <c r="G21" s="228"/>
      <c r="H21" s="228"/>
      <c r="I21" s="228"/>
      <c r="J21" s="228"/>
      <c r="K21" s="228"/>
      <c r="L21" s="228"/>
      <c r="M21" s="229" t="s">
        <v>173</v>
      </c>
      <c r="N21" s="229"/>
      <c r="O21" s="229" t="s">
        <v>177</v>
      </c>
      <c r="P21" s="229"/>
      <c r="Q21" s="230" t="s">
        <v>49</v>
      </c>
      <c r="R21" s="230"/>
      <c r="S21" s="34" t="s">
        <v>53</v>
      </c>
      <c r="T21" s="34" t="s">
        <v>55</v>
      </c>
      <c r="U21" s="34" t="s">
        <v>55</v>
      </c>
      <c r="V21" s="34" t="str">
        <f>+IF(ISERR(U21/T21*100),"N/A",ROUND(U21/T21*100,2))</f>
        <v>N/A</v>
      </c>
      <c r="W21" s="35">
        <f>+IF(ISERR(U21/S21*100),"N/A",ROUND(U21/S21*100,2))</f>
        <v>0</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37"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45"/>
    </row>
    <row r="24" spans="2:27" ht="30.75" customHeight="1" thickBot="1" x14ac:dyDescent="0.25">
      <c r="B24" s="240"/>
      <c r="C24" s="241"/>
      <c r="D24" s="241"/>
      <c r="E24" s="241"/>
      <c r="F24" s="241"/>
      <c r="G24" s="241"/>
      <c r="H24" s="241"/>
      <c r="I24" s="241"/>
      <c r="J24" s="241"/>
      <c r="K24" s="241"/>
      <c r="L24" s="241"/>
      <c r="M24" s="241"/>
      <c r="N24" s="241"/>
      <c r="O24" s="241"/>
      <c r="P24" s="241"/>
      <c r="Q24" s="242"/>
      <c r="R24" s="39" t="s">
        <v>65</v>
      </c>
      <c r="S24" s="39" t="s">
        <v>65</v>
      </c>
      <c r="T24" s="39" t="s">
        <v>48</v>
      </c>
      <c r="U24" s="39" t="s">
        <v>65</v>
      </c>
      <c r="V24" s="39" t="s">
        <v>66</v>
      </c>
      <c r="W24" s="32" t="s">
        <v>67</v>
      </c>
      <c r="Y24" s="36"/>
    </row>
    <row r="25" spans="2:27" ht="23.25" customHeight="1" thickBot="1" x14ac:dyDescent="0.25">
      <c r="B25" s="246" t="s">
        <v>68</v>
      </c>
      <c r="C25" s="247"/>
      <c r="D25" s="247"/>
      <c r="E25" s="40" t="s">
        <v>178</v>
      </c>
      <c r="F25" s="40"/>
      <c r="G25" s="40"/>
      <c r="H25" s="41"/>
      <c r="I25" s="41"/>
      <c r="J25" s="41"/>
      <c r="K25" s="41"/>
      <c r="L25" s="41"/>
      <c r="M25" s="41"/>
      <c r="N25" s="41"/>
      <c r="O25" s="41"/>
      <c r="P25" s="42"/>
      <c r="Q25" s="42"/>
      <c r="R25" s="43" t="s">
        <v>172</v>
      </c>
      <c r="S25" s="44" t="s">
        <v>12</v>
      </c>
      <c r="T25" s="42"/>
      <c r="U25" s="44" t="s">
        <v>179</v>
      </c>
      <c r="V25" s="42"/>
      <c r="W25" s="45">
        <f>+IF(ISERR(U25/R25*100),"N/A",ROUND(U25/R25*100,2))</f>
        <v>5</v>
      </c>
    </row>
    <row r="26" spans="2:27" ht="26.25" customHeight="1" thickBot="1" x14ac:dyDescent="0.25">
      <c r="B26" s="248" t="s">
        <v>72</v>
      </c>
      <c r="C26" s="249"/>
      <c r="D26" s="249"/>
      <c r="E26" s="46" t="s">
        <v>178</v>
      </c>
      <c r="F26" s="46"/>
      <c r="G26" s="46"/>
      <c r="H26" s="47"/>
      <c r="I26" s="47"/>
      <c r="J26" s="47"/>
      <c r="K26" s="47"/>
      <c r="L26" s="47"/>
      <c r="M26" s="47"/>
      <c r="N26" s="47"/>
      <c r="O26" s="47"/>
      <c r="P26" s="48"/>
      <c r="Q26" s="48"/>
      <c r="R26" s="49" t="s">
        <v>172</v>
      </c>
      <c r="S26" s="50" t="s">
        <v>179</v>
      </c>
      <c r="T26" s="51">
        <f>+IF(ISERR(S26/R26*100),"N/A",ROUND(S26/R26*100,2))</f>
        <v>5</v>
      </c>
      <c r="U26" s="50" t="s">
        <v>179</v>
      </c>
      <c r="V26" s="51">
        <f>+IF(ISERR(U26/S26*100),"N/A",ROUND(U26/S26*100,2))</f>
        <v>100</v>
      </c>
      <c r="W26" s="52">
        <f>+IF(ISERR(U26/R26*100),"N/A",ROUND(U26/R26*100,2))</f>
        <v>5</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31" t="s">
        <v>180</v>
      </c>
      <c r="C28" s="232"/>
      <c r="D28" s="232"/>
      <c r="E28" s="232"/>
      <c r="F28" s="232"/>
      <c r="G28" s="232"/>
      <c r="H28" s="232"/>
      <c r="I28" s="232"/>
      <c r="J28" s="232"/>
      <c r="K28" s="232"/>
      <c r="L28" s="232"/>
      <c r="M28" s="232"/>
      <c r="N28" s="232"/>
      <c r="O28" s="232"/>
      <c r="P28" s="232"/>
      <c r="Q28" s="232"/>
      <c r="R28" s="232"/>
      <c r="S28" s="232"/>
      <c r="T28" s="232"/>
      <c r="U28" s="232"/>
      <c r="V28" s="232"/>
      <c r="W28" s="233"/>
    </row>
    <row r="29" spans="2:27" ht="32.25" customHeight="1" thickBot="1" x14ac:dyDescent="0.25">
      <c r="B29" s="250"/>
      <c r="C29" s="251"/>
      <c r="D29" s="251"/>
      <c r="E29" s="251"/>
      <c r="F29" s="251"/>
      <c r="G29" s="251"/>
      <c r="H29" s="251"/>
      <c r="I29" s="251"/>
      <c r="J29" s="251"/>
      <c r="K29" s="251"/>
      <c r="L29" s="251"/>
      <c r="M29" s="251"/>
      <c r="N29" s="251"/>
      <c r="O29" s="251"/>
      <c r="P29" s="251"/>
      <c r="Q29" s="251"/>
      <c r="R29" s="251"/>
      <c r="S29" s="251"/>
      <c r="T29" s="251"/>
      <c r="U29" s="251"/>
      <c r="V29" s="251"/>
      <c r="W29" s="252"/>
    </row>
    <row r="30" spans="2:27" ht="37.5" customHeight="1" thickTop="1" x14ac:dyDescent="0.2">
      <c r="B30" s="231" t="s">
        <v>181</v>
      </c>
      <c r="C30" s="232"/>
      <c r="D30" s="232"/>
      <c r="E30" s="232"/>
      <c r="F30" s="232"/>
      <c r="G30" s="232"/>
      <c r="H30" s="232"/>
      <c r="I30" s="232"/>
      <c r="J30" s="232"/>
      <c r="K30" s="232"/>
      <c r="L30" s="232"/>
      <c r="M30" s="232"/>
      <c r="N30" s="232"/>
      <c r="O30" s="232"/>
      <c r="P30" s="232"/>
      <c r="Q30" s="232"/>
      <c r="R30" s="232"/>
      <c r="S30" s="232"/>
      <c r="T30" s="232"/>
      <c r="U30" s="232"/>
      <c r="V30" s="232"/>
      <c r="W30" s="233"/>
    </row>
    <row r="31" spans="2:27" ht="15" customHeight="1" thickBot="1" x14ac:dyDescent="0.25">
      <c r="B31" s="250"/>
      <c r="C31" s="251"/>
      <c r="D31" s="251"/>
      <c r="E31" s="251"/>
      <c r="F31" s="251"/>
      <c r="G31" s="251"/>
      <c r="H31" s="251"/>
      <c r="I31" s="251"/>
      <c r="J31" s="251"/>
      <c r="K31" s="251"/>
      <c r="L31" s="251"/>
      <c r="M31" s="251"/>
      <c r="N31" s="251"/>
      <c r="O31" s="251"/>
      <c r="P31" s="251"/>
      <c r="Q31" s="251"/>
      <c r="R31" s="251"/>
      <c r="S31" s="251"/>
      <c r="T31" s="251"/>
      <c r="U31" s="251"/>
      <c r="V31" s="251"/>
      <c r="W31" s="252"/>
    </row>
    <row r="32" spans="2:27" ht="37.5" customHeight="1" thickTop="1" x14ac:dyDescent="0.2">
      <c r="B32" s="231" t="s">
        <v>182</v>
      </c>
      <c r="C32" s="232"/>
      <c r="D32" s="232"/>
      <c r="E32" s="232"/>
      <c r="F32" s="232"/>
      <c r="G32" s="232"/>
      <c r="H32" s="232"/>
      <c r="I32" s="232"/>
      <c r="J32" s="232"/>
      <c r="K32" s="232"/>
      <c r="L32" s="232"/>
      <c r="M32" s="232"/>
      <c r="N32" s="232"/>
      <c r="O32" s="232"/>
      <c r="P32" s="232"/>
      <c r="Q32" s="232"/>
      <c r="R32" s="232"/>
      <c r="S32" s="232"/>
      <c r="T32" s="232"/>
      <c r="U32" s="232"/>
      <c r="V32" s="232"/>
      <c r="W32" s="233"/>
    </row>
    <row r="33" spans="2:23" ht="13.5" thickBot="1" x14ac:dyDescent="0.25">
      <c r="B33" s="234"/>
      <c r="C33" s="235"/>
      <c r="D33" s="235"/>
      <c r="E33" s="235"/>
      <c r="F33" s="235"/>
      <c r="G33" s="235"/>
      <c r="H33" s="235"/>
      <c r="I33" s="235"/>
      <c r="J33" s="235"/>
      <c r="K33" s="235"/>
      <c r="L33" s="235"/>
      <c r="M33" s="235"/>
      <c r="N33" s="235"/>
      <c r="O33" s="235"/>
      <c r="P33" s="235"/>
      <c r="Q33" s="235"/>
      <c r="R33" s="235"/>
      <c r="S33" s="235"/>
      <c r="T33" s="235"/>
      <c r="U33" s="235"/>
      <c r="V33" s="235"/>
      <c r="W33" s="236"/>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13"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1770</v>
      </c>
      <c r="D4" s="280" t="s">
        <v>1771</v>
      </c>
      <c r="E4" s="280"/>
      <c r="F4" s="280"/>
      <c r="G4" s="280"/>
      <c r="H4" s="281"/>
      <c r="I4" s="18"/>
      <c r="J4" s="282" t="s">
        <v>7</v>
      </c>
      <c r="K4" s="280"/>
      <c r="L4" s="17" t="s">
        <v>1814</v>
      </c>
      <c r="M4" s="283" t="s">
        <v>1815</v>
      </c>
      <c r="N4" s="283"/>
      <c r="O4" s="283"/>
      <c r="P4" s="283"/>
      <c r="Q4" s="284"/>
      <c r="R4" s="19"/>
      <c r="S4" s="285" t="s">
        <v>10</v>
      </c>
      <c r="T4" s="286"/>
      <c r="U4" s="286"/>
      <c r="V4" s="273" t="s">
        <v>1560</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1478</v>
      </c>
      <c r="D6" s="269" t="s">
        <v>1816</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112.5" customHeight="1" thickTop="1" thickBot="1" x14ac:dyDescent="0.25">
      <c r="B10" s="27" t="s">
        <v>21</v>
      </c>
      <c r="C10" s="273" t="s">
        <v>1817</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1777</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1818</v>
      </c>
      <c r="C21" s="228"/>
      <c r="D21" s="228"/>
      <c r="E21" s="228"/>
      <c r="F21" s="228"/>
      <c r="G21" s="228"/>
      <c r="H21" s="228"/>
      <c r="I21" s="228"/>
      <c r="J21" s="228"/>
      <c r="K21" s="228"/>
      <c r="L21" s="228"/>
      <c r="M21" s="229" t="s">
        <v>1478</v>
      </c>
      <c r="N21" s="229"/>
      <c r="O21" s="229" t="s">
        <v>48</v>
      </c>
      <c r="P21" s="229"/>
      <c r="Q21" s="230" t="s">
        <v>49</v>
      </c>
      <c r="R21" s="230"/>
      <c r="S21" s="34" t="s">
        <v>53</v>
      </c>
      <c r="T21" s="34" t="s">
        <v>88</v>
      </c>
      <c r="U21" s="34" t="s">
        <v>88</v>
      </c>
      <c r="V21" s="34">
        <f>+IF(ISERR(U21/T21*100),"N/A",ROUND(U21/T21*100,2))</f>
        <v>100</v>
      </c>
      <c r="W21" s="59">
        <f>+IF(ISERR(U21/S21*100),"N/A",ROUND(U21/S21*100,2))</f>
        <v>50</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1819</v>
      </c>
      <c r="F25" s="40"/>
      <c r="G25" s="40"/>
      <c r="H25" s="41"/>
      <c r="I25" s="41"/>
      <c r="J25" s="41"/>
      <c r="K25" s="41"/>
      <c r="L25" s="41"/>
      <c r="M25" s="41"/>
      <c r="N25" s="41"/>
      <c r="O25" s="41"/>
      <c r="P25" s="42"/>
      <c r="Q25" s="42"/>
      <c r="R25" s="43" t="s">
        <v>1267</v>
      </c>
      <c r="S25" s="44" t="s">
        <v>12</v>
      </c>
      <c r="T25" s="42"/>
      <c r="U25" s="44" t="s">
        <v>55</v>
      </c>
      <c r="V25" s="42"/>
      <c r="W25" s="62">
        <f>+IF(ISERR(U25/R25*100),"N/A",ROUND(U25/R25*100,2))</f>
        <v>0</v>
      </c>
    </row>
    <row r="26" spans="2:27" ht="26.25" customHeight="1" thickBot="1" x14ac:dyDescent="0.25">
      <c r="B26" s="315" t="s">
        <v>72</v>
      </c>
      <c r="C26" s="316"/>
      <c r="D26" s="316"/>
      <c r="E26" s="63" t="s">
        <v>1819</v>
      </c>
      <c r="F26" s="63"/>
      <c r="G26" s="63"/>
      <c r="H26" s="64"/>
      <c r="I26" s="64"/>
      <c r="J26" s="64"/>
      <c r="K26" s="64"/>
      <c r="L26" s="64"/>
      <c r="M26" s="64"/>
      <c r="N26" s="64"/>
      <c r="O26" s="64"/>
      <c r="P26" s="65"/>
      <c r="Q26" s="65"/>
      <c r="R26" s="66" t="s">
        <v>1267</v>
      </c>
      <c r="S26" s="67" t="s">
        <v>1267</v>
      </c>
      <c r="T26" s="68">
        <f>+IF(ISERR(S26/R26*100),"N/A",ROUND(S26/R26*100,2))</f>
        <v>100</v>
      </c>
      <c r="U26" s="67" t="s">
        <v>55</v>
      </c>
      <c r="V26" s="68">
        <f>+IF(ISERR(U26/S26*100),"N/A",ROUND(U26/S26*100,2))</f>
        <v>0</v>
      </c>
      <c r="W26" s="69">
        <f>+IF(ISERR(U26/R26*100),"N/A",ROUND(U26/R26*100,2))</f>
        <v>0</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63" customHeight="1" thickTop="1" x14ac:dyDescent="0.2">
      <c r="B28" s="303" t="s">
        <v>1820</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116.25" customHeight="1" thickTop="1" x14ac:dyDescent="0.2">
      <c r="B30" s="303" t="s">
        <v>1821</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37.5" customHeight="1" thickTop="1" x14ac:dyDescent="0.2">
      <c r="B32" s="303" t="s">
        <v>1822</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22"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87" customHeight="1" thickTop="1" thickBot="1" x14ac:dyDescent="0.25">
      <c r="A4" s="15"/>
      <c r="B4" s="16" t="s">
        <v>4</v>
      </c>
      <c r="C4" s="17" t="s">
        <v>1823</v>
      </c>
      <c r="D4" s="280" t="s">
        <v>1824</v>
      </c>
      <c r="E4" s="280"/>
      <c r="F4" s="280"/>
      <c r="G4" s="280"/>
      <c r="H4" s="281"/>
      <c r="I4" s="18"/>
      <c r="J4" s="282" t="s">
        <v>7</v>
      </c>
      <c r="K4" s="280"/>
      <c r="L4" s="17" t="s">
        <v>1825</v>
      </c>
      <c r="M4" s="283" t="s">
        <v>1826</v>
      </c>
      <c r="N4" s="283"/>
      <c r="O4" s="283"/>
      <c r="P4" s="283"/>
      <c r="Q4" s="284"/>
      <c r="R4" s="19"/>
      <c r="S4" s="285" t="s">
        <v>10</v>
      </c>
      <c r="T4" s="286"/>
      <c r="U4" s="286"/>
      <c r="V4" s="273" t="s">
        <v>1827</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1828</v>
      </c>
      <c r="D6" s="269" t="s">
        <v>1829</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v>18576</v>
      </c>
      <c r="M8" s="26">
        <v>13047</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106.5" customHeight="1" thickTop="1" thickBot="1" x14ac:dyDescent="0.25">
      <c r="B10" s="27" t="s">
        <v>21</v>
      </c>
      <c r="C10" s="273" t="s">
        <v>1830</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1831</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1832</v>
      </c>
      <c r="C21" s="228"/>
      <c r="D21" s="228"/>
      <c r="E21" s="228"/>
      <c r="F21" s="228"/>
      <c r="G21" s="228"/>
      <c r="H21" s="228"/>
      <c r="I21" s="228"/>
      <c r="J21" s="228"/>
      <c r="K21" s="228"/>
      <c r="L21" s="228"/>
      <c r="M21" s="229" t="s">
        <v>1828</v>
      </c>
      <c r="N21" s="229"/>
      <c r="O21" s="229" t="s">
        <v>48</v>
      </c>
      <c r="P21" s="229"/>
      <c r="Q21" s="230" t="s">
        <v>49</v>
      </c>
      <c r="R21" s="230"/>
      <c r="S21" s="34" t="s">
        <v>53</v>
      </c>
      <c r="T21" s="34" t="s">
        <v>53</v>
      </c>
      <c r="U21" s="34" t="s">
        <v>1833</v>
      </c>
      <c r="V21" s="34">
        <f>+IF(ISERR(U21/T21*100),"N/A",ROUND(U21/T21*100,2))</f>
        <v>100.4</v>
      </c>
      <c r="W21" s="59">
        <f>+IF(ISERR(U21/S21*100),"N/A",ROUND(U21/S21*100,2))</f>
        <v>100.4</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1834</v>
      </c>
      <c r="F25" s="40"/>
      <c r="G25" s="40"/>
      <c r="H25" s="41"/>
      <c r="I25" s="41"/>
      <c r="J25" s="41"/>
      <c r="K25" s="41"/>
      <c r="L25" s="41"/>
      <c r="M25" s="41"/>
      <c r="N25" s="41"/>
      <c r="O25" s="41"/>
      <c r="P25" s="42"/>
      <c r="Q25" s="42"/>
      <c r="R25" s="43" t="s">
        <v>1835</v>
      </c>
      <c r="S25" s="44" t="s">
        <v>12</v>
      </c>
      <c r="T25" s="42"/>
      <c r="U25" s="44" t="s">
        <v>1836</v>
      </c>
      <c r="V25" s="42"/>
      <c r="W25" s="62">
        <f>+IF(ISERR(U25/R25*100),"N/A",ROUND(U25/R25*100,2))</f>
        <v>55.53</v>
      </c>
    </row>
    <row r="26" spans="2:27" ht="26.25" customHeight="1" thickBot="1" x14ac:dyDescent="0.25">
      <c r="B26" s="315" t="s">
        <v>72</v>
      </c>
      <c r="C26" s="316"/>
      <c r="D26" s="316"/>
      <c r="E26" s="63" t="s">
        <v>1834</v>
      </c>
      <c r="F26" s="63"/>
      <c r="G26" s="63"/>
      <c r="H26" s="64"/>
      <c r="I26" s="64"/>
      <c r="J26" s="64"/>
      <c r="K26" s="64"/>
      <c r="L26" s="64"/>
      <c r="M26" s="64"/>
      <c r="N26" s="64"/>
      <c r="O26" s="64"/>
      <c r="P26" s="65"/>
      <c r="Q26" s="65"/>
      <c r="R26" s="66" t="s">
        <v>1837</v>
      </c>
      <c r="S26" s="67" t="s">
        <v>1838</v>
      </c>
      <c r="T26" s="68">
        <f>+IF(ISERR(S26/R26*100),"N/A",ROUND(S26/R26*100,2))</f>
        <v>76.69</v>
      </c>
      <c r="U26" s="67" t="s">
        <v>1836</v>
      </c>
      <c r="V26" s="68">
        <f>+IF(ISERR(U26/S26*100),"N/A",ROUND(U26/S26*100,2))</f>
        <v>72.069999999999993</v>
      </c>
      <c r="W26" s="69">
        <f>+IF(ISERR(U26/R26*100),"N/A",ROUND(U26/R26*100,2))</f>
        <v>55.27</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141.75" customHeight="1" thickTop="1" x14ac:dyDescent="0.2">
      <c r="B28" s="303" t="s">
        <v>1839</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142.5" customHeight="1" thickTop="1" x14ac:dyDescent="0.2">
      <c r="B30" s="303" t="s">
        <v>1840</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117" customHeight="1" thickTop="1" x14ac:dyDescent="0.2">
      <c r="B32" s="303" t="s">
        <v>1841</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view="pageBreakPreview" topLeftCell="A25"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1842</v>
      </c>
      <c r="D4" s="280" t="s">
        <v>1843</v>
      </c>
      <c r="E4" s="280"/>
      <c r="F4" s="280"/>
      <c r="G4" s="280"/>
      <c r="H4" s="281"/>
      <c r="I4" s="18"/>
      <c r="J4" s="282" t="s">
        <v>7</v>
      </c>
      <c r="K4" s="280"/>
      <c r="L4" s="17" t="s">
        <v>1147</v>
      </c>
      <c r="M4" s="283" t="s">
        <v>1844</v>
      </c>
      <c r="N4" s="283"/>
      <c r="O4" s="283"/>
      <c r="P4" s="283"/>
      <c r="Q4" s="284"/>
      <c r="R4" s="19"/>
      <c r="S4" s="285" t="s">
        <v>10</v>
      </c>
      <c r="T4" s="286"/>
      <c r="U4" s="286"/>
      <c r="V4" s="273" t="s">
        <v>1845</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1846</v>
      </c>
      <c r="D6" s="269" t="s">
        <v>1847</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93.75" customHeight="1" thickTop="1" thickBot="1" x14ac:dyDescent="0.25">
      <c r="B10" s="27" t="s">
        <v>21</v>
      </c>
      <c r="C10" s="273" t="s">
        <v>1848</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1849</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1850</v>
      </c>
      <c r="C21" s="228"/>
      <c r="D21" s="228"/>
      <c r="E21" s="228"/>
      <c r="F21" s="228"/>
      <c r="G21" s="228"/>
      <c r="H21" s="228"/>
      <c r="I21" s="228"/>
      <c r="J21" s="228"/>
      <c r="K21" s="228"/>
      <c r="L21" s="228"/>
      <c r="M21" s="229" t="s">
        <v>1846</v>
      </c>
      <c r="N21" s="229"/>
      <c r="O21" s="229" t="s">
        <v>1851</v>
      </c>
      <c r="P21" s="229"/>
      <c r="Q21" s="230" t="s">
        <v>49</v>
      </c>
      <c r="R21" s="230"/>
      <c r="S21" s="34" t="s">
        <v>334</v>
      </c>
      <c r="T21" s="34" t="s">
        <v>334</v>
      </c>
      <c r="U21" s="34" t="s">
        <v>338</v>
      </c>
      <c r="V21" s="34">
        <f>+IF(ISERR(U21/T21*100),"N/A",ROUND(U21/T21*100,2))</f>
        <v>125</v>
      </c>
      <c r="W21" s="59">
        <f>+IF(ISERR(U21/S21*100),"N/A",ROUND(U21/S21*100,2))</f>
        <v>125</v>
      </c>
    </row>
    <row r="22" spans="2:27" ht="56.25" customHeight="1" x14ac:dyDescent="0.2">
      <c r="B22" s="302" t="s">
        <v>1852</v>
      </c>
      <c r="C22" s="228"/>
      <c r="D22" s="228"/>
      <c r="E22" s="228"/>
      <c r="F22" s="228"/>
      <c r="G22" s="228"/>
      <c r="H22" s="228"/>
      <c r="I22" s="228"/>
      <c r="J22" s="228"/>
      <c r="K22" s="228"/>
      <c r="L22" s="228"/>
      <c r="M22" s="229" t="s">
        <v>1846</v>
      </c>
      <c r="N22" s="229"/>
      <c r="O22" s="229" t="s">
        <v>48</v>
      </c>
      <c r="P22" s="229"/>
      <c r="Q22" s="230" t="s">
        <v>49</v>
      </c>
      <c r="R22" s="230"/>
      <c r="S22" s="34" t="s">
        <v>88</v>
      </c>
      <c r="T22" s="34" t="s">
        <v>88</v>
      </c>
      <c r="U22" s="34" t="s">
        <v>1853</v>
      </c>
      <c r="V22" s="34">
        <f>+IF(ISERR(U22/T22*100),"N/A",ROUND(U22/T22*100,2))</f>
        <v>72</v>
      </c>
      <c r="W22" s="59">
        <f>+IF(ISERR(U22/S22*100),"N/A",ROUND(U22/S22*100,2))</f>
        <v>72</v>
      </c>
    </row>
    <row r="23" spans="2:27" ht="56.25" customHeight="1" x14ac:dyDescent="0.2">
      <c r="B23" s="302" t="s">
        <v>1854</v>
      </c>
      <c r="C23" s="228"/>
      <c r="D23" s="228"/>
      <c r="E23" s="228"/>
      <c r="F23" s="228"/>
      <c r="G23" s="228"/>
      <c r="H23" s="228"/>
      <c r="I23" s="228"/>
      <c r="J23" s="228"/>
      <c r="K23" s="228"/>
      <c r="L23" s="228"/>
      <c r="M23" s="229" t="s">
        <v>1846</v>
      </c>
      <c r="N23" s="229"/>
      <c r="O23" s="229" t="s">
        <v>48</v>
      </c>
      <c r="P23" s="229"/>
      <c r="Q23" s="230" t="s">
        <v>49</v>
      </c>
      <c r="R23" s="230"/>
      <c r="S23" s="34" t="s">
        <v>517</v>
      </c>
      <c r="T23" s="34" t="s">
        <v>1264</v>
      </c>
      <c r="U23" s="34" t="s">
        <v>88</v>
      </c>
      <c r="V23" s="34">
        <f>+IF(ISERR(U23/T23*100),"N/A",ROUND(U23/T23*100,2))</f>
        <v>151.52000000000001</v>
      </c>
      <c r="W23" s="59">
        <f>+IF(ISERR(U23/S23*100),"N/A",ROUND(U23/S23*100,2))</f>
        <v>125</v>
      </c>
    </row>
    <row r="24" spans="2:27" ht="56.25" customHeight="1" thickBot="1" x14ac:dyDescent="0.25">
      <c r="B24" s="302" t="s">
        <v>1855</v>
      </c>
      <c r="C24" s="228"/>
      <c r="D24" s="228"/>
      <c r="E24" s="228"/>
      <c r="F24" s="228"/>
      <c r="G24" s="228"/>
      <c r="H24" s="228"/>
      <c r="I24" s="228"/>
      <c r="J24" s="228"/>
      <c r="K24" s="228"/>
      <c r="L24" s="228"/>
      <c r="M24" s="229" t="s">
        <v>1846</v>
      </c>
      <c r="N24" s="229"/>
      <c r="O24" s="229" t="s">
        <v>48</v>
      </c>
      <c r="P24" s="229"/>
      <c r="Q24" s="230" t="s">
        <v>49</v>
      </c>
      <c r="R24" s="230"/>
      <c r="S24" s="34" t="s">
        <v>53</v>
      </c>
      <c r="T24" s="34" t="s">
        <v>53</v>
      </c>
      <c r="U24" s="34" t="s">
        <v>264</v>
      </c>
      <c r="V24" s="34">
        <f>+IF(ISERR(U24/T24*100),"N/A",ROUND(U24/T24*100,2))</f>
        <v>80</v>
      </c>
      <c r="W24" s="59">
        <f>+IF(ISERR(U24/S24*100),"N/A",ROUND(U24/S24*100,2))</f>
        <v>80</v>
      </c>
    </row>
    <row r="25" spans="2:27" ht="21.75" customHeight="1" thickTop="1" thickBot="1" x14ac:dyDescent="0.25">
      <c r="B25" s="11" t="s">
        <v>62</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x14ac:dyDescent="0.25">
      <c r="B26" s="310" t="s">
        <v>2011</v>
      </c>
      <c r="C26" s="238"/>
      <c r="D26" s="238"/>
      <c r="E26" s="238"/>
      <c r="F26" s="238"/>
      <c r="G26" s="238"/>
      <c r="H26" s="238"/>
      <c r="I26" s="238"/>
      <c r="J26" s="238"/>
      <c r="K26" s="238"/>
      <c r="L26" s="238"/>
      <c r="M26" s="238"/>
      <c r="N26" s="238"/>
      <c r="O26" s="238"/>
      <c r="P26" s="238"/>
      <c r="Q26" s="239"/>
      <c r="R26" s="37" t="s">
        <v>41</v>
      </c>
      <c r="S26" s="243" t="s">
        <v>42</v>
      </c>
      <c r="T26" s="243"/>
      <c r="U26" s="38" t="s">
        <v>63</v>
      </c>
      <c r="V26" s="244" t="s">
        <v>64</v>
      </c>
      <c r="W26" s="294"/>
    </row>
    <row r="27" spans="2:27" ht="30.75" customHeight="1" thickBot="1" x14ac:dyDescent="0.25">
      <c r="B27" s="311"/>
      <c r="C27" s="312"/>
      <c r="D27" s="312"/>
      <c r="E27" s="312"/>
      <c r="F27" s="312"/>
      <c r="G27" s="312"/>
      <c r="H27" s="312"/>
      <c r="I27" s="312"/>
      <c r="J27" s="312"/>
      <c r="K27" s="312"/>
      <c r="L27" s="312"/>
      <c r="M27" s="312"/>
      <c r="N27" s="312"/>
      <c r="O27" s="312"/>
      <c r="P27" s="312"/>
      <c r="Q27" s="313"/>
      <c r="R27" s="60" t="s">
        <v>65</v>
      </c>
      <c r="S27" s="60" t="s">
        <v>65</v>
      </c>
      <c r="T27" s="60" t="s">
        <v>48</v>
      </c>
      <c r="U27" s="60" t="s">
        <v>65</v>
      </c>
      <c r="V27" s="60" t="s">
        <v>66</v>
      </c>
      <c r="W27" s="61" t="s">
        <v>67</v>
      </c>
      <c r="Y27" s="36"/>
    </row>
    <row r="28" spans="2:27" ht="23.25" customHeight="1" thickBot="1" x14ac:dyDescent="0.25">
      <c r="B28" s="314" t="s">
        <v>68</v>
      </c>
      <c r="C28" s="247"/>
      <c r="D28" s="247"/>
      <c r="E28" s="40" t="s">
        <v>1856</v>
      </c>
      <c r="F28" s="40"/>
      <c r="G28" s="40"/>
      <c r="H28" s="41"/>
      <c r="I28" s="41"/>
      <c r="J28" s="41"/>
      <c r="K28" s="41"/>
      <c r="L28" s="41"/>
      <c r="M28" s="41"/>
      <c r="N28" s="41"/>
      <c r="O28" s="41"/>
      <c r="P28" s="42"/>
      <c r="Q28" s="42"/>
      <c r="R28" s="43" t="s">
        <v>1845</v>
      </c>
      <c r="S28" s="44" t="s">
        <v>12</v>
      </c>
      <c r="T28" s="42"/>
      <c r="U28" s="44" t="s">
        <v>103</v>
      </c>
      <c r="V28" s="42"/>
      <c r="W28" s="62">
        <f>+IF(ISERR(U28/R28*100),"N/A",ROUND(U28/R28*100,2))</f>
        <v>100</v>
      </c>
    </row>
    <row r="29" spans="2:27" ht="26.25" customHeight="1" thickBot="1" x14ac:dyDescent="0.25">
      <c r="B29" s="315" t="s">
        <v>72</v>
      </c>
      <c r="C29" s="316"/>
      <c r="D29" s="316"/>
      <c r="E29" s="63" t="s">
        <v>1856</v>
      </c>
      <c r="F29" s="63"/>
      <c r="G29" s="63"/>
      <c r="H29" s="64"/>
      <c r="I29" s="64"/>
      <c r="J29" s="64"/>
      <c r="K29" s="64"/>
      <c r="L29" s="64"/>
      <c r="M29" s="64"/>
      <c r="N29" s="64"/>
      <c r="O29" s="64"/>
      <c r="P29" s="65"/>
      <c r="Q29" s="65"/>
      <c r="R29" s="66" t="s">
        <v>1845</v>
      </c>
      <c r="S29" s="67" t="s">
        <v>103</v>
      </c>
      <c r="T29" s="68">
        <f>+IF(ISERR(S29/R29*100),"N/A",ROUND(S29/R29*100,2))</f>
        <v>100</v>
      </c>
      <c r="U29" s="67" t="s">
        <v>103</v>
      </c>
      <c r="V29" s="68">
        <f>+IF(ISERR(U29/S29*100),"N/A",ROUND(U29/S29*100,2))</f>
        <v>100</v>
      </c>
      <c r="W29" s="69">
        <f>+IF(ISERR(U29/R29*100),"N/A",ROUND(U29/R29*100,2))</f>
        <v>100</v>
      </c>
    </row>
    <row r="30" spans="2:27" ht="22.5" customHeight="1" thickTop="1" thickBot="1" x14ac:dyDescent="0.25">
      <c r="B30" s="11" t="s">
        <v>75</v>
      </c>
      <c r="C30" s="12"/>
      <c r="D30" s="12"/>
      <c r="E30" s="12"/>
      <c r="F30" s="12"/>
      <c r="G30" s="12"/>
      <c r="H30" s="13"/>
      <c r="I30" s="13"/>
      <c r="J30" s="13"/>
      <c r="K30" s="13"/>
      <c r="L30" s="13"/>
      <c r="M30" s="13"/>
      <c r="N30" s="13"/>
      <c r="O30" s="13"/>
      <c r="P30" s="13"/>
      <c r="Q30" s="13"/>
      <c r="R30" s="13"/>
      <c r="S30" s="13"/>
      <c r="T30" s="13"/>
      <c r="U30" s="13"/>
      <c r="V30" s="13"/>
      <c r="W30" s="14"/>
    </row>
    <row r="31" spans="2:27" ht="62.25" customHeight="1" thickTop="1" x14ac:dyDescent="0.2">
      <c r="B31" s="303" t="s">
        <v>1857</v>
      </c>
      <c r="C31" s="232"/>
      <c r="D31" s="232"/>
      <c r="E31" s="232"/>
      <c r="F31" s="232"/>
      <c r="G31" s="232"/>
      <c r="H31" s="232"/>
      <c r="I31" s="232"/>
      <c r="J31" s="232"/>
      <c r="K31" s="232"/>
      <c r="L31" s="232"/>
      <c r="M31" s="232"/>
      <c r="N31" s="232"/>
      <c r="O31" s="232"/>
      <c r="P31" s="232"/>
      <c r="Q31" s="232"/>
      <c r="R31" s="232"/>
      <c r="S31" s="232"/>
      <c r="T31" s="232"/>
      <c r="U31" s="232"/>
      <c r="V31" s="232"/>
      <c r="W31" s="304"/>
    </row>
    <row r="32" spans="2:27" ht="15" customHeight="1" thickBot="1" x14ac:dyDescent="0.25">
      <c r="B32" s="305"/>
      <c r="C32" s="251"/>
      <c r="D32" s="251"/>
      <c r="E32" s="251"/>
      <c r="F32" s="251"/>
      <c r="G32" s="251"/>
      <c r="H32" s="251"/>
      <c r="I32" s="251"/>
      <c r="J32" s="251"/>
      <c r="K32" s="251"/>
      <c r="L32" s="251"/>
      <c r="M32" s="251"/>
      <c r="N32" s="251"/>
      <c r="O32" s="251"/>
      <c r="P32" s="251"/>
      <c r="Q32" s="251"/>
      <c r="R32" s="251"/>
      <c r="S32" s="251"/>
      <c r="T32" s="251"/>
      <c r="U32" s="251"/>
      <c r="V32" s="251"/>
      <c r="W32" s="306"/>
    </row>
    <row r="33" spans="2:23" ht="72" customHeight="1" thickTop="1" x14ac:dyDescent="0.2">
      <c r="B33" s="303" t="s">
        <v>1858</v>
      </c>
      <c r="C33" s="232"/>
      <c r="D33" s="232"/>
      <c r="E33" s="232"/>
      <c r="F33" s="232"/>
      <c r="G33" s="232"/>
      <c r="H33" s="232"/>
      <c r="I33" s="232"/>
      <c r="J33" s="232"/>
      <c r="K33" s="232"/>
      <c r="L33" s="232"/>
      <c r="M33" s="232"/>
      <c r="N33" s="232"/>
      <c r="O33" s="232"/>
      <c r="P33" s="232"/>
      <c r="Q33" s="232"/>
      <c r="R33" s="232"/>
      <c r="S33" s="232"/>
      <c r="T33" s="232"/>
      <c r="U33" s="232"/>
      <c r="V33" s="232"/>
      <c r="W33" s="304"/>
    </row>
    <row r="34" spans="2:23" ht="15" customHeight="1" thickBot="1" x14ac:dyDescent="0.25">
      <c r="B34" s="305"/>
      <c r="C34" s="251"/>
      <c r="D34" s="251"/>
      <c r="E34" s="251"/>
      <c r="F34" s="251"/>
      <c r="G34" s="251"/>
      <c r="H34" s="251"/>
      <c r="I34" s="251"/>
      <c r="J34" s="251"/>
      <c r="K34" s="251"/>
      <c r="L34" s="251"/>
      <c r="M34" s="251"/>
      <c r="N34" s="251"/>
      <c r="O34" s="251"/>
      <c r="P34" s="251"/>
      <c r="Q34" s="251"/>
      <c r="R34" s="251"/>
      <c r="S34" s="251"/>
      <c r="T34" s="251"/>
      <c r="U34" s="251"/>
      <c r="V34" s="251"/>
      <c r="W34" s="306"/>
    </row>
    <row r="35" spans="2:23" ht="30.75" customHeight="1" thickTop="1" x14ac:dyDescent="0.2">
      <c r="B35" s="303" t="s">
        <v>1859</v>
      </c>
      <c r="C35" s="232"/>
      <c r="D35" s="232"/>
      <c r="E35" s="232"/>
      <c r="F35" s="232"/>
      <c r="G35" s="232"/>
      <c r="H35" s="232"/>
      <c r="I35" s="232"/>
      <c r="J35" s="232"/>
      <c r="K35" s="232"/>
      <c r="L35" s="232"/>
      <c r="M35" s="232"/>
      <c r="N35" s="232"/>
      <c r="O35" s="232"/>
      <c r="P35" s="232"/>
      <c r="Q35" s="232"/>
      <c r="R35" s="232"/>
      <c r="S35" s="232"/>
      <c r="T35" s="232"/>
      <c r="U35" s="232"/>
      <c r="V35" s="232"/>
      <c r="W35" s="304"/>
    </row>
    <row r="36" spans="2:23" ht="13.5" thickBot="1" x14ac:dyDescent="0.25">
      <c r="B36" s="307"/>
      <c r="C36" s="308"/>
      <c r="D36" s="308"/>
      <c r="E36" s="308"/>
      <c r="F36" s="308"/>
      <c r="G36" s="308"/>
      <c r="H36" s="308"/>
      <c r="I36" s="308"/>
      <c r="J36" s="308"/>
      <c r="K36" s="308"/>
      <c r="L36" s="308"/>
      <c r="M36" s="308"/>
      <c r="N36" s="308"/>
      <c r="O36" s="308"/>
      <c r="P36" s="308"/>
      <c r="Q36" s="308"/>
      <c r="R36" s="308"/>
      <c r="S36" s="308"/>
      <c r="T36" s="308"/>
      <c r="U36" s="308"/>
      <c r="V36" s="308"/>
      <c r="W36" s="309"/>
    </row>
  </sheetData>
  <mergeCells count="63">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7"/>
  <sheetViews>
    <sheetView view="pageBreakPreview" topLeftCell="A25"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630</v>
      </c>
      <c r="D4" s="280" t="s">
        <v>1860</v>
      </c>
      <c r="E4" s="280"/>
      <c r="F4" s="280"/>
      <c r="G4" s="280"/>
      <c r="H4" s="281"/>
      <c r="I4" s="18"/>
      <c r="J4" s="282" t="s">
        <v>7</v>
      </c>
      <c r="K4" s="280"/>
      <c r="L4" s="17" t="s">
        <v>1250</v>
      </c>
      <c r="M4" s="283" t="s">
        <v>1861</v>
      </c>
      <c r="N4" s="283"/>
      <c r="O4" s="283"/>
      <c r="P4" s="283"/>
      <c r="Q4" s="284"/>
      <c r="R4" s="19"/>
      <c r="S4" s="285" t="s">
        <v>10</v>
      </c>
      <c r="T4" s="286"/>
      <c r="U4" s="286"/>
      <c r="V4" s="273" t="s">
        <v>1862</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1593</v>
      </c>
      <c r="D6" s="269" t="s">
        <v>1863</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v>57481307</v>
      </c>
      <c r="K8" s="26">
        <v>54855231</v>
      </c>
      <c r="L8" s="26">
        <v>44676783</v>
      </c>
      <c r="M8" s="26">
        <v>41648091</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1864</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1865</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1866</v>
      </c>
      <c r="C21" s="228"/>
      <c r="D21" s="228"/>
      <c r="E21" s="228"/>
      <c r="F21" s="228"/>
      <c r="G21" s="228"/>
      <c r="H21" s="228"/>
      <c r="I21" s="228"/>
      <c r="J21" s="228"/>
      <c r="K21" s="228"/>
      <c r="L21" s="228"/>
      <c r="M21" s="229" t="s">
        <v>1593</v>
      </c>
      <c r="N21" s="229"/>
      <c r="O21" s="229" t="s">
        <v>48</v>
      </c>
      <c r="P21" s="229"/>
      <c r="Q21" s="230" t="s">
        <v>49</v>
      </c>
      <c r="R21" s="230"/>
      <c r="S21" s="34" t="s">
        <v>53</v>
      </c>
      <c r="T21" s="34" t="s">
        <v>60</v>
      </c>
      <c r="U21" s="34" t="s">
        <v>60</v>
      </c>
      <c r="V21" s="34">
        <f>+IF(ISERR(U21/T21*100),"N/A",ROUND(U21/T21*100,2))</f>
        <v>100</v>
      </c>
      <c r="W21" s="59">
        <f>+IF(ISERR(U21/S21*100),"N/A",ROUND(U21/S21*100,2))</f>
        <v>75</v>
      </c>
    </row>
    <row r="22" spans="2:27" ht="56.25" customHeight="1" x14ac:dyDescent="0.2">
      <c r="B22" s="302" t="s">
        <v>1867</v>
      </c>
      <c r="C22" s="228"/>
      <c r="D22" s="228"/>
      <c r="E22" s="228"/>
      <c r="F22" s="228"/>
      <c r="G22" s="228"/>
      <c r="H22" s="228"/>
      <c r="I22" s="228"/>
      <c r="J22" s="228"/>
      <c r="K22" s="228"/>
      <c r="L22" s="228"/>
      <c r="M22" s="229" t="s">
        <v>1593</v>
      </c>
      <c r="N22" s="229"/>
      <c r="O22" s="229" t="s">
        <v>48</v>
      </c>
      <c r="P22" s="229"/>
      <c r="Q22" s="230" t="s">
        <v>49</v>
      </c>
      <c r="R22" s="230"/>
      <c r="S22" s="34" t="s">
        <v>53</v>
      </c>
      <c r="T22" s="34" t="s">
        <v>60</v>
      </c>
      <c r="U22" s="34" t="s">
        <v>60</v>
      </c>
      <c r="V22" s="34">
        <f>+IF(ISERR(U22/T22*100),"N/A",ROUND(U22/T22*100,2))</f>
        <v>100</v>
      </c>
      <c r="W22" s="59">
        <f>+IF(ISERR(U22/S22*100),"N/A",ROUND(U22/S22*100,2))</f>
        <v>75</v>
      </c>
    </row>
    <row r="23" spans="2:27" ht="56.25" customHeight="1" x14ac:dyDescent="0.2">
      <c r="B23" s="302" t="s">
        <v>1868</v>
      </c>
      <c r="C23" s="228"/>
      <c r="D23" s="228"/>
      <c r="E23" s="228"/>
      <c r="F23" s="228"/>
      <c r="G23" s="228"/>
      <c r="H23" s="228"/>
      <c r="I23" s="228"/>
      <c r="J23" s="228"/>
      <c r="K23" s="228"/>
      <c r="L23" s="228"/>
      <c r="M23" s="229" t="s">
        <v>1593</v>
      </c>
      <c r="N23" s="229"/>
      <c r="O23" s="229" t="s">
        <v>48</v>
      </c>
      <c r="P23" s="229"/>
      <c r="Q23" s="230" t="s">
        <v>49</v>
      </c>
      <c r="R23" s="230"/>
      <c r="S23" s="34" t="s">
        <v>53</v>
      </c>
      <c r="T23" s="34" t="s">
        <v>60</v>
      </c>
      <c r="U23" s="34" t="s">
        <v>60</v>
      </c>
      <c r="V23" s="34">
        <f>+IF(ISERR(U23/T23*100),"N/A",ROUND(U23/T23*100,2))</f>
        <v>100</v>
      </c>
      <c r="W23" s="59">
        <f>+IF(ISERR(U23/S23*100),"N/A",ROUND(U23/S23*100,2))</f>
        <v>75</v>
      </c>
    </row>
    <row r="24" spans="2:27" ht="56.25" customHeight="1" x14ac:dyDescent="0.2">
      <c r="B24" s="302" t="s">
        <v>1869</v>
      </c>
      <c r="C24" s="228"/>
      <c r="D24" s="228"/>
      <c r="E24" s="228"/>
      <c r="F24" s="228"/>
      <c r="G24" s="228"/>
      <c r="H24" s="228"/>
      <c r="I24" s="228"/>
      <c r="J24" s="228"/>
      <c r="K24" s="228"/>
      <c r="L24" s="228"/>
      <c r="M24" s="229" t="s">
        <v>1593</v>
      </c>
      <c r="N24" s="229"/>
      <c r="O24" s="229" t="s">
        <v>48</v>
      </c>
      <c r="P24" s="229"/>
      <c r="Q24" s="230" t="s">
        <v>49</v>
      </c>
      <c r="R24" s="230"/>
      <c r="S24" s="34" t="s">
        <v>53</v>
      </c>
      <c r="T24" s="34" t="s">
        <v>60</v>
      </c>
      <c r="U24" s="34" t="s">
        <v>60</v>
      </c>
      <c r="V24" s="34">
        <f>+IF(ISERR(U24/T24*100),"N/A",ROUND(U24/T24*100,2))</f>
        <v>100</v>
      </c>
      <c r="W24" s="59">
        <f>+IF(ISERR(U24/S24*100),"N/A",ROUND(U24/S24*100,2))</f>
        <v>75</v>
      </c>
    </row>
    <row r="25" spans="2:27" ht="56.25" customHeight="1" thickBot="1" x14ac:dyDescent="0.25">
      <c r="B25" s="302" t="s">
        <v>1870</v>
      </c>
      <c r="C25" s="228"/>
      <c r="D25" s="228"/>
      <c r="E25" s="228"/>
      <c r="F25" s="228"/>
      <c r="G25" s="228"/>
      <c r="H25" s="228"/>
      <c r="I25" s="228"/>
      <c r="J25" s="228"/>
      <c r="K25" s="228"/>
      <c r="L25" s="228"/>
      <c r="M25" s="229" t="s">
        <v>1593</v>
      </c>
      <c r="N25" s="229"/>
      <c r="O25" s="229" t="s">
        <v>48</v>
      </c>
      <c r="P25" s="229"/>
      <c r="Q25" s="230" t="s">
        <v>49</v>
      </c>
      <c r="R25" s="230"/>
      <c r="S25" s="34" t="s">
        <v>53</v>
      </c>
      <c r="T25" s="34" t="s">
        <v>60</v>
      </c>
      <c r="U25" s="34" t="s">
        <v>60</v>
      </c>
      <c r="V25" s="34">
        <f>+IF(ISERR(U25/T25*100),"N/A",ROUND(U25/T25*100,2))</f>
        <v>100</v>
      </c>
      <c r="W25" s="59">
        <f>+IF(ISERR(U25/S25*100),"N/A",ROUND(U25/S25*100,2))</f>
        <v>75</v>
      </c>
    </row>
    <row r="26" spans="2:27" ht="21.75" customHeight="1" thickTop="1" thickBot="1" x14ac:dyDescent="0.25">
      <c r="B26" s="11" t="s">
        <v>62</v>
      </c>
      <c r="C26" s="12"/>
      <c r="D26" s="12"/>
      <c r="E26" s="12"/>
      <c r="F26" s="12"/>
      <c r="G26" s="12"/>
      <c r="H26" s="13"/>
      <c r="I26" s="13"/>
      <c r="J26" s="13"/>
      <c r="K26" s="13"/>
      <c r="L26" s="13"/>
      <c r="M26" s="13"/>
      <c r="N26" s="13"/>
      <c r="O26" s="13"/>
      <c r="P26" s="13"/>
      <c r="Q26" s="13"/>
      <c r="R26" s="13"/>
      <c r="S26" s="13"/>
      <c r="T26" s="13"/>
      <c r="U26" s="13"/>
      <c r="V26" s="13"/>
      <c r="W26" s="14"/>
      <c r="X26" s="36"/>
    </row>
    <row r="27" spans="2:27" ht="29.25" customHeight="1" thickTop="1" thickBot="1" x14ac:dyDescent="0.25">
      <c r="B27" s="310" t="s">
        <v>2011</v>
      </c>
      <c r="C27" s="238"/>
      <c r="D27" s="238"/>
      <c r="E27" s="238"/>
      <c r="F27" s="238"/>
      <c r="G27" s="238"/>
      <c r="H27" s="238"/>
      <c r="I27" s="238"/>
      <c r="J27" s="238"/>
      <c r="K27" s="238"/>
      <c r="L27" s="238"/>
      <c r="M27" s="238"/>
      <c r="N27" s="238"/>
      <c r="O27" s="238"/>
      <c r="P27" s="238"/>
      <c r="Q27" s="239"/>
      <c r="R27" s="37" t="s">
        <v>41</v>
      </c>
      <c r="S27" s="243" t="s">
        <v>42</v>
      </c>
      <c r="T27" s="243"/>
      <c r="U27" s="38" t="s">
        <v>63</v>
      </c>
      <c r="V27" s="244" t="s">
        <v>64</v>
      </c>
      <c r="W27" s="294"/>
    </row>
    <row r="28" spans="2:27" ht="30.75" customHeight="1" thickBot="1" x14ac:dyDescent="0.25">
      <c r="B28" s="311"/>
      <c r="C28" s="312"/>
      <c r="D28" s="312"/>
      <c r="E28" s="312"/>
      <c r="F28" s="312"/>
      <c r="G28" s="312"/>
      <c r="H28" s="312"/>
      <c r="I28" s="312"/>
      <c r="J28" s="312"/>
      <c r="K28" s="312"/>
      <c r="L28" s="312"/>
      <c r="M28" s="312"/>
      <c r="N28" s="312"/>
      <c r="O28" s="312"/>
      <c r="P28" s="312"/>
      <c r="Q28" s="313"/>
      <c r="R28" s="60" t="s">
        <v>65</v>
      </c>
      <c r="S28" s="60" t="s">
        <v>65</v>
      </c>
      <c r="T28" s="60" t="s">
        <v>48</v>
      </c>
      <c r="U28" s="60" t="s">
        <v>65</v>
      </c>
      <c r="V28" s="60" t="s">
        <v>66</v>
      </c>
      <c r="W28" s="61" t="s">
        <v>67</v>
      </c>
      <c r="Y28" s="36"/>
    </row>
    <row r="29" spans="2:27" ht="23.25" customHeight="1" thickBot="1" x14ac:dyDescent="0.25">
      <c r="B29" s="314" t="s">
        <v>68</v>
      </c>
      <c r="C29" s="247"/>
      <c r="D29" s="247"/>
      <c r="E29" s="40" t="s">
        <v>1871</v>
      </c>
      <c r="F29" s="40"/>
      <c r="G29" s="40"/>
      <c r="H29" s="41"/>
      <c r="I29" s="41"/>
      <c r="J29" s="41"/>
      <c r="K29" s="41"/>
      <c r="L29" s="41"/>
      <c r="M29" s="41"/>
      <c r="N29" s="41"/>
      <c r="O29" s="41"/>
      <c r="P29" s="42"/>
      <c r="Q29" s="42"/>
      <c r="R29" s="43" t="s">
        <v>1872</v>
      </c>
      <c r="S29" s="44" t="s">
        <v>12</v>
      </c>
      <c r="T29" s="42"/>
      <c r="U29" s="44" t="s">
        <v>1872</v>
      </c>
      <c r="V29" s="42"/>
      <c r="W29" s="62">
        <f>+IF(ISERR(U29/R29*100),"N/A",ROUND(U29/R29*100,2))</f>
        <v>100</v>
      </c>
    </row>
    <row r="30" spans="2:27" ht="26.25" customHeight="1" thickBot="1" x14ac:dyDescent="0.25">
      <c r="B30" s="315" t="s">
        <v>72</v>
      </c>
      <c r="C30" s="316"/>
      <c r="D30" s="316"/>
      <c r="E30" s="63" t="s">
        <v>1871</v>
      </c>
      <c r="F30" s="63"/>
      <c r="G30" s="63"/>
      <c r="H30" s="64"/>
      <c r="I30" s="64"/>
      <c r="J30" s="64"/>
      <c r="K30" s="64"/>
      <c r="L30" s="64"/>
      <c r="M30" s="64"/>
      <c r="N30" s="64"/>
      <c r="O30" s="64"/>
      <c r="P30" s="65"/>
      <c r="Q30" s="65"/>
      <c r="R30" s="66" t="s">
        <v>1872</v>
      </c>
      <c r="S30" s="67" t="s">
        <v>1872</v>
      </c>
      <c r="T30" s="68">
        <f>+IF(ISERR(S30/R30*100),"N/A",ROUND(S30/R30*100,2))</f>
        <v>100</v>
      </c>
      <c r="U30" s="67" t="s">
        <v>1872</v>
      </c>
      <c r="V30" s="68">
        <f>+IF(ISERR(U30/S30*100),"N/A",ROUND(U30/S30*100,2))</f>
        <v>100</v>
      </c>
      <c r="W30" s="69">
        <f>+IF(ISERR(U30/R30*100),"N/A",ROUND(U30/R30*100,2))</f>
        <v>100</v>
      </c>
    </row>
    <row r="31" spans="2:27" ht="22.5" customHeight="1" thickTop="1" thickBot="1" x14ac:dyDescent="0.25">
      <c r="B31" s="11" t="s">
        <v>75</v>
      </c>
      <c r="C31" s="12"/>
      <c r="D31" s="12"/>
      <c r="E31" s="12"/>
      <c r="F31" s="12"/>
      <c r="G31" s="12"/>
      <c r="H31" s="13"/>
      <c r="I31" s="13"/>
      <c r="J31" s="13"/>
      <c r="K31" s="13"/>
      <c r="L31" s="13"/>
      <c r="M31" s="13"/>
      <c r="N31" s="13"/>
      <c r="O31" s="13"/>
      <c r="P31" s="13"/>
      <c r="Q31" s="13"/>
      <c r="R31" s="13"/>
      <c r="S31" s="13"/>
      <c r="T31" s="13"/>
      <c r="U31" s="13"/>
      <c r="V31" s="13"/>
      <c r="W31" s="14"/>
    </row>
    <row r="32" spans="2:27" ht="37.5" customHeight="1" thickTop="1" x14ac:dyDescent="0.2">
      <c r="B32" s="303" t="s">
        <v>1873</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5" customHeight="1" thickBot="1" x14ac:dyDescent="0.25">
      <c r="B33" s="305"/>
      <c r="C33" s="251"/>
      <c r="D33" s="251"/>
      <c r="E33" s="251"/>
      <c r="F33" s="251"/>
      <c r="G33" s="251"/>
      <c r="H33" s="251"/>
      <c r="I33" s="251"/>
      <c r="J33" s="251"/>
      <c r="K33" s="251"/>
      <c r="L33" s="251"/>
      <c r="M33" s="251"/>
      <c r="N33" s="251"/>
      <c r="O33" s="251"/>
      <c r="P33" s="251"/>
      <c r="Q33" s="251"/>
      <c r="R33" s="251"/>
      <c r="S33" s="251"/>
      <c r="T33" s="251"/>
      <c r="U33" s="251"/>
      <c r="V33" s="251"/>
      <c r="W33" s="306"/>
    </row>
    <row r="34" spans="2:23" ht="37.5" customHeight="1" thickTop="1" x14ac:dyDescent="0.2">
      <c r="B34" s="303" t="s">
        <v>1874</v>
      </c>
      <c r="C34" s="232"/>
      <c r="D34" s="232"/>
      <c r="E34" s="232"/>
      <c r="F34" s="232"/>
      <c r="G34" s="232"/>
      <c r="H34" s="232"/>
      <c r="I34" s="232"/>
      <c r="J34" s="232"/>
      <c r="K34" s="232"/>
      <c r="L34" s="232"/>
      <c r="M34" s="232"/>
      <c r="N34" s="232"/>
      <c r="O34" s="232"/>
      <c r="P34" s="232"/>
      <c r="Q34" s="232"/>
      <c r="R34" s="232"/>
      <c r="S34" s="232"/>
      <c r="T34" s="232"/>
      <c r="U34" s="232"/>
      <c r="V34" s="232"/>
      <c r="W34" s="304"/>
    </row>
    <row r="35" spans="2:23" ht="15" customHeight="1" thickBot="1" x14ac:dyDescent="0.25">
      <c r="B35" s="305"/>
      <c r="C35" s="251"/>
      <c r="D35" s="251"/>
      <c r="E35" s="251"/>
      <c r="F35" s="251"/>
      <c r="G35" s="251"/>
      <c r="H35" s="251"/>
      <c r="I35" s="251"/>
      <c r="J35" s="251"/>
      <c r="K35" s="251"/>
      <c r="L35" s="251"/>
      <c r="M35" s="251"/>
      <c r="N35" s="251"/>
      <c r="O35" s="251"/>
      <c r="P35" s="251"/>
      <c r="Q35" s="251"/>
      <c r="R35" s="251"/>
      <c r="S35" s="251"/>
      <c r="T35" s="251"/>
      <c r="U35" s="251"/>
      <c r="V35" s="251"/>
      <c r="W35" s="306"/>
    </row>
    <row r="36" spans="2:23" ht="27" customHeight="1" thickTop="1" x14ac:dyDescent="0.2">
      <c r="B36" s="303" t="s">
        <v>1875</v>
      </c>
      <c r="C36" s="232"/>
      <c r="D36" s="232"/>
      <c r="E36" s="232"/>
      <c r="F36" s="232"/>
      <c r="G36" s="232"/>
      <c r="H36" s="232"/>
      <c r="I36" s="232"/>
      <c r="J36" s="232"/>
      <c r="K36" s="232"/>
      <c r="L36" s="232"/>
      <c r="M36" s="232"/>
      <c r="N36" s="232"/>
      <c r="O36" s="232"/>
      <c r="P36" s="232"/>
      <c r="Q36" s="232"/>
      <c r="R36" s="232"/>
      <c r="S36" s="232"/>
      <c r="T36" s="232"/>
      <c r="U36" s="232"/>
      <c r="V36" s="232"/>
      <c r="W36" s="304"/>
    </row>
    <row r="37" spans="2:23" ht="13.5" thickBot="1" x14ac:dyDescent="0.25">
      <c r="B37" s="307"/>
      <c r="C37" s="308"/>
      <c r="D37" s="308"/>
      <c r="E37" s="308"/>
      <c r="F37" s="308"/>
      <c r="G37" s="308"/>
      <c r="H37" s="308"/>
      <c r="I37" s="308"/>
      <c r="J37" s="308"/>
      <c r="K37" s="308"/>
      <c r="L37" s="308"/>
      <c r="M37" s="308"/>
      <c r="N37" s="308"/>
      <c r="O37" s="308"/>
      <c r="P37" s="308"/>
      <c r="Q37" s="308"/>
      <c r="R37" s="308"/>
      <c r="S37" s="308"/>
      <c r="T37" s="308"/>
      <c r="U37" s="308"/>
      <c r="V37" s="308"/>
      <c r="W37" s="309"/>
    </row>
  </sheetData>
  <mergeCells count="67">
    <mergeCell ref="B36:W37"/>
    <mergeCell ref="B27:Q28"/>
    <mergeCell ref="S27:T27"/>
    <mergeCell ref="V27:W27"/>
    <mergeCell ref="B29:D29"/>
    <mergeCell ref="B30:D30"/>
    <mergeCell ref="B32:W33"/>
    <mergeCell ref="B25:L25"/>
    <mergeCell ref="M25:N25"/>
    <mergeCell ref="O25:P25"/>
    <mergeCell ref="Q25:R25"/>
    <mergeCell ref="B34:W35"/>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view="pageBreakPreview" topLeftCell="A4"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1096</v>
      </c>
      <c r="D4" s="280" t="s">
        <v>1876</v>
      </c>
      <c r="E4" s="280"/>
      <c r="F4" s="280"/>
      <c r="G4" s="280"/>
      <c r="H4" s="281"/>
      <c r="I4" s="18"/>
      <c r="J4" s="282" t="s">
        <v>7</v>
      </c>
      <c r="K4" s="280"/>
      <c r="L4" s="17" t="s">
        <v>1877</v>
      </c>
      <c r="M4" s="283" t="s">
        <v>1878</v>
      </c>
      <c r="N4" s="283"/>
      <c r="O4" s="283"/>
      <c r="P4" s="283"/>
      <c r="Q4" s="284"/>
      <c r="R4" s="19"/>
      <c r="S4" s="285" t="s">
        <v>10</v>
      </c>
      <c r="T4" s="286"/>
      <c r="U4" s="286"/>
      <c r="V4" s="273" t="s">
        <v>55</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1879</v>
      </c>
      <c r="D6" s="269" t="s">
        <v>1880</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v>114976</v>
      </c>
      <c r="K8" s="26">
        <v>119670</v>
      </c>
      <c r="L8" s="26">
        <v>99200</v>
      </c>
      <c r="M8" s="26">
        <v>105924</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1881</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1882</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1883</v>
      </c>
      <c r="C21" s="228"/>
      <c r="D21" s="228"/>
      <c r="E21" s="228"/>
      <c r="F21" s="228"/>
      <c r="G21" s="228"/>
      <c r="H21" s="228"/>
      <c r="I21" s="228"/>
      <c r="J21" s="228"/>
      <c r="K21" s="228"/>
      <c r="L21" s="228"/>
      <c r="M21" s="229" t="s">
        <v>1879</v>
      </c>
      <c r="N21" s="229"/>
      <c r="O21" s="229" t="s">
        <v>1884</v>
      </c>
      <c r="P21" s="229"/>
      <c r="Q21" s="230" t="s">
        <v>49</v>
      </c>
      <c r="R21" s="230"/>
      <c r="S21" s="34" t="s">
        <v>1885</v>
      </c>
      <c r="T21" s="34" t="s">
        <v>1885</v>
      </c>
      <c r="U21" s="34" t="s">
        <v>1886</v>
      </c>
      <c r="V21" s="34">
        <f>+IF(ISERR(U21/T21*100),"N/A",ROUND(U21/T21*100,2))</f>
        <v>94.91</v>
      </c>
      <c r="W21" s="59">
        <f>+IF(ISERR(U21/S21*100),"N/A",ROUND(U21/S21*100,2))</f>
        <v>94.91</v>
      </c>
    </row>
    <row r="22" spans="2:27" ht="56.25" customHeight="1" x14ac:dyDescent="0.2">
      <c r="B22" s="302" t="s">
        <v>1887</v>
      </c>
      <c r="C22" s="228"/>
      <c r="D22" s="228"/>
      <c r="E22" s="228"/>
      <c r="F22" s="228"/>
      <c r="G22" s="228"/>
      <c r="H22" s="228"/>
      <c r="I22" s="228"/>
      <c r="J22" s="228"/>
      <c r="K22" s="228"/>
      <c r="L22" s="228"/>
      <c r="M22" s="229" t="s">
        <v>1879</v>
      </c>
      <c r="N22" s="229"/>
      <c r="O22" s="229" t="s">
        <v>48</v>
      </c>
      <c r="P22" s="229"/>
      <c r="Q22" s="230" t="s">
        <v>49</v>
      </c>
      <c r="R22" s="230"/>
      <c r="S22" s="34" t="s">
        <v>1888</v>
      </c>
      <c r="T22" s="34" t="s">
        <v>1888</v>
      </c>
      <c r="U22" s="34" t="s">
        <v>1889</v>
      </c>
      <c r="V22" s="34">
        <f>+IF(ISERR(U22/T22*100),"N/A",ROUND(U22/T22*100,2))</f>
        <v>101.04</v>
      </c>
      <c r="W22" s="59">
        <f>+IF(ISERR(U22/S22*100),"N/A",ROUND(U22/S22*100,2))</f>
        <v>101.04</v>
      </c>
    </row>
    <row r="23" spans="2:27" ht="56.25" customHeight="1" thickBot="1" x14ac:dyDescent="0.25">
      <c r="B23" s="302" t="s">
        <v>1890</v>
      </c>
      <c r="C23" s="228"/>
      <c r="D23" s="228"/>
      <c r="E23" s="228"/>
      <c r="F23" s="228"/>
      <c r="G23" s="228"/>
      <c r="H23" s="228"/>
      <c r="I23" s="228"/>
      <c r="J23" s="228"/>
      <c r="K23" s="228"/>
      <c r="L23" s="228"/>
      <c r="M23" s="229" t="s">
        <v>1879</v>
      </c>
      <c r="N23" s="229"/>
      <c r="O23" s="229" t="s">
        <v>195</v>
      </c>
      <c r="P23" s="229"/>
      <c r="Q23" s="230" t="s">
        <v>49</v>
      </c>
      <c r="R23" s="230"/>
      <c r="S23" s="34" t="s">
        <v>1891</v>
      </c>
      <c r="T23" s="34" t="s">
        <v>1891</v>
      </c>
      <c r="U23" s="34" t="s">
        <v>1892</v>
      </c>
      <c r="V23" s="34">
        <f>+IF(ISERR(U23/T23*100),"N/A",ROUND(U23/T23*100,2))</f>
        <v>96.97</v>
      </c>
      <c r="W23" s="59">
        <f>+IF(ISERR(U23/S23*100),"N/A",ROUND(U23/S23*100,2))</f>
        <v>96.97</v>
      </c>
    </row>
    <row r="24" spans="2:27" ht="21.75" customHeight="1" thickTop="1" thickBot="1" x14ac:dyDescent="0.25">
      <c r="B24" s="11" t="s">
        <v>62</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310" t="s">
        <v>2011</v>
      </c>
      <c r="C25" s="238"/>
      <c r="D25" s="238"/>
      <c r="E25" s="238"/>
      <c r="F25" s="238"/>
      <c r="G25" s="238"/>
      <c r="H25" s="238"/>
      <c r="I25" s="238"/>
      <c r="J25" s="238"/>
      <c r="K25" s="238"/>
      <c r="L25" s="238"/>
      <c r="M25" s="238"/>
      <c r="N25" s="238"/>
      <c r="O25" s="238"/>
      <c r="P25" s="238"/>
      <c r="Q25" s="239"/>
      <c r="R25" s="37" t="s">
        <v>41</v>
      </c>
      <c r="S25" s="243" t="s">
        <v>42</v>
      </c>
      <c r="T25" s="243"/>
      <c r="U25" s="38" t="s">
        <v>63</v>
      </c>
      <c r="V25" s="244" t="s">
        <v>64</v>
      </c>
      <c r="W25" s="294"/>
    </row>
    <row r="26" spans="2:27" ht="30.75" customHeight="1" thickBot="1" x14ac:dyDescent="0.25">
      <c r="B26" s="311"/>
      <c r="C26" s="312"/>
      <c r="D26" s="312"/>
      <c r="E26" s="312"/>
      <c r="F26" s="312"/>
      <c r="G26" s="312"/>
      <c r="H26" s="312"/>
      <c r="I26" s="312"/>
      <c r="J26" s="312"/>
      <c r="K26" s="312"/>
      <c r="L26" s="312"/>
      <c r="M26" s="312"/>
      <c r="N26" s="312"/>
      <c r="O26" s="312"/>
      <c r="P26" s="312"/>
      <c r="Q26" s="313"/>
      <c r="R26" s="60" t="s">
        <v>65</v>
      </c>
      <c r="S26" s="60" t="s">
        <v>65</v>
      </c>
      <c r="T26" s="60" t="s">
        <v>48</v>
      </c>
      <c r="U26" s="60" t="s">
        <v>65</v>
      </c>
      <c r="V26" s="60" t="s">
        <v>66</v>
      </c>
      <c r="W26" s="61" t="s">
        <v>67</v>
      </c>
      <c r="Y26" s="36"/>
    </row>
    <row r="27" spans="2:27" ht="23.25" customHeight="1" thickBot="1" x14ac:dyDescent="0.25">
      <c r="B27" s="314" t="s">
        <v>68</v>
      </c>
      <c r="C27" s="247"/>
      <c r="D27" s="247"/>
      <c r="E27" s="40" t="s">
        <v>1893</v>
      </c>
      <c r="F27" s="40"/>
      <c r="G27" s="40"/>
      <c r="H27" s="41"/>
      <c r="I27" s="41"/>
      <c r="J27" s="41"/>
      <c r="K27" s="41"/>
      <c r="L27" s="41"/>
      <c r="M27" s="41"/>
      <c r="N27" s="41"/>
      <c r="O27" s="41"/>
      <c r="P27" s="42"/>
      <c r="Q27" s="42"/>
      <c r="R27" s="67">
        <v>9294.0982860000004</v>
      </c>
      <c r="S27" s="44" t="s">
        <v>12</v>
      </c>
      <c r="T27" s="42"/>
      <c r="U27" s="67">
        <v>6579.7762480000001</v>
      </c>
      <c r="V27" s="42"/>
      <c r="W27" s="62">
        <f>+IF(ISERR(U27/R27*100),"N/A",ROUND(U27/R27*100,2))</f>
        <v>70.8</v>
      </c>
    </row>
    <row r="28" spans="2:27" ht="26.25" customHeight="1" thickBot="1" x14ac:dyDescent="0.25">
      <c r="B28" s="315" t="s">
        <v>72</v>
      </c>
      <c r="C28" s="316"/>
      <c r="D28" s="316"/>
      <c r="E28" s="63" t="s">
        <v>1893</v>
      </c>
      <c r="F28" s="63"/>
      <c r="G28" s="63"/>
      <c r="H28" s="64"/>
      <c r="I28" s="64"/>
      <c r="J28" s="64"/>
      <c r="K28" s="64"/>
      <c r="L28" s="64"/>
      <c r="M28" s="64"/>
      <c r="N28" s="64"/>
      <c r="O28" s="64"/>
      <c r="P28" s="65"/>
      <c r="Q28" s="65"/>
      <c r="R28" s="67">
        <v>9024.2580720000005</v>
      </c>
      <c r="S28" s="68">
        <v>6831.9520869999997</v>
      </c>
      <c r="T28" s="68">
        <f>+IF(ISERR(S28/R28*100),"N/A",ROUND(S28/R28*100,2))</f>
        <v>75.709999999999994</v>
      </c>
      <c r="U28" s="67">
        <v>6579.7762480000001</v>
      </c>
      <c r="V28" s="68">
        <f>+IF(ISERR(U28/S28*100),"N/A",ROUND(U28/S28*100,2))</f>
        <v>96.31</v>
      </c>
      <c r="W28" s="69">
        <f>+IF(ISERR(U28/R28*100),"N/A",ROUND(U28/R28*100,2))</f>
        <v>72.91</v>
      </c>
    </row>
    <row r="29" spans="2:27" ht="22.5" customHeight="1" thickTop="1" thickBot="1" x14ac:dyDescent="0.25">
      <c r="B29" s="11" t="s">
        <v>75</v>
      </c>
      <c r="C29" s="12"/>
      <c r="D29" s="12"/>
      <c r="E29" s="12"/>
      <c r="F29" s="12"/>
      <c r="G29" s="12"/>
      <c r="H29" s="13"/>
      <c r="I29" s="13"/>
      <c r="J29" s="13"/>
      <c r="K29" s="13"/>
      <c r="L29" s="13"/>
      <c r="M29" s="13"/>
      <c r="N29" s="13"/>
      <c r="O29" s="13"/>
      <c r="P29" s="13"/>
      <c r="Q29" s="13"/>
      <c r="R29" s="13"/>
      <c r="S29" s="13"/>
      <c r="T29" s="13"/>
      <c r="U29" s="13"/>
      <c r="V29" s="13"/>
      <c r="W29" s="14"/>
    </row>
    <row r="30" spans="2:27" ht="72.75" customHeight="1" thickTop="1" x14ac:dyDescent="0.2">
      <c r="B30" s="303" t="s">
        <v>1894</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55.5" customHeight="1" thickTop="1" x14ac:dyDescent="0.2">
      <c r="B32" s="303" t="s">
        <v>1895</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5" customHeight="1" thickBot="1" x14ac:dyDescent="0.25">
      <c r="B33" s="305"/>
      <c r="C33" s="251"/>
      <c r="D33" s="251"/>
      <c r="E33" s="251"/>
      <c r="F33" s="251"/>
      <c r="G33" s="251"/>
      <c r="H33" s="251"/>
      <c r="I33" s="251"/>
      <c r="J33" s="251"/>
      <c r="K33" s="251"/>
      <c r="L33" s="251"/>
      <c r="M33" s="251"/>
      <c r="N33" s="251"/>
      <c r="O33" s="251"/>
      <c r="P33" s="251"/>
      <c r="Q33" s="251"/>
      <c r="R33" s="251"/>
      <c r="S33" s="251"/>
      <c r="T33" s="251"/>
      <c r="U33" s="251"/>
      <c r="V33" s="251"/>
      <c r="W33" s="306"/>
    </row>
    <row r="34" spans="2:23" ht="89.25" customHeight="1" thickTop="1" x14ac:dyDescent="0.2">
      <c r="B34" s="303" t="s">
        <v>1896</v>
      </c>
      <c r="C34" s="232"/>
      <c r="D34" s="232"/>
      <c r="E34" s="232"/>
      <c r="F34" s="232"/>
      <c r="G34" s="232"/>
      <c r="H34" s="232"/>
      <c r="I34" s="232"/>
      <c r="J34" s="232"/>
      <c r="K34" s="232"/>
      <c r="L34" s="232"/>
      <c r="M34" s="232"/>
      <c r="N34" s="232"/>
      <c r="O34" s="232"/>
      <c r="P34" s="232"/>
      <c r="Q34" s="232"/>
      <c r="R34" s="232"/>
      <c r="S34" s="232"/>
      <c r="T34" s="232"/>
      <c r="U34" s="232"/>
      <c r="V34" s="232"/>
      <c r="W34" s="304"/>
    </row>
    <row r="35" spans="2:23" ht="13.5" thickBot="1" x14ac:dyDescent="0.25">
      <c r="B35" s="307"/>
      <c r="C35" s="308"/>
      <c r="D35" s="308"/>
      <c r="E35" s="308"/>
      <c r="F35" s="308"/>
      <c r="G35" s="308"/>
      <c r="H35" s="308"/>
      <c r="I35" s="308"/>
      <c r="J35" s="308"/>
      <c r="K35" s="308"/>
      <c r="L35" s="308"/>
      <c r="M35" s="308"/>
      <c r="N35" s="308"/>
      <c r="O35" s="308"/>
      <c r="P35" s="308"/>
      <c r="Q35" s="308"/>
      <c r="R35" s="308"/>
      <c r="S35" s="308"/>
      <c r="T35" s="308"/>
      <c r="U35" s="308"/>
      <c r="V35" s="308"/>
      <c r="W35" s="309"/>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view="pageBreakPreview" topLeftCell="A13"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1096</v>
      </c>
      <c r="D4" s="280" t="s">
        <v>1876</v>
      </c>
      <c r="E4" s="280"/>
      <c r="F4" s="280"/>
      <c r="G4" s="280"/>
      <c r="H4" s="281"/>
      <c r="I4" s="18"/>
      <c r="J4" s="282" t="s">
        <v>7</v>
      </c>
      <c r="K4" s="280"/>
      <c r="L4" s="17" t="s">
        <v>1897</v>
      </c>
      <c r="M4" s="283" t="s">
        <v>1898</v>
      </c>
      <c r="N4" s="283"/>
      <c r="O4" s="283"/>
      <c r="P4" s="283"/>
      <c r="Q4" s="284"/>
      <c r="R4" s="19"/>
      <c r="S4" s="285" t="s">
        <v>10</v>
      </c>
      <c r="T4" s="286"/>
      <c r="U4" s="286"/>
      <c r="V4" s="273" t="s">
        <v>55</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1879</v>
      </c>
      <c r="D6" s="269" t="s">
        <v>1880</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v>22645393</v>
      </c>
      <c r="K8" s="26">
        <v>19518249</v>
      </c>
      <c r="L8" s="26">
        <v>11020157</v>
      </c>
      <c r="M8" s="26">
        <v>11060303</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1899</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1882</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1900</v>
      </c>
      <c r="C21" s="228"/>
      <c r="D21" s="228"/>
      <c r="E21" s="228"/>
      <c r="F21" s="228"/>
      <c r="G21" s="228"/>
      <c r="H21" s="228"/>
      <c r="I21" s="228"/>
      <c r="J21" s="228"/>
      <c r="K21" s="228"/>
      <c r="L21" s="228"/>
      <c r="M21" s="229" t="s">
        <v>1879</v>
      </c>
      <c r="N21" s="229"/>
      <c r="O21" s="229" t="s">
        <v>1901</v>
      </c>
      <c r="P21" s="229"/>
      <c r="Q21" s="230" t="s">
        <v>49</v>
      </c>
      <c r="R21" s="230"/>
      <c r="S21" s="34" t="s">
        <v>1902</v>
      </c>
      <c r="T21" s="34" t="s">
        <v>1903</v>
      </c>
      <c r="U21" s="34" t="s">
        <v>1904</v>
      </c>
      <c r="V21" s="34">
        <f>+IF(ISERR(U21/T21*100),"N/A",ROUND(U21/T21*100,2))</f>
        <v>99.05</v>
      </c>
      <c r="W21" s="59">
        <f>+IF(ISERR(U21/S21*100),"N/A",ROUND(U21/S21*100,2))</f>
        <v>99.28</v>
      </c>
    </row>
    <row r="22" spans="2:27" ht="56.25" customHeight="1" x14ac:dyDescent="0.2">
      <c r="B22" s="302" t="s">
        <v>1905</v>
      </c>
      <c r="C22" s="228"/>
      <c r="D22" s="228"/>
      <c r="E22" s="228"/>
      <c r="F22" s="228"/>
      <c r="G22" s="228"/>
      <c r="H22" s="228"/>
      <c r="I22" s="228"/>
      <c r="J22" s="228"/>
      <c r="K22" s="228"/>
      <c r="L22" s="228"/>
      <c r="M22" s="229" t="s">
        <v>1879</v>
      </c>
      <c r="N22" s="229"/>
      <c r="O22" s="229" t="s">
        <v>48</v>
      </c>
      <c r="P22" s="229"/>
      <c r="Q22" s="230" t="s">
        <v>49</v>
      </c>
      <c r="R22" s="230"/>
      <c r="S22" s="34" t="s">
        <v>1906</v>
      </c>
      <c r="T22" s="34" t="s">
        <v>1907</v>
      </c>
      <c r="U22" s="34" t="s">
        <v>1908</v>
      </c>
      <c r="V22" s="34">
        <f>+IF(ISERR(U22/T22*100),"N/A",ROUND(U22/T22*100,2))</f>
        <v>98.3</v>
      </c>
      <c r="W22" s="59">
        <f>+IF(ISERR(U22/S22*100),"N/A",ROUND(U22/S22*100,2))</f>
        <v>98.18</v>
      </c>
    </row>
    <row r="23" spans="2:27" ht="56.25" customHeight="1" x14ac:dyDescent="0.2">
      <c r="B23" s="302" t="s">
        <v>1909</v>
      </c>
      <c r="C23" s="228"/>
      <c r="D23" s="228"/>
      <c r="E23" s="228"/>
      <c r="F23" s="228"/>
      <c r="G23" s="228"/>
      <c r="H23" s="228"/>
      <c r="I23" s="228"/>
      <c r="J23" s="228"/>
      <c r="K23" s="228"/>
      <c r="L23" s="228"/>
      <c r="M23" s="229" t="s">
        <v>1879</v>
      </c>
      <c r="N23" s="229"/>
      <c r="O23" s="229" t="s">
        <v>48</v>
      </c>
      <c r="P23" s="229"/>
      <c r="Q23" s="230" t="s">
        <v>49</v>
      </c>
      <c r="R23" s="230"/>
      <c r="S23" s="34" t="s">
        <v>149</v>
      </c>
      <c r="T23" s="34" t="s">
        <v>149</v>
      </c>
      <c r="U23" s="34" t="s">
        <v>1910</v>
      </c>
      <c r="V23" s="34">
        <f>+IF(ISERR(U23/T23*100),"N/A",ROUND(U23/T23*100,2))</f>
        <v>99.5</v>
      </c>
      <c r="W23" s="59">
        <f>+IF(ISERR(U23/S23*100),"N/A",ROUND(U23/S23*100,2))</f>
        <v>99.5</v>
      </c>
    </row>
    <row r="24" spans="2:27" ht="56.25" customHeight="1" thickBot="1" x14ac:dyDescent="0.25">
      <c r="B24" s="302" t="s">
        <v>1911</v>
      </c>
      <c r="C24" s="228"/>
      <c r="D24" s="228"/>
      <c r="E24" s="228"/>
      <c r="F24" s="228"/>
      <c r="G24" s="228"/>
      <c r="H24" s="228"/>
      <c r="I24" s="228"/>
      <c r="J24" s="228"/>
      <c r="K24" s="228"/>
      <c r="L24" s="228"/>
      <c r="M24" s="229" t="s">
        <v>1879</v>
      </c>
      <c r="N24" s="229"/>
      <c r="O24" s="229" t="s">
        <v>1156</v>
      </c>
      <c r="P24" s="229"/>
      <c r="Q24" s="230" t="s">
        <v>49</v>
      </c>
      <c r="R24" s="230"/>
      <c r="S24" s="34" t="s">
        <v>959</v>
      </c>
      <c r="T24" s="34" t="s">
        <v>959</v>
      </c>
      <c r="U24" s="34" t="s">
        <v>1912</v>
      </c>
      <c r="V24" s="34">
        <f>+IF(ISERR(U24/T24*100),"N/A",ROUND(U24/T24*100,2))</f>
        <v>111.43</v>
      </c>
      <c r="W24" s="59">
        <f>+IF(ISERR(U24/S24*100),"N/A",ROUND(U24/S24*100,2))</f>
        <v>111.43</v>
      </c>
    </row>
    <row r="25" spans="2:27" ht="21.75" customHeight="1" thickTop="1" thickBot="1" x14ac:dyDescent="0.25">
      <c r="B25" s="11" t="s">
        <v>62</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x14ac:dyDescent="0.25">
      <c r="B26" s="310" t="s">
        <v>2011</v>
      </c>
      <c r="C26" s="238"/>
      <c r="D26" s="238"/>
      <c r="E26" s="238"/>
      <c r="F26" s="238"/>
      <c r="G26" s="238"/>
      <c r="H26" s="238"/>
      <c r="I26" s="238"/>
      <c r="J26" s="238"/>
      <c r="K26" s="238"/>
      <c r="L26" s="238"/>
      <c r="M26" s="238"/>
      <c r="N26" s="238"/>
      <c r="O26" s="238"/>
      <c r="P26" s="238"/>
      <c r="Q26" s="239"/>
      <c r="R26" s="37" t="s">
        <v>41</v>
      </c>
      <c r="S26" s="243" t="s">
        <v>42</v>
      </c>
      <c r="T26" s="243"/>
      <c r="U26" s="38" t="s">
        <v>63</v>
      </c>
      <c r="V26" s="244" t="s">
        <v>64</v>
      </c>
      <c r="W26" s="294"/>
    </row>
    <row r="27" spans="2:27" ht="30.75" customHeight="1" thickBot="1" x14ac:dyDescent="0.25">
      <c r="B27" s="311"/>
      <c r="C27" s="312"/>
      <c r="D27" s="312"/>
      <c r="E27" s="312"/>
      <c r="F27" s="312"/>
      <c r="G27" s="312"/>
      <c r="H27" s="312"/>
      <c r="I27" s="312"/>
      <c r="J27" s="312"/>
      <c r="K27" s="312"/>
      <c r="L27" s="312"/>
      <c r="M27" s="312"/>
      <c r="N27" s="312"/>
      <c r="O27" s="312"/>
      <c r="P27" s="312"/>
      <c r="Q27" s="313"/>
      <c r="R27" s="60" t="s">
        <v>65</v>
      </c>
      <c r="S27" s="60" t="s">
        <v>65</v>
      </c>
      <c r="T27" s="60" t="s">
        <v>48</v>
      </c>
      <c r="U27" s="60" t="s">
        <v>65</v>
      </c>
      <c r="V27" s="60" t="s">
        <v>66</v>
      </c>
      <c r="W27" s="61" t="s">
        <v>67</v>
      </c>
      <c r="Y27" s="36"/>
    </row>
    <row r="28" spans="2:27" ht="23.25" customHeight="1" thickBot="1" x14ac:dyDescent="0.25">
      <c r="B28" s="314" t="s">
        <v>68</v>
      </c>
      <c r="C28" s="247"/>
      <c r="D28" s="247"/>
      <c r="E28" s="40" t="s">
        <v>1893</v>
      </c>
      <c r="F28" s="40"/>
      <c r="G28" s="40"/>
      <c r="H28" s="41"/>
      <c r="I28" s="41"/>
      <c r="J28" s="41"/>
      <c r="K28" s="41"/>
      <c r="L28" s="41"/>
      <c r="M28" s="41"/>
      <c r="N28" s="41"/>
      <c r="O28" s="41"/>
      <c r="P28" s="42"/>
      <c r="Q28" s="42"/>
      <c r="R28" s="44">
        <v>5268.559604</v>
      </c>
      <c r="S28" s="44" t="s">
        <v>12</v>
      </c>
      <c r="T28" s="42"/>
      <c r="U28" s="44">
        <v>4278.4059340000003</v>
      </c>
      <c r="V28" s="42"/>
      <c r="W28" s="62">
        <f>+IF(ISERR(U28/R28*100),"N/A",ROUND(U28/R28*100,2))</f>
        <v>81.209999999999994</v>
      </c>
    </row>
    <row r="29" spans="2:27" ht="26.25" customHeight="1" thickBot="1" x14ac:dyDescent="0.25">
      <c r="B29" s="315" t="s">
        <v>72</v>
      </c>
      <c r="C29" s="316"/>
      <c r="D29" s="316"/>
      <c r="E29" s="63" t="s">
        <v>1893</v>
      </c>
      <c r="F29" s="63"/>
      <c r="G29" s="63"/>
      <c r="H29" s="64"/>
      <c r="I29" s="64"/>
      <c r="J29" s="64"/>
      <c r="K29" s="64"/>
      <c r="L29" s="64"/>
      <c r="M29" s="64"/>
      <c r="N29" s="64"/>
      <c r="O29" s="64"/>
      <c r="P29" s="65"/>
      <c r="Q29" s="65"/>
      <c r="R29" s="67">
        <v>6965.9307580000004</v>
      </c>
      <c r="S29" s="67">
        <v>4951.3458119999996</v>
      </c>
      <c r="T29" s="68">
        <f>+IF(ISERR(S29/R29*100),"N/A",ROUND(S29/R29*100,2))</f>
        <v>71.08</v>
      </c>
      <c r="U29" s="67">
        <v>4278.4059340000003</v>
      </c>
      <c r="V29" s="68">
        <f>+IF(ISERR(U29/S29*100),"N/A",ROUND(U29/S29*100,2))</f>
        <v>86.41</v>
      </c>
      <c r="W29" s="69">
        <f>+IF(ISERR(U29/R29*100),"N/A",ROUND(U29/R29*100,2))</f>
        <v>61.42</v>
      </c>
    </row>
    <row r="30" spans="2:27" ht="22.5" customHeight="1" thickTop="1" thickBot="1" x14ac:dyDescent="0.25">
      <c r="B30" s="11" t="s">
        <v>75</v>
      </c>
      <c r="C30" s="12"/>
      <c r="D30" s="12"/>
      <c r="E30" s="12"/>
      <c r="F30" s="12"/>
      <c r="G30" s="12"/>
      <c r="H30" s="13"/>
      <c r="I30" s="13"/>
      <c r="J30" s="13"/>
      <c r="K30" s="13"/>
      <c r="L30" s="13"/>
      <c r="M30" s="13"/>
      <c r="N30" s="13"/>
      <c r="O30" s="13"/>
      <c r="P30" s="13"/>
      <c r="Q30" s="13"/>
      <c r="R30" s="13"/>
      <c r="S30" s="13"/>
      <c r="T30" s="13"/>
      <c r="U30" s="13"/>
      <c r="V30" s="13"/>
      <c r="W30" s="14"/>
    </row>
    <row r="31" spans="2:27" ht="105.75" customHeight="1" thickTop="1" x14ac:dyDescent="0.2">
      <c r="B31" s="303" t="s">
        <v>1913</v>
      </c>
      <c r="C31" s="232"/>
      <c r="D31" s="232"/>
      <c r="E31" s="232"/>
      <c r="F31" s="232"/>
      <c r="G31" s="232"/>
      <c r="H31" s="232"/>
      <c r="I31" s="232"/>
      <c r="J31" s="232"/>
      <c r="K31" s="232"/>
      <c r="L31" s="232"/>
      <c r="M31" s="232"/>
      <c r="N31" s="232"/>
      <c r="O31" s="232"/>
      <c r="P31" s="232"/>
      <c r="Q31" s="232"/>
      <c r="R31" s="232"/>
      <c r="S31" s="232"/>
      <c r="T31" s="232"/>
      <c r="U31" s="232"/>
      <c r="V31" s="232"/>
      <c r="W31" s="304"/>
    </row>
    <row r="32" spans="2:27" ht="15" customHeight="1" thickBot="1" x14ac:dyDescent="0.25">
      <c r="B32" s="305"/>
      <c r="C32" s="251"/>
      <c r="D32" s="251"/>
      <c r="E32" s="251"/>
      <c r="F32" s="251"/>
      <c r="G32" s="251"/>
      <c r="H32" s="251"/>
      <c r="I32" s="251"/>
      <c r="J32" s="251"/>
      <c r="K32" s="251"/>
      <c r="L32" s="251"/>
      <c r="M32" s="251"/>
      <c r="N32" s="251"/>
      <c r="O32" s="251"/>
      <c r="P32" s="251"/>
      <c r="Q32" s="251"/>
      <c r="R32" s="251"/>
      <c r="S32" s="251"/>
      <c r="T32" s="251"/>
      <c r="U32" s="251"/>
      <c r="V32" s="251"/>
      <c r="W32" s="306"/>
    </row>
    <row r="33" spans="2:23" ht="92.25" customHeight="1" thickTop="1" x14ac:dyDescent="0.2">
      <c r="B33" s="303" t="s">
        <v>1914</v>
      </c>
      <c r="C33" s="232"/>
      <c r="D33" s="232"/>
      <c r="E33" s="232"/>
      <c r="F33" s="232"/>
      <c r="G33" s="232"/>
      <c r="H33" s="232"/>
      <c r="I33" s="232"/>
      <c r="J33" s="232"/>
      <c r="K33" s="232"/>
      <c r="L33" s="232"/>
      <c r="M33" s="232"/>
      <c r="N33" s="232"/>
      <c r="O33" s="232"/>
      <c r="P33" s="232"/>
      <c r="Q33" s="232"/>
      <c r="R33" s="232"/>
      <c r="S33" s="232"/>
      <c r="T33" s="232"/>
      <c r="U33" s="232"/>
      <c r="V33" s="232"/>
      <c r="W33" s="304"/>
    </row>
    <row r="34" spans="2:23" ht="15" customHeight="1" thickBot="1" x14ac:dyDescent="0.25">
      <c r="B34" s="305"/>
      <c r="C34" s="251"/>
      <c r="D34" s="251"/>
      <c r="E34" s="251"/>
      <c r="F34" s="251"/>
      <c r="G34" s="251"/>
      <c r="H34" s="251"/>
      <c r="I34" s="251"/>
      <c r="J34" s="251"/>
      <c r="K34" s="251"/>
      <c r="L34" s="251"/>
      <c r="M34" s="251"/>
      <c r="N34" s="251"/>
      <c r="O34" s="251"/>
      <c r="P34" s="251"/>
      <c r="Q34" s="251"/>
      <c r="R34" s="251"/>
      <c r="S34" s="251"/>
      <c r="T34" s="251"/>
      <c r="U34" s="251"/>
      <c r="V34" s="251"/>
      <c r="W34" s="306"/>
    </row>
    <row r="35" spans="2:23" ht="102" customHeight="1" thickTop="1" x14ac:dyDescent="0.2">
      <c r="B35" s="303" t="s">
        <v>1915</v>
      </c>
      <c r="C35" s="232"/>
      <c r="D35" s="232"/>
      <c r="E35" s="232"/>
      <c r="F35" s="232"/>
      <c r="G35" s="232"/>
      <c r="H35" s="232"/>
      <c r="I35" s="232"/>
      <c r="J35" s="232"/>
      <c r="K35" s="232"/>
      <c r="L35" s="232"/>
      <c r="M35" s="232"/>
      <c r="N35" s="232"/>
      <c r="O35" s="232"/>
      <c r="P35" s="232"/>
      <c r="Q35" s="232"/>
      <c r="R35" s="232"/>
      <c r="S35" s="232"/>
      <c r="T35" s="232"/>
      <c r="U35" s="232"/>
      <c r="V35" s="232"/>
      <c r="W35" s="304"/>
    </row>
    <row r="36" spans="2:23" ht="13.5" thickBot="1" x14ac:dyDescent="0.25">
      <c r="B36" s="307"/>
      <c r="C36" s="308"/>
      <c r="D36" s="308"/>
      <c r="E36" s="308"/>
      <c r="F36" s="308"/>
      <c r="G36" s="308"/>
      <c r="H36" s="308"/>
      <c r="I36" s="308"/>
      <c r="J36" s="308"/>
      <c r="K36" s="308"/>
      <c r="L36" s="308"/>
      <c r="M36" s="308"/>
      <c r="N36" s="308"/>
      <c r="O36" s="308"/>
      <c r="P36" s="308"/>
      <c r="Q36" s="308"/>
      <c r="R36" s="308"/>
      <c r="S36" s="308"/>
      <c r="T36" s="308"/>
      <c r="U36" s="308"/>
      <c r="V36" s="308"/>
      <c r="W36" s="309"/>
    </row>
  </sheetData>
  <mergeCells count="63">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22" min="1" max="22"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8"/>
  <sheetViews>
    <sheetView view="pageBreakPreview" topLeftCell="A31"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1916</v>
      </c>
      <c r="D4" s="280" t="s">
        <v>1917</v>
      </c>
      <c r="E4" s="280"/>
      <c r="F4" s="280"/>
      <c r="G4" s="280"/>
      <c r="H4" s="281"/>
      <c r="I4" s="18"/>
      <c r="J4" s="282" t="s">
        <v>7</v>
      </c>
      <c r="K4" s="280"/>
      <c r="L4" s="17" t="s">
        <v>1129</v>
      </c>
      <c r="M4" s="283" t="s">
        <v>1918</v>
      </c>
      <c r="N4" s="283"/>
      <c r="O4" s="283"/>
      <c r="P4" s="283"/>
      <c r="Q4" s="284"/>
      <c r="R4" s="19"/>
      <c r="S4" s="285" t="s">
        <v>10</v>
      </c>
      <c r="T4" s="286"/>
      <c r="U4" s="286"/>
      <c r="V4" s="273" t="s">
        <v>1919</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1920</v>
      </c>
      <c r="D6" s="269" t="s">
        <v>1921</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v>334050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1922</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1923</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1924</v>
      </c>
      <c r="C21" s="228"/>
      <c r="D21" s="228"/>
      <c r="E21" s="228"/>
      <c r="F21" s="228"/>
      <c r="G21" s="228"/>
      <c r="H21" s="228"/>
      <c r="I21" s="228"/>
      <c r="J21" s="228"/>
      <c r="K21" s="228"/>
      <c r="L21" s="228"/>
      <c r="M21" s="229" t="s">
        <v>1920</v>
      </c>
      <c r="N21" s="229"/>
      <c r="O21" s="229" t="s">
        <v>1925</v>
      </c>
      <c r="P21" s="229"/>
      <c r="Q21" s="230" t="s">
        <v>67</v>
      </c>
      <c r="R21" s="230"/>
      <c r="S21" s="34" t="s">
        <v>1926</v>
      </c>
      <c r="T21" s="34" t="s">
        <v>115</v>
      </c>
      <c r="U21" s="34" t="s">
        <v>115</v>
      </c>
      <c r="V21" s="34" t="str">
        <f t="shared" ref="V21:V26" si="0">+IF(ISERR(U21/T21*100),"N/A",ROUND(U21/T21*100,2))</f>
        <v>N/A</v>
      </c>
      <c r="W21" s="59" t="str">
        <f t="shared" ref="W21:W26" si="1">+IF(ISERR(U21/S21*100),"N/A",ROUND(U21/S21*100,2))</f>
        <v>N/A</v>
      </c>
    </row>
    <row r="22" spans="2:27" ht="56.25" customHeight="1" x14ac:dyDescent="0.2">
      <c r="B22" s="302" t="s">
        <v>1927</v>
      </c>
      <c r="C22" s="228"/>
      <c r="D22" s="228"/>
      <c r="E22" s="228"/>
      <c r="F22" s="228"/>
      <c r="G22" s="228"/>
      <c r="H22" s="228"/>
      <c r="I22" s="228"/>
      <c r="J22" s="228"/>
      <c r="K22" s="228"/>
      <c r="L22" s="228"/>
      <c r="M22" s="229" t="s">
        <v>1920</v>
      </c>
      <c r="N22" s="229"/>
      <c r="O22" s="229" t="s">
        <v>1156</v>
      </c>
      <c r="P22" s="229"/>
      <c r="Q22" s="230" t="s">
        <v>67</v>
      </c>
      <c r="R22" s="230"/>
      <c r="S22" s="34" t="s">
        <v>960</v>
      </c>
      <c r="T22" s="34" t="s">
        <v>115</v>
      </c>
      <c r="U22" s="34" t="s">
        <v>115</v>
      </c>
      <c r="V22" s="34" t="str">
        <f t="shared" si="0"/>
        <v>N/A</v>
      </c>
      <c r="W22" s="59" t="str">
        <f t="shared" si="1"/>
        <v>N/A</v>
      </c>
    </row>
    <row r="23" spans="2:27" ht="56.25" customHeight="1" x14ac:dyDescent="0.2">
      <c r="B23" s="302" t="s">
        <v>1928</v>
      </c>
      <c r="C23" s="228"/>
      <c r="D23" s="228"/>
      <c r="E23" s="228"/>
      <c r="F23" s="228"/>
      <c r="G23" s="228"/>
      <c r="H23" s="228"/>
      <c r="I23" s="228"/>
      <c r="J23" s="228"/>
      <c r="K23" s="228"/>
      <c r="L23" s="228"/>
      <c r="M23" s="229" t="s">
        <v>1920</v>
      </c>
      <c r="N23" s="229"/>
      <c r="O23" s="229" t="s">
        <v>48</v>
      </c>
      <c r="P23" s="229"/>
      <c r="Q23" s="230" t="s">
        <v>49</v>
      </c>
      <c r="R23" s="230"/>
      <c r="S23" s="34" t="s">
        <v>1929</v>
      </c>
      <c r="T23" s="34" t="s">
        <v>1930</v>
      </c>
      <c r="U23" s="34" t="s">
        <v>1931</v>
      </c>
      <c r="V23" s="34">
        <f t="shared" si="0"/>
        <v>213.74</v>
      </c>
      <c r="W23" s="59">
        <f t="shared" si="1"/>
        <v>161.9</v>
      </c>
    </row>
    <row r="24" spans="2:27" ht="56.25" customHeight="1" x14ac:dyDescent="0.2">
      <c r="B24" s="302" t="s">
        <v>1932</v>
      </c>
      <c r="C24" s="228"/>
      <c r="D24" s="228"/>
      <c r="E24" s="228"/>
      <c r="F24" s="228"/>
      <c r="G24" s="228"/>
      <c r="H24" s="228"/>
      <c r="I24" s="228"/>
      <c r="J24" s="228"/>
      <c r="K24" s="228"/>
      <c r="L24" s="228"/>
      <c r="M24" s="229" t="s">
        <v>1920</v>
      </c>
      <c r="N24" s="229"/>
      <c r="O24" s="229" t="s">
        <v>48</v>
      </c>
      <c r="P24" s="229"/>
      <c r="Q24" s="230" t="s">
        <v>49</v>
      </c>
      <c r="R24" s="230"/>
      <c r="S24" s="34" t="s">
        <v>1929</v>
      </c>
      <c r="T24" s="34" t="s">
        <v>1930</v>
      </c>
      <c r="U24" s="34" t="s">
        <v>1933</v>
      </c>
      <c r="V24" s="34">
        <f t="shared" si="0"/>
        <v>166.93</v>
      </c>
      <c r="W24" s="59">
        <f t="shared" si="1"/>
        <v>126.44</v>
      </c>
    </row>
    <row r="25" spans="2:27" ht="56.25" customHeight="1" x14ac:dyDescent="0.2">
      <c r="B25" s="302" t="s">
        <v>1934</v>
      </c>
      <c r="C25" s="228"/>
      <c r="D25" s="228"/>
      <c r="E25" s="228"/>
      <c r="F25" s="228"/>
      <c r="G25" s="228"/>
      <c r="H25" s="228"/>
      <c r="I25" s="228"/>
      <c r="J25" s="228"/>
      <c r="K25" s="228"/>
      <c r="L25" s="228"/>
      <c r="M25" s="229" t="s">
        <v>1920</v>
      </c>
      <c r="N25" s="229"/>
      <c r="O25" s="229" t="s">
        <v>48</v>
      </c>
      <c r="P25" s="229"/>
      <c r="Q25" s="230" t="s">
        <v>49</v>
      </c>
      <c r="R25" s="230"/>
      <c r="S25" s="34" t="s">
        <v>1935</v>
      </c>
      <c r="T25" s="34" t="s">
        <v>1936</v>
      </c>
      <c r="U25" s="34" t="s">
        <v>1937</v>
      </c>
      <c r="V25" s="34">
        <f t="shared" si="0"/>
        <v>145.69999999999999</v>
      </c>
      <c r="W25" s="59">
        <f t="shared" si="1"/>
        <v>109.27</v>
      </c>
    </row>
    <row r="26" spans="2:27" ht="56.25" customHeight="1" thickBot="1" x14ac:dyDescent="0.25">
      <c r="B26" s="302" t="s">
        <v>1938</v>
      </c>
      <c r="C26" s="228"/>
      <c r="D26" s="228"/>
      <c r="E26" s="228"/>
      <c r="F26" s="228"/>
      <c r="G26" s="228"/>
      <c r="H26" s="228"/>
      <c r="I26" s="228"/>
      <c r="J26" s="228"/>
      <c r="K26" s="228"/>
      <c r="L26" s="228"/>
      <c r="M26" s="229" t="s">
        <v>1920</v>
      </c>
      <c r="N26" s="229"/>
      <c r="O26" s="229" t="s">
        <v>48</v>
      </c>
      <c r="P26" s="229"/>
      <c r="Q26" s="230" t="s">
        <v>49</v>
      </c>
      <c r="R26" s="230"/>
      <c r="S26" s="34" t="s">
        <v>1745</v>
      </c>
      <c r="T26" s="34" t="s">
        <v>1939</v>
      </c>
      <c r="U26" s="34" t="s">
        <v>1940</v>
      </c>
      <c r="V26" s="34">
        <f t="shared" si="0"/>
        <v>32.229999999999997</v>
      </c>
      <c r="W26" s="59">
        <f t="shared" si="1"/>
        <v>23.91</v>
      </c>
    </row>
    <row r="27" spans="2:27" ht="21.75" customHeight="1" thickTop="1" thickBot="1" x14ac:dyDescent="0.25">
      <c r="B27" s="11" t="s">
        <v>62</v>
      </c>
      <c r="C27" s="12"/>
      <c r="D27" s="12"/>
      <c r="E27" s="12"/>
      <c r="F27" s="12"/>
      <c r="G27" s="12"/>
      <c r="H27" s="13"/>
      <c r="I27" s="13"/>
      <c r="J27" s="13"/>
      <c r="K27" s="13"/>
      <c r="L27" s="13"/>
      <c r="M27" s="13"/>
      <c r="N27" s="13"/>
      <c r="O27" s="13"/>
      <c r="P27" s="13"/>
      <c r="Q27" s="13"/>
      <c r="R27" s="13"/>
      <c r="S27" s="13"/>
      <c r="T27" s="13"/>
      <c r="U27" s="13"/>
      <c r="V27" s="13"/>
      <c r="W27" s="14"/>
      <c r="X27" s="36"/>
    </row>
    <row r="28" spans="2:27" ht="29.25" customHeight="1" thickTop="1" thickBot="1" x14ac:dyDescent="0.25">
      <c r="B28" s="310" t="s">
        <v>2011</v>
      </c>
      <c r="C28" s="238"/>
      <c r="D28" s="238"/>
      <c r="E28" s="238"/>
      <c r="F28" s="238"/>
      <c r="G28" s="238"/>
      <c r="H28" s="238"/>
      <c r="I28" s="238"/>
      <c r="J28" s="238"/>
      <c r="K28" s="238"/>
      <c r="L28" s="238"/>
      <c r="M28" s="238"/>
      <c r="N28" s="238"/>
      <c r="O28" s="238"/>
      <c r="P28" s="238"/>
      <c r="Q28" s="239"/>
      <c r="R28" s="37" t="s">
        <v>41</v>
      </c>
      <c r="S28" s="243" t="s">
        <v>42</v>
      </c>
      <c r="T28" s="243"/>
      <c r="U28" s="38" t="s">
        <v>63</v>
      </c>
      <c r="V28" s="244" t="s">
        <v>64</v>
      </c>
      <c r="W28" s="294"/>
    </row>
    <row r="29" spans="2:27" ht="30.75" customHeight="1" thickBot="1" x14ac:dyDescent="0.25">
      <c r="B29" s="311"/>
      <c r="C29" s="312"/>
      <c r="D29" s="312"/>
      <c r="E29" s="312"/>
      <c r="F29" s="312"/>
      <c r="G29" s="312"/>
      <c r="H29" s="312"/>
      <c r="I29" s="312"/>
      <c r="J29" s="312"/>
      <c r="K29" s="312"/>
      <c r="L29" s="312"/>
      <c r="M29" s="312"/>
      <c r="N29" s="312"/>
      <c r="O29" s="312"/>
      <c r="P29" s="312"/>
      <c r="Q29" s="313"/>
      <c r="R29" s="60" t="s">
        <v>65</v>
      </c>
      <c r="S29" s="60" t="s">
        <v>65</v>
      </c>
      <c r="T29" s="60" t="s">
        <v>48</v>
      </c>
      <c r="U29" s="60" t="s">
        <v>65</v>
      </c>
      <c r="V29" s="60" t="s">
        <v>66</v>
      </c>
      <c r="W29" s="61" t="s">
        <v>67</v>
      </c>
      <c r="Y29" s="36"/>
    </row>
    <row r="30" spans="2:27" ht="23.25" customHeight="1" thickBot="1" x14ac:dyDescent="0.25">
      <c r="B30" s="314" t="s">
        <v>68</v>
      </c>
      <c r="C30" s="247"/>
      <c r="D30" s="247"/>
      <c r="E30" s="40" t="s">
        <v>1941</v>
      </c>
      <c r="F30" s="40"/>
      <c r="G30" s="40"/>
      <c r="H30" s="41"/>
      <c r="I30" s="41"/>
      <c r="J30" s="41"/>
      <c r="K30" s="41"/>
      <c r="L30" s="41"/>
      <c r="M30" s="41"/>
      <c r="N30" s="41"/>
      <c r="O30" s="41"/>
      <c r="P30" s="42"/>
      <c r="Q30" s="42"/>
      <c r="R30" s="43" t="s">
        <v>1942</v>
      </c>
      <c r="S30" s="44" t="s">
        <v>12</v>
      </c>
      <c r="T30" s="42"/>
      <c r="U30" s="44" t="s">
        <v>1943</v>
      </c>
      <c r="V30" s="42"/>
      <c r="W30" s="62">
        <f>+IF(ISERR(U30/R30*100),"N/A",ROUND(U30/R30*100,2))</f>
        <v>60.65</v>
      </c>
    </row>
    <row r="31" spans="2:27" ht="26.25" customHeight="1" thickBot="1" x14ac:dyDescent="0.25">
      <c r="B31" s="315" t="s">
        <v>72</v>
      </c>
      <c r="C31" s="316"/>
      <c r="D31" s="316"/>
      <c r="E31" s="63" t="s">
        <v>1941</v>
      </c>
      <c r="F31" s="63"/>
      <c r="G31" s="63"/>
      <c r="H31" s="64"/>
      <c r="I31" s="64"/>
      <c r="J31" s="64"/>
      <c r="K31" s="64"/>
      <c r="L31" s="64"/>
      <c r="M31" s="64"/>
      <c r="N31" s="64"/>
      <c r="O31" s="64"/>
      <c r="P31" s="65"/>
      <c r="Q31" s="65"/>
      <c r="R31" s="66" t="s">
        <v>1944</v>
      </c>
      <c r="S31" s="67" t="s">
        <v>1945</v>
      </c>
      <c r="T31" s="68">
        <f>+IF(ISERR(S31/R31*100),"N/A",ROUND(S31/R31*100,2))</f>
        <v>67.290000000000006</v>
      </c>
      <c r="U31" s="67" t="s">
        <v>1943</v>
      </c>
      <c r="V31" s="68">
        <f>+IF(ISERR(U31/S31*100),"N/A",ROUND(U31/S31*100,2))</f>
        <v>92.19</v>
      </c>
      <c r="W31" s="69">
        <f>+IF(ISERR(U31/R31*100),"N/A",ROUND(U31/R31*100,2))</f>
        <v>62.03</v>
      </c>
    </row>
    <row r="32" spans="2:27" ht="22.5" customHeight="1" thickTop="1" thickBot="1" x14ac:dyDescent="0.25">
      <c r="B32" s="11" t="s">
        <v>75</v>
      </c>
      <c r="C32" s="12"/>
      <c r="D32" s="12"/>
      <c r="E32" s="12"/>
      <c r="F32" s="12"/>
      <c r="G32" s="12"/>
      <c r="H32" s="13"/>
      <c r="I32" s="13"/>
      <c r="J32" s="13"/>
      <c r="K32" s="13"/>
      <c r="L32" s="13"/>
      <c r="M32" s="13"/>
      <c r="N32" s="13"/>
      <c r="O32" s="13"/>
      <c r="P32" s="13"/>
      <c r="Q32" s="13"/>
      <c r="R32" s="13"/>
      <c r="S32" s="13"/>
      <c r="T32" s="13"/>
      <c r="U32" s="13"/>
      <c r="V32" s="13"/>
      <c r="W32" s="14"/>
    </row>
    <row r="33" spans="2:23" ht="37.5" customHeight="1" thickTop="1" x14ac:dyDescent="0.2">
      <c r="B33" s="303" t="s">
        <v>1946</v>
      </c>
      <c r="C33" s="232"/>
      <c r="D33" s="232"/>
      <c r="E33" s="232"/>
      <c r="F33" s="232"/>
      <c r="G33" s="232"/>
      <c r="H33" s="232"/>
      <c r="I33" s="232"/>
      <c r="J33" s="232"/>
      <c r="K33" s="232"/>
      <c r="L33" s="232"/>
      <c r="M33" s="232"/>
      <c r="N33" s="232"/>
      <c r="O33" s="232"/>
      <c r="P33" s="232"/>
      <c r="Q33" s="232"/>
      <c r="R33" s="232"/>
      <c r="S33" s="232"/>
      <c r="T33" s="232"/>
      <c r="U33" s="232"/>
      <c r="V33" s="232"/>
      <c r="W33" s="304"/>
    </row>
    <row r="34" spans="2:23" ht="15" customHeight="1" thickBot="1" x14ac:dyDescent="0.25">
      <c r="B34" s="305"/>
      <c r="C34" s="251"/>
      <c r="D34" s="251"/>
      <c r="E34" s="251"/>
      <c r="F34" s="251"/>
      <c r="G34" s="251"/>
      <c r="H34" s="251"/>
      <c r="I34" s="251"/>
      <c r="J34" s="251"/>
      <c r="K34" s="251"/>
      <c r="L34" s="251"/>
      <c r="M34" s="251"/>
      <c r="N34" s="251"/>
      <c r="O34" s="251"/>
      <c r="P34" s="251"/>
      <c r="Q34" s="251"/>
      <c r="R34" s="251"/>
      <c r="S34" s="251"/>
      <c r="T34" s="251"/>
      <c r="U34" s="251"/>
      <c r="V34" s="251"/>
      <c r="W34" s="306"/>
    </row>
    <row r="35" spans="2:23" ht="108.75" customHeight="1" thickTop="1" x14ac:dyDescent="0.2">
      <c r="B35" s="303" t="s">
        <v>1947</v>
      </c>
      <c r="C35" s="232"/>
      <c r="D35" s="232"/>
      <c r="E35" s="232"/>
      <c r="F35" s="232"/>
      <c r="G35" s="232"/>
      <c r="H35" s="232"/>
      <c r="I35" s="232"/>
      <c r="J35" s="232"/>
      <c r="K35" s="232"/>
      <c r="L35" s="232"/>
      <c r="M35" s="232"/>
      <c r="N35" s="232"/>
      <c r="O35" s="232"/>
      <c r="P35" s="232"/>
      <c r="Q35" s="232"/>
      <c r="R35" s="232"/>
      <c r="S35" s="232"/>
      <c r="T35" s="232"/>
      <c r="U35" s="232"/>
      <c r="V35" s="232"/>
      <c r="W35" s="304"/>
    </row>
    <row r="36" spans="2:23" ht="15" customHeight="1" thickBot="1" x14ac:dyDescent="0.25">
      <c r="B36" s="305"/>
      <c r="C36" s="251"/>
      <c r="D36" s="251"/>
      <c r="E36" s="251"/>
      <c r="F36" s="251"/>
      <c r="G36" s="251"/>
      <c r="H36" s="251"/>
      <c r="I36" s="251"/>
      <c r="J36" s="251"/>
      <c r="K36" s="251"/>
      <c r="L36" s="251"/>
      <c r="M36" s="251"/>
      <c r="N36" s="251"/>
      <c r="O36" s="251"/>
      <c r="P36" s="251"/>
      <c r="Q36" s="251"/>
      <c r="R36" s="251"/>
      <c r="S36" s="251"/>
      <c r="T36" s="251"/>
      <c r="U36" s="251"/>
      <c r="V36" s="251"/>
      <c r="W36" s="306"/>
    </row>
    <row r="37" spans="2:23" ht="97.5" customHeight="1" thickTop="1" x14ac:dyDescent="0.2">
      <c r="B37" s="303" t="s">
        <v>1948</v>
      </c>
      <c r="C37" s="232"/>
      <c r="D37" s="232"/>
      <c r="E37" s="232"/>
      <c r="F37" s="232"/>
      <c r="G37" s="232"/>
      <c r="H37" s="232"/>
      <c r="I37" s="232"/>
      <c r="J37" s="232"/>
      <c r="K37" s="232"/>
      <c r="L37" s="232"/>
      <c r="M37" s="232"/>
      <c r="N37" s="232"/>
      <c r="O37" s="232"/>
      <c r="P37" s="232"/>
      <c r="Q37" s="232"/>
      <c r="R37" s="232"/>
      <c r="S37" s="232"/>
      <c r="T37" s="232"/>
      <c r="U37" s="232"/>
      <c r="V37" s="232"/>
      <c r="W37" s="304"/>
    </row>
    <row r="38" spans="2:23" ht="13.5" thickBot="1" x14ac:dyDescent="0.25">
      <c r="B38" s="307"/>
      <c r="C38" s="308"/>
      <c r="D38" s="308"/>
      <c r="E38" s="308"/>
      <c r="F38" s="308"/>
      <c r="G38" s="308"/>
      <c r="H38" s="308"/>
      <c r="I38" s="308"/>
      <c r="J38" s="308"/>
      <c r="K38" s="308"/>
      <c r="L38" s="308"/>
      <c r="M38" s="308"/>
      <c r="N38" s="308"/>
      <c r="O38" s="308"/>
      <c r="P38" s="308"/>
      <c r="Q38" s="308"/>
      <c r="R38" s="308"/>
      <c r="S38" s="308"/>
      <c r="T38" s="308"/>
      <c r="U38" s="308"/>
      <c r="V38" s="308"/>
      <c r="W38" s="309"/>
    </row>
  </sheetData>
  <mergeCells count="71">
    <mergeCell ref="B25:L25"/>
    <mergeCell ref="M25:N25"/>
    <mergeCell ref="O25:P25"/>
    <mergeCell ref="Q25:R25"/>
    <mergeCell ref="B37:W38"/>
    <mergeCell ref="B26:L26"/>
    <mergeCell ref="M26:N26"/>
    <mergeCell ref="O26:P26"/>
    <mergeCell ref="Q26:R26"/>
    <mergeCell ref="B28:Q29"/>
    <mergeCell ref="S28:T28"/>
    <mergeCell ref="V28:W28"/>
    <mergeCell ref="B30:D30"/>
    <mergeCell ref="B31:D31"/>
    <mergeCell ref="B33:W34"/>
    <mergeCell ref="B35:W3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view="pageBreakPreview" topLeftCell="A25"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1916</v>
      </c>
      <c r="D4" s="280" t="s">
        <v>1917</v>
      </c>
      <c r="E4" s="280"/>
      <c r="F4" s="280"/>
      <c r="G4" s="280"/>
      <c r="H4" s="281"/>
      <c r="I4" s="18"/>
      <c r="J4" s="282" t="s">
        <v>7</v>
      </c>
      <c r="K4" s="280"/>
      <c r="L4" s="17" t="s">
        <v>832</v>
      </c>
      <c r="M4" s="283" t="s">
        <v>1949</v>
      </c>
      <c r="N4" s="283"/>
      <c r="O4" s="283"/>
      <c r="P4" s="283"/>
      <c r="Q4" s="284"/>
      <c r="R4" s="19"/>
      <c r="S4" s="285" t="s">
        <v>10</v>
      </c>
      <c r="T4" s="286"/>
      <c r="U4" s="286"/>
      <c r="V4" s="273" t="s">
        <v>1950</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1920</v>
      </c>
      <c r="D6" s="269" t="s">
        <v>1921</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v>2412</v>
      </c>
      <c r="M8" s="26" t="s">
        <v>1951</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163.5" customHeight="1" thickTop="1" thickBot="1" x14ac:dyDescent="0.25">
      <c r="B10" s="27" t="s">
        <v>21</v>
      </c>
      <c r="C10" s="273" t="s">
        <v>1952</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76.5"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1923</v>
      </c>
      <c r="U14" s="291"/>
      <c r="V14" s="291"/>
      <c r="W14" s="291"/>
    </row>
    <row r="15" spans="1:29" ht="76.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76.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1953</v>
      </c>
      <c r="C21" s="228"/>
      <c r="D21" s="228"/>
      <c r="E21" s="228"/>
      <c r="F21" s="228"/>
      <c r="G21" s="228"/>
      <c r="H21" s="228"/>
      <c r="I21" s="228"/>
      <c r="J21" s="228"/>
      <c r="K21" s="228"/>
      <c r="L21" s="228"/>
      <c r="M21" s="229" t="s">
        <v>1920</v>
      </c>
      <c r="N21" s="229"/>
      <c r="O21" s="229" t="s">
        <v>48</v>
      </c>
      <c r="P21" s="229"/>
      <c r="Q21" s="230" t="s">
        <v>67</v>
      </c>
      <c r="R21" s="230"/>
      <c r="S21" s="34" t="s">
        <v>53</v>
      </c>
      <c r="T21" s="34" t="s">
        <v>115</v>
      </c>
      <c r="U21" s="34" t="s">
        <v>115</v>
      </c>
      <c r="V21" s="34" t="str">
        <f t="shared" ref="V21:V29" si="0">+IF(ISERR(U21/T21*100),"N/A",ROUND(U21/T21*100,2))</f>
        <v>N/A</v>
      </c>
      <c r="W21" s="59" t="str">
        <f t="shared" ref="W21:W29" si="1">+IF(ISERR(U21/S21*100),"N/A",ROUND(U21/S21*100,2))</f>
        <v>N/A</v>
      </c>
    </row>
    <row r="22" spans="2:27" ht="56.25" customHeight="1" x14ac:dyDescent="0.2">
      <c r="B22" s="302" t="s">
        <v>1954</v>
      </c>
      <c r="C22" s="228"/>
      <c r="D22" s="228"/>
      <c r="E22" s="228"/>
      <c r="F22" s="228"/>
      <c r="G22" s="228"/>
      <c r="H22" s="228"/>
      <c r="I22" s="228"/>
      <c r="J22" s="228"/>
      <c r="K22" s="228"/>
      <c r="L22" s="228"/>
      <c r="M22" s="229" t="s">
        <v>1920</v>
      </c>
      <c r="N22" s="229"/>
      <c r="O22" s="229" t="s">
        <v>48</v>
      </c>
      <c r="P22" s="229"/>
      <c r="Q22" s="230" t="s">
        <v>67</v>
      </c>
      <c r="R22" s="230"/>
      <c r="S22" s="34" t="s">
        <v>53</v>
      </c>
      <c r="T22" s="34" t="s">
        <v>115</v>
      </c>
      <c r="U22" s="34" t="s">
        <v>115</v>
      </c>
      <c r="V22" s="34" t="str">
        <f t="shared" si="0"/>
        <v>N/A</v>
      </c>
      <c r="W22" s="59" t="str">
        <f t="shared" si="1"/>
        <v>N/A</v>
      </c>
    </row>
    <row r="23" spans="2:27" ht="56.25" customHeight="1" x14ac:dyDescent="0.2">
      <c r="B23" s="302" t="s">
        <v>1955</v>
      </c>
      <c r="C23" s="228"/>
      <c r="D23" s="228"/>
      <c r="E23" s="228"/>
      <c r="F23" s="228"/>
      <c r="G23" s="228"/>
      <c r="H23" s="228"/>
      <c r="I23" s="228"/>
      <c r="J23" s="228"/>
      <c r="K23" s="228"/>
      <c r="L23" s="228"/>
      <c r="M23" s="229" t="s">
        <v>1920</v>
      </c>
      <c r="N23" s="229"/>
      <c r="O23" s="229" t="s">
        <v>1648</v>
      </c>
      <c r="P23" s="229"/>
      <c r="Q23" s="230" t="s">
        <v>49</v>
      </c>
      <c r="R23" s="230"/>
      <c r="S23" s="34" t="s">
        <v>262</v>
      </c>
      <c r="T23" s="34" t="s">
        <v>149</v>
      </c>
      <c r="U23" s="34" t="s">
        <v>1956</v>
      </c>
      <c r="V23" s="34">
        <f t="shared" si="0"/>
        <v>140</v>
      </c>
      <c r="W23" s="59">
        <f t="shared" si="1"/>
        <v>93.33</v>
      </c>
    </row>
    <row r="24" spans="2:27" ht="56.25" customHeight="1" x14ac:dyDescent="0.2">
      <c r="B24" s="302" t="s">
        <v>1957</v>
      </c>
      <c r="C24" s="228"/>
      <c r="D24" s="228"/>
      <c r="E24" s="228"/>
      <c r="F24" s="228"/>
      <c r="G24" s="228"/>
      <c r="H24" s="228"/>
      <c r="I24" s="228"/>
      <c r="J24" s="228"/>
      <c r="K24" s="228"/>
      <c r="L24" s="228"/>
      <c r="M24" s="229" t="s">
        <v>1920</v>
      </c>
      <c r="N24" s="229"/>
      <c r="O24" s="229" t="s">
        <v>1648</v>
      </c>
      <c r="P24" s="229"/>
      <c r="Q24" s="230" t="s">
        <v>49</v>
      </c>
      <c r="R24" s="230"/>
      <c r="S24" s="34" t="s">
        <v>262</v>
      </c>
      <c r="T24" s="34" t="s">
        <v>149</v>
      </c>
      <c r="U24" s="34" t="s">
        <v>1958</v>
      </c>
      <c r="V24" s="34">
        <f t="shared" si="0"/>
        <v>131.66999999999999</v>
      </c>
      <c r="W24" s="59">
        <f t="shared" si="1"/>
        <v>87.78</v>
      </c>
    </row>
    <row r="25" spans="2:27" ht="56.25" customHeight="1" x14ac:dyDescent="0.2">
      <c r="B25" s="302" t="s">
        <v>1959</v>
      </c>
      <c r="C25" s="228"/>
      <c r="D25" s="228"/>
      <c r="E25" s="228"/>
      <c r="F25" s="228"/>
      <c r="G25" s="228"/>
      <c r="H25" s="228"/>
      <c r="I25" s="228"/>
      <c r="J25" s="228"/>
      <c r="K25" s="228"/>
      <c r="L25" s="228"/>
      <c r="M25" s="229" t="s">
        <v>1920</v>
      </c>
      <c r="N25" s="229"/>
      <c r="O25" s="229" t="s">
        <v>48</v>
      </c>
      <c r="P25" s="229"/>
      <c r="Q25" s="230" t="s">
        <v>49</v>
      </c>
      <c r="R25" s="230"/>
      <c r="S25" s="34" t="s">
        <v>1960</v>
      </c>
      <c r="T25" s="34" t="s">
        <v>1961</v>
      </c>
      <c r="U25" s="34" t="s">
        <v>1962</v>
      </c>
      <c r="V25" s="34">
        <f t="shared" si="0"/>
        <v>155.01</v>
      </c>
      <c r="W25" s="59">
        <f t="shared" si="1"/>
        <v>124.05</v>
      </c>
    </row>
    <row r="26" spans="2:27" ht="56.25" customHeight="1" x14ac:dyDescent="0.2">
      <c r="B26" s="302" t="s">
        <v>1963</v>
      </c>
      <c r="C26" s="228"/>
      <c r="D26" s="228"/>
      <c r="E26" s="228"/>
      <c r="F26" s="228"/>
      <c r="G26" s="228"/>
      <c r="H26" s="228"/>
      <c r="I26" s="228"/>
      <c r="J26" s="228"/>
      <c r="K26" s="228"/>
      <c r="L26" s="228"/>
      <c r="M26" s="229" t="s">
        <v>1920</v>
      </c>
      <c r="N26" s="229"/>
      <c r="O26" s="229" t="s">
        <v>1964</v>
      </c>
      <c r="P26" s="229"/>
      <c r="Q26" s="230" t="s">
        <v>49</v>
      </c>
      <c r="R26" s="230"/>
      <c r="S26" s="34" t="s">
        <v>959</v>
      </c>
      <c r="T26" s="34" t="s">
        <v>1965</v>
      </c>
      <c r="U26" s="34" t="s">
        <v>1965</v>
      </c>
      <c r="V26" s="34">
        <f t="shared" si="0"/>
        <v>100</v>
      </c>
      <c r="W26" s="59">
        <f t="shared" si="1"/>
        <v>85.71</v>
      </c>
    </row>
    <row r="27" spans="2:27" ht="56.25" customHeight="1" x14ac:dyDescent="0.2">
      <c r="B27" s="302" t="s">
        <v>1966</v>
      </c>
      <c r="C27" s="228"/>
      <c r="D27" s="228"/>
      <c r="E27" s="228"/>
      <c r="F27" s="228"/>
      <c r="G27" s="228"/>
      <c r="H27" s="228"/>
      <c r="I27" s="228"/>
      <c r="J27" s="228"/>
      <c r="K27" s="228"/>
      <c r="L27" s="228"/>
      <c r="M27" s="229" t="s">
        <v>1920</v>
      </c>
      <c r="N27" s="229"/>
      <c r="O27" s="229" t="s">
        <v>1967</v>
      </c>
      <c r="P27" s="229"/>
      <c r="Q27" s="230" t="s">
        <v>49</v>
      </c>
      <c r="R27" s="230"/>
      <c r="S27" s="34" t="s">
        <v>397</v>
      </c>
      <c r="T27" s="34" t="s">
        <v>1649</v>
      </c>
      <c r="U27" s="34" t="s">
        <v>397</v>
      </c>
      <c r="V27" s="34">
        <f t="shared" si="0"/>
        <v>150</v>
      </c>
      <c r="W27" s="59">
        <f t="shared" si="1"/>
        <v>100</v>
      </c>
    </row>
    <row r="28" spans="2:27" ht="56.25" customHeight="1" x14ac:dyDescent="0.2">
      <c r="B28" s="302" t="s">
        <v>1968</v>
      </c>
      <c r="C28" s="228"/>
      <c r="D28" s="228"/>
      <c r="E28" s="228"/>
      <c r="F28" s="228"/>
      <c r="G28" s="228"/>
      <c r="H28" s="228"/>
      <c r="I28" s="228"/>
      <c r="J28" s="228"/>
      <c r="K28" s="228"/>
      <c r="L28" s="228"/>
      <c r="M28" s="229" t="s">
        <v>1920</v>
      </c>
      <c r="N28" s="229"/>
      <c r="O28" s="229" t="s">
        <v>701</v>
      </c>
      <c r="P28" s="229"/>
      <c r="Q28" s="230" t="s">
        <v>49</v>
      </c>
      <c r="R28" s="230"/>
      <c r="S28" s="34" t="s">
        <v>959</v>
      </c>
      <c r="T28" s="34" t="s">
        <v>1965</v>
      </c>
      <c r="U28" s="34" t="s">
        <v>1965</v>
      </c>
      <c r="V28" s="34">
        <f t="shared" si="0"/>
        <v>100</v>
      </c>
      <c r="W28" s="59">
        <f t="shared" si="1"/>
        <v>85.71</v>
      </c>
    </row>
    <row r="29" spans="2:27" ht="56.25" customHeight="1" thickBot="1" x14ac:dyDescent="0.25">
      <c r="B29" s="302" t="s">
        <v>1969</v>
      </c>
      <c r="C29" s="228"/>
      <c r="D29" s="228"/>
      <c r="E29" s="228"/>
      <c r="F29" s="228"/>
      <c r="G29" s="228"/>
      <c r="H29" s="228"/>
      <c r="I29" s="228"/>
      <c r="J29" s="228"/>
      <c r="K29" s="228"/>
      <c r="L29" s="228"/>
      <c r="M29" s="229" t="s">
        <v>1920</v>
      </c>
      <c r="N29" s="229"/>
      <c r="O29" s="229" t="s">
        <v>1967</v>
      </c>
      <c r="P29" s="229"/>
      <c r="Q29" s="230" t="s">
        <v>49</v>
      </c>
      <c r="R29" s="230"/>
      <c r="S29" s="34" t="s">
        <v>397</v>
      </c>
      <c r="T29" s="34" t="s">
        <v>1649</v>
      </c>
      <c r="U29" s="34" t="s">
        <v>550</v>
      </c>
      <c r="V29" s="34">
        <f t="shared" si="0"/>
        <v>50</v>
      </c>
      <c r="W29" s="59">
        <f t="shared" si="1"/>
        <v>33.33</v>
      </c>
    </row>
    <row r="30" spans="2:27" ht="21.75" customHeight="1" thickTop="1" thickBot="1" x14ac:dyDescent="0.25">
      <c r="B30" s="11" t="s">
        <v>62</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x14ac:dyDescent="0.25">
      <c r="B31" s="310" t="s">
        <v>2011</v>
      </c>
      <c r="C31" s="238"/>
      <c r="D31" s="238"/>
      <c r="E31" s="238"/>
      <c r="F31" s="238"/>
      <c r="G31" s="238"/>
      <c r="H31" s="238"/>
      <c r="I31" s="238"/>
      <c r="J31" s="238"/>
      <c r="K31" s="238"/>
      <c r="L31" s="238"/>
      <c r="M31" s="238"/>
      <c r="N31" s="238"/>
      <c r="O31" s="238"/>
      <c r="P31" s="238"/>
      <c r="Q31" s="239"/>
      <c r="R31" s="37" t="s">
        <v>41</v>
      </c>
      <c r="S31" s="243" t="s">
        <v>42</v>
      </c>
      <c r="T31" s="243"/>
      <c r="U31" s="38" t="s">
        <v>63</v>
      </c>
      <c r="V31" s="244" t="s">
        <v>64</v>
      </c>
      <c r="W31" s="294"/>
    </row>
    <row r="32" spans="2:27" ht="30.75" customHeight="1" thickBot="1" x14ac:dyDescent="0.25">
      <c r="B32" s="311"/>
      <c r="C32" s="312"/>
      <c r="D32" s="312"/>
      <c r="E32" s="312"/>
      <c r="F32" s="312"/>
      <c r="G32" s="312"/>
      <c r="H32" s="312"/>
      <c r="I32" s="312"/>
      <c r="J32" s="312"/>
      <c r="K32" s="312"/>
      <c r="L32" s="312"/>
      <c r="M32" s="312"/>
      <c r="N32" s="312"/>
      <c r="O32" s="312"/>
      <c r="P32" s="312"/>
      <c r="Q32" s="313"/>
      <c r="R32" s="60" t="s">
        <v>65</v>
      </c>
      <c r="S32" s="60" t="s">
        <v>65</v>
      </c>
      <c r="T32" s="60" t="s">
        <v>48</v>
      </c>
      <c r="U32" s="60" t="s">
        <v>65</v>
      </c>
      <c r="V32" s="60" t="s">
        <v>66</v>
      </c>
      <c r="W32" s="61" t="s">
        <v>67</v>
      </c>
      <c r="Y32" s="36"/>
    </row>
    <row r="33" spans="2:23" ht="23.25" customHeight="1" thickBot="1" x14ac:dyDescent="0.25">
      <c r="B33" s="314" t="s">
        <v>68</v>
      </c>
      <c r="C33" s="247"/>
      <c r="D33" s="247"/>
      <c r="E33" s="40" t="s">
        <v>1941</v>
      </c>
      <c r="F33" s="40"/>
      <c r="G33" s="40"/>
      <c r="H33" s="41"/>
      <c r="I33" s="41"/>
      <c r="J33" s="41"/>
      <c r="K33" s="41"/>
      <c r="L33" s="41"/>
      <c r="M33" s="41"/>
      <c r="N33" s="41"/>
      <c r="O33" s="41"/>
      <c r="P33" s="42"/>
      <c r="Q33" s="42"/>
      <c r="R33" s="43" t="s">
        <v>1970</v>
      </c>
      <c r="S33" s="44" t="s">
        <v>12</v>
      </c>
      <c r="T33" s="42"/>
      <c r="U33" s="44" t="s">
        <v>1971</v>
      </c>
      <c r="V33" s="42"/>
      <c r="W33" s="62">
        <f>+IF(ISERR(U33/R33*100),"N/A",ROUND(U33/R33*100,2))</f>
        <v>74.78</v>
      </c>
    </row>
    <row r="34" spans="2:23" ht="26.25" customHeight="1" thickBot="1" x14ac:dyDescent="0.25">
      <c r="B34" s="315" t="s">
        <v>72</v>
      </c>
      <c r="C34" s="316"/>
      <c r="D34" s="316"/>
      <c r="E34" s="63" t="s">
        <v>1941</v>
      </c>
      <c r="F34" s="63"/>
      <c r="G34" s="63"/>
      <c r="H34" s="64"/>
      <c r="I34" s="64"/>
      <c r="J34" s="64"/>
      <c r="K34" s="64"/>
      <c r="L34" s="64"/>
      <c r="M34" s="64"/>
      <c r="N34" s="64"/>
      <c r="O34" s="64"/>
      <c r="P34" s="65"/>
      <c r="Q34" s="65"/>
      <c r="R34" s="66" t="s">
        <v>1972</v>
      </c>
      <c r="S34" s="67" t="s">
        <v>1971</v>
      </c>
      <c r="T34" s="68">
        <f>+IF(ISERR(S34/R34*100),"N/A",ROUND(S34/R34*100,2))</f>
        <v>75.09</v>
      </c>
      <c r="U34" s="67" t="s">
        <v>1971</v>
      </c>
      <c r="V34" s="68">
        <f>+IF(ISERR(U34/S34*100),"N/A",ROUND(U34/S34*100,2))</f>
        <v>100</v>
      </c>
      <c r="W34" s="69">
        <f>+IF(ISERR(U34/R34*100),"N/A",ROUND(U34/R34*100,2))</f>
        <v>75.09</v>
      </c>
    </row>
    <row r="35" spans="2:23" ht="22.5" customHeight="1" thickTop="1" thickBot="1" x14ac:dyDescent="0.25">
      <c r="B35" s="11" t="s">
        <v>75</v>
      </c>
      <c r="C35" s="12"/>
      <c r="D35" s="12"/>
      <c r="E35" s="12"/>
      <c r="F35" s="12"/>
      <c r="G35" s="12"/>
      <c r="H35" s="13"/>
      <c r="I35" s="13"/>
      <c r="J35" s="13"/>
      <c r="K35" s="13"/>
      <c r="L35" s="13"/>
      <c r="M35" s="13"/>
      <c r="N35" s="13"/>
      <c r="O35" s="13"/>
      <c r="P35" s="13"/>
      <c r="Q35" s="13"/>
      <c r="R35" s="13"/>
      <c r="S35" s="13"/>
      <c r="T35" s="13"/>
      <c r="U35" s="13"/>
      <c r="V35" s="13"/>
      <c r="W35" s="14"/>
    </row>
    <row r="36" spans="2:23" ht="82.5" customHeight="1" thickTop="1" x14ac:dyDescent="0.2">
      <c r="B36" s="303" t="s">
        <v>1973</v>
      </c>
      <c r="C36" s="232"/>
      <c r="D36" s="232"/>
      <c r="E36" s="232"/>
      <c r="F36" s="232"/>
      <c r="G36" s="232"/>
      <c r="H36" s="232"/>
      <c r="I36" s="232"/>
      <c r="J36" s="232"/>
      <c r="K36" s="232"/>
      <c r="L36" s="232"/>
      <c r="M36" s="232"/>
      <c r="N36" s="232"/>
      <c r="O36" s="232"/>
      <c r="P36" s="232"/>
      <c r="Q36" s="232"/>
      <c r="R36" s="232"/>
      <c r="S36" s="232"/>
      <c r="T36" s="232"/>
      <c r="U36" s="232"/>
      <c r="V36" s="232"/>
      <c r="W36" s="304"/>
    </row>
    <row r="37" spans="2:23" ht="15" customHeight="1" thickBot="1" x14ac:dyDescent="0.25">
      <c r="B37" s="305"/>
      <c r="C37" s="251"/>
      <c r="D37" s="251"/>
      <c r="E37" s="251"/>
      <c r="F37" s="251"/>
      <c r="G37" s="251"/>
      <c r="H37" s="251"/>
      <c r="I37" s="251"/>
      <c r="J37" s="251"/>
      <c r="K37" s="251"/>
      <c r="L37" s="251"/>
      <c r="M37" s="251"/>
      <c r="N37" s="251"/>
      <c r="O37" s="251"/>
      <c r="P37" s="251"/>
      <c r="Q37" s="251"/>
      <c r="R37" s="251"/>
      <c r="S37" s="251"/>
      <c r="T37" s="251"/>
      <c r="U37" s="251"/>
      <c r="V37" s="251"/>
      <c r="W37" s="306"/>
    </row>
    <row r="38" spans="2:23" ht="123.75" customHeight="1" thickTop="1" x14ac:dyDescent="0.2">
      <c r="B38" s="303" t="s">
        <v>1974</v>
      </c>
      <c r="C38" s="232"/>
      <c r="D38" s="232"/>
      <c r="E38" s="232"/>
      <c r="F38" s="232"/>
      <c r="G38" s="232"/>
      <c r="H38" s="232"/>
      <c r="I38" s="232"/>
      <c r="J38" s="232"/>
      <c r="K38" s="232"/>
      <c r="L38" s="232"/>
      <c r="M38" s="232"/>
      <c r="N38" s="232"/>
      <c r="O38" s="232"/>
      <c r="P38" s="232"/>
      <c r="Q38" s="232"/>
      <c r="R38" s="232"/>
      <c r="S38" s="232"/>
      <c r="T38" s="232"/>
      <c r="U38" s="232"/>
      <c r="V38" s="232"/>
      <c r="W38" s="304"/>
    </row>
    <row r="39" spans="2:23" ht="15" customHeight="1" thickBot="1" x14ac:dyDescent="0.25">
      <c r="B39" s="305"/>
      <c r="C39" s="251"/>
      <c r="D39" s="251"/>
      <c r="E39" s="251"/>
      <c r="F39" s="251"/>
      <c r="G39" s="251"/>
      <c r="H39" s="251"/>
      <c r="I39" s="251"/>
      <c r="J39" s="251"/>
      <c r="K39" s="251"/>
      <c r="L39" s="251"/>
      <c r="M39" s="251"/>
      <c r="N39" s="251"/>
      <c r="O39" s="251"/>
      <c r="P39" s="251"/>
      <c r="Q39" s="251"/>
      <c r="R39" s="251"/>
      <c r="S39" s="251"/>
      <c r="T39" s="251"/>
      <c r="U39" s="251"/>
      <c r="V39" s="251"/>
      <c r="W39" s="306"/>
    </row>
    <row r="40" spans="2:23" ht="64.5" customHeight="1" thickTop="1" x14ac:dyDescent="0.2">
      <c r="B40" s="303" t="s">
        <v>1975</v>
      </c>
      <c r="C40" s="232"/>
      <c r="D40" s="232"/>
      <c r="E40" s="232"/>
      <c r="F40" s="232"/>
      <c r="G40" s="232"/>
      <c r="H40" s="232"/>
      <c r="I40" s="232"/>
      <c r="J40" s="232"/>
      <c r="K40" s="232"/>
      <c r="L40" s="232"/>
      <c r="M40" s="232"/>
      <c r="N40" s="232"/>
      <c r="O40" s="232"/>
      <c r="P40" s="232"/>
      <c r="Q40" s="232"/>
      <c r="R40" s="232"/>
      <c r="S40" s="232"/>
      <c r="T40" s="232"/>
      <c r="U40" s="232"/>
      <c r="V40" s="232"/>
      <c r="W40" s="304"/>
    </row>
    <row r="41" spans="2:23" ht="13.5" thickBot="1" x14ac:dyDescent="0.25">
      <c r="B41" s="307"/>
      <c r="C41" s="308"/>
      <c r="D41" s="308"/>
      <c r="E41" s="308"/>
      <c r="F41" s="308"/>
      <c r="G41" s="308"/>
      <c r="H41" s="308"/>
      <c r="I41" s="308"/>
      <c r="J41" s="308"/>
      <c r="K41" s="308"/>
      <c r="L41" s="308"/>
      <c r="M41" s="308"/>
      <c r="N41" s="308"/>
      <c r="O41" s="308"/>
      <c r="P41" s="308"/>
      <c r="Q41" s="308"/>
      <c r="R41" s="308"/>
      <c r="S41" s="308"/>
      <c r="T41" s="308"/>
      <c r="U41" s="308"/>
      <c r="V41" s="308"/>
      <c r="W41" s="309"/>
    </row>
  </sheetData>
  <mergeCells count="83">
    <mergeCell ref="B40:W41"/>
    <mergeCell ref="B31:Q32"/>
    <mergeCell ref="S31:T31"/>
    <mergeCell ref="V31:W31"/>
    <mergeCell ref="B33:D33"/>
    <mergeCell ref="B34:D34"/>
    <mergeCell ref="B36:W37"/>
    <mergeCell ref="B29:L29"/>
    <mergeCell ref="M29:N29"/>
    <mergeCell ref="O29:P29"/>
    <mergeCell ref="Q29:R29"/>
    <mergeCell ref="B38:W39"/>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9" min="1" max="2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7"/>
  <sheetViews>
    <sheetView view="pageBreakPreview" topLeftCell="A18"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183</v>
      </c>
      <c r="D4" s="280" t="s">
        <v>184</v>
      </c>
      <c r="E4" s="280"/>
      <c r="F4" s="280"/>
      <c r="G4" s="280"/>
      <c r="H4" s="281"/>
      <c r="I4" s="18"/>
      <c r="J4" s="282" t="s">
        <v>7</v>
      </c>
      <c r="K4" s="280"/>
      <c r="L4" s="17" t="s">
        <v>185</v>
      </c>
      <c r="M4" s="283" t="s">
        <v>186</v>
      </c>
      <c r="N4" s="283"/>
      <c r="O4" s="283"/>
      <c r="P4" s="283"/>
      <c r="Q4" s="284"/>
      <c r="R4" s="19"/>
      <c r="S4" s="285" t="s">
        <v>10</v>
      </c>
      <c r="T4" s="286"/>
      <c r="U4" s="286"/>
      <c r="V4" s="273" t="s">
        <v>187</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188</v>
      </c>
      <c r="D6" s="269" t="s">
        <v>189</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12</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190</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191</v>
      </c>
      <c r="C21" s="228"/>
      <c r="D21" s="228"/>
      <c r="E21" s="228"/>
      <c r="F21" s="228"/>
      <c r="G21" s="228"/>
      <c r="H21" s="228"/>
      <c r="I21" s="228"/>
      <c r="J21" s="228"/>
      <c r="K21" s="228"/>
      <c r="L21" s="228"/>
      <c r="M21" s="229" t="s">
        <v>188</v>
      </c>
      <c r="N21" s="229"/>
      <c r="O21" s="229" t="s">
        <v>192</v>
      </c>
      <c r="P21" s="229"/>
      <c r="Q21" s="230" t="s">
        <v>49</v>
      </c>
      <c r="R21" s="230"/>
      <c r="S21" s="34" t="s">
        <v>53</v>
      </c>
      <c r="T21" s="34" t="s">
        <v>60</v>
      </c>
      <c r="U21" s="34" t="s">
        <v>193</v>
      </c>
      <c r="V21" s="34">
        <f>+IF(ISERR(U21/T21*100),"N/A",ROUND(U21/T21*100,2))</f>
        <v>88</v>
      </c>
      <c r="W21" s="59">
        <f>+IF(ISERR(U21/S21*100),"N/A",ROUND(U21/S21*100,2))</f>
        <v>66</v>
      </c>
    </row>
    <row r="22" spans="2:27" ht="56.25" customHeight="1" x14ac:dyDescent="0.2">
      <c r="B22" s="302" t="s">
        <v>194</v>
      </c>
      <c r="C22" s="228"/>
      <c r="D22" s="228"/>
      <c r="E22" s="228"/>
      <c r="F22" s="228"/>
      <c r="G22" s="228"/>
      <c r="H22" s="228"/>
      <c r="I22" s="228"/>
      <c r="J22" s="228"/>
      <c r="K22" s="228"/>
      <c r="L22" s="228"/>
      <c r="M22" s="229" t="s">
        <v>188</v>
      </c>
      <c r="N22" s="229"/>
      <c r="O22" s="229" t="s">
        <v>195</v>
      </c>
      <c r="P22" s="229"/>
      <c r="Q22" s="230" t="s">
        <v>49</v>
      </c>
      <c r="R22" s="230"/>
      <c r="S22" s="34" t="s">
        <v>53</v>
      </c>
      <c r="T22" s="34" t="s">
        <v>60</v>
      </c>
      <c r="U22" s="34" t="s">
        <v>193</v>
      </c>
      <c r="V22" s="34">
        <f>+IF(ISERR(U22/T22*100),"N/A",ROUND(U22/T22*100,2))</f>
        <v>88</v>
      </c>
      <c r="W22" s="59">
        <f>+IF(ISERR(U22/S22*100),"N/A",ROUND(U22/S22*100,2))</f>
        <v>66</v>
      </c>
    </row>
    <row r="23" spans="2:27" ht="56.25" customHeight="1" x14ac:dyDescent="0.2">
      <c r="B23" s="302" t="s">
        <v>196</v>
      </c>
      <c r="C23" s="228"/>
      <c r="D23" s="228"/>
      <c r="E23" s="228"/>
      <c r="F23" s="228"/>
      <c r="G23" s="228"/>
      <c r="H23" s="228"/>
      <c r="I23" s="228"/>
      <c r="J23" s="228"/>
      <c r="K23" s="228"/>
      <c r="L23" s="228"/>
      <c r="M23" s="229" t="s">
        <v>188</v>
      </c>
      <c r="N23" s="229"/>
      <c r="O23" s="229" t="s">
        <v>197</v>
      </c>
      <c r="P23" s="229"/>
      <c r="Q23" s="230" t="s">
        <v>49</v>
      </c>
      <c r="R23" s="230"/>
      <c r="S23" s="34" t="s">
        <v>53</v>
      </c>
      <c r="T23" s="34" t="s">
        <v>60</v>
      </c>
      <c r="U23" s="34" t="s">
        <v>198</v>
      </c>
      <c r="V23" s="34">
        <f>+IF(ISERR(U23/T23*100),"N/A",ROUND(U23/T23*100,2))</f>
        <v>253.33</v>
      </c>
      <c r="W23" s="59">
        <f>+IF(ISERR(U23/S23*100),"N/A",ROUND(U23/S23*100,2))</f>
        <v>190</v>
      </c>
    </row>
    <row r="24" spans="2:27" ht="56.25" customHeight="1" x14ac:dyDescent="0.2">
      <c r="B24" s="302" t="s">
        <v>199</v>
      </c>
      <c r="C24" s="228"/>
      <c r="D24" s="228"/>
      <c r="E24" s="228"/>
      <c r="F24" s="228"/>
      <c r="G24" s="228"/>
      <c r="H24" s="228"/>
      <c r="I24" s="228"/>
      <c r="J24" s="228"/>
      <c r="K24" s="228"/>
      <c r="L24" s="228"/>
      <c r="M24" s="229" t="s">
        <v>188</v>
      </c>
      <c r="N24" s="229"/>
      <c r="O24" s="229" t="s">
        <v>192</v>
      </c>
      <c r="P24" s="229"/>
      <c r="Q24" s="230" t="s">
        <v>49</v>
      </c>
      <c r="R24" s="230"/>
      <c r="S24" s="34" t="s">
        <v>53</v>
      </c>
      <c r="T24" s="34" t="s">
        <v>60</v>
      </c>
      <c r="U24" s="34" t="s">
        <v>200</v>
      </c>
      <c r="V24" s="34">
        <f>+IF(ISERR(U24/T24*100),"N/A",ROUND(U24/T24*100,2))</f>
        <v>148</v>
      </c>
      <c r="W24" s="59">
        <f>+IF(ISERR(U24/S24*100),"N/A",ROUND(U24/S24*100,2))</f>
        <v>111</v>
      </c>
    </row>
    <row r="25" spans="2:27" ht="56.25" customHeight="1" thickBot="1" x14ac:dyDescent="0.25">
      <c r="B25" s="302" t="s">
        <v>201</v>
      </c>
      <c r="C25" s="228"/>
      <c r="D25" s="228"/>
      <c r="E25" s="228"/>
      <c r="F25" s="228"/>
      <c r="G25" s="228"/>
      <c r="H25" s="228"/>
      <c r="I25" s="228"/>
      <c r="J25" s="228"/>
      <c r="K25" s="228"/>
      <c r="L25" s="228"/>
      <c r="M25" s="229" t="s">
        <v>188</v>
      </c>
      <c r="N25" s="229"/>
      <c r="O25" s="229" t="s">
        <v>195</v>
      </c>
      <c r="P25" s="229"/>
      <c r="Q25" s="230" t="s">
        <v>49</v>
      </c>
      <c r="R25" s="230"/>
      <c r="S25" s="34" t="s">
        <v>202</v>
      </c>
      <c r="T25" s="34" t="s">
        <v>203</v>
      </c>
      <c r="U25" s="34" t="s">
        <v>204</v>
      </c>
      <c r="V25" s="34">
        <f>+IF(ISERR(U25/T25*100),"N/A",ROUND(U25/T25*100,2))</f>
        <v>254.79</v>
      </c>
      <c r="W25" s="59">
        <f>+IF(ISERR(U25/S25*100),"N/A",ROUND(U25/S25*100,2))</f>
        <v>186</v>
      </c>
    </row>
    <row r="26" spans="2:27" ht="21.75" customHeight="1" thickTop="1" thickBot="1" x14ac:dyDescent="0.25">
      <c r="B26" s="11" t="s">
        <v>62</v>
      </c>
      <c r="C26" s="12"/>
      <c r="D26" s="12"/>
      <c r="E26" s="12"/>
      <c r="F26" s="12"/>
      <c r="G26" s="12"/>
      <c r="H26" s="13"/>
      <c r="I26" s="13"/>
      <c r="J26" s="13"/>
      <c r="K26" s="13"/>
      <c r="L26" s="13"/>
      <c r="M26" s="13"/>
      <c r="N26" s="13"/>
      <c r="O26" s="13"/>
      <c r="P26" s="13"/>
      <c r="Q26" s="13"/>
      <c r="R26" s="13"/>
      <c r="S26" s="13"/>
      <c r="T26" s="13"/>
      <c r="U26" s="13"/>
      <c r="V26" s="13"/>
      <c r="W26" s="14"/>
      <c r="X26" s="36"/>
    </row>
    <row r="27" spans="2:27" ht="29.25" customHeight="1" thickTop="1" thickBot="1" x14ac:dyDescent="0.25">
      <c r="B27" s="310" t="s">
        <v>2011</v>
      </c>
      <c r="C27" s="238"/>
      <c r="D27" s="238"/>
      <c r="E27" s="238"/>
      <c r="F27" s="238"/>
      <c r="G27" s="238"/>
      <c r="H27" s="238"/>
      <c r="I27" s="238"/>
      <c r="J27" s="238"/>
      <c r="K27" s="238"/>
      <c r="L27" s="238"/>
      <c r="M27" s="238"/>
      <c r="N27" s="238"/>
      <c r="O27" s="238"/>
      <c r="P27" s="238"/>
      <c r="Q27" s="239"/>
      <c r="R27" s="37" t="s">
        <v>41</v>
      </c>
      <c r="S27" s="243" t="s">
        <v>42</v>
      </c>
      <c r="T27" s="243"/>
      <c r="U27" s="38" t="s">
        <v>63</v>
      </c>
      <c r="V27" s="244" t="s">
        <v>64</v>
      </c>
      <c r="W27" s="294"/>
    </row>
    <row r="28" spans="2:27" ht="30.75" customHeight="1" thickBot="1" x14ac:dyDescent="0.25">
      <c r="B28" s="311"/>
      <c r="C28" s="312"/>
      <c r="D28" s="312"/>
      <c r="E28" s="312"/>
      <c r="F28" s="312"/>
      <c r="G28" s="312"/>
      <c r="H28" s="312"/>
      <c r="I28" s="312"/>
      <c r="J28" s="312"/>
      <c r="K28" s="312"/>
      <c r="L28" s="312"/>
      <c r="M28" s="312"/>
      <c r="N28" s="312"/>
      <c r="O28" s="312"/>
      <c r="P28" s="312"/>
      <c r="Q28" s="313"/>
      <c r="R28" s="60" t="s">
        <v>65</v>
      </c>
      <c r="S28" s="60" t="s">
        <v>65</v>
      </c>
      <c r="T28" s="60" t="s">
        <v>48</v>
      </c>
      <c r="U28" s="60" t="s">
        <v>65</v>
      </c>
      <c r="V28" s="60" t="s">
        <v>66</v>
      </c>
      <c r="W28" s="61" t="s">
        <v>67</v>
      </c>
      <c r="Y28" s="36"/>
    </row>
    <row r="29" spans="2:27" ht="23.25" customHeight="1" thickBot="1" x14ac:dyDescent="0.25">
      <c r="B29" s="314" t="s">
        <v>68</v>
      </c>
      <c r="C29" s="247"/>
      <c r="D29" s="247"/>
      <c r="E29" s="40" t="s">
        <v>205</v>
      </c>
      <c r="F29" s="40"/>
      <c r="G29" s="40"/>
      <c r="H29" s="41"/>
      <c r="I29" s="41"/>
      <c r="J29" s="41"/>
      <c r="K29" s="41"/>
      <c r="L29" s="41"/>
      <c r="M29" s="41"/>
      <c r="N29" s="41"/>
      <c r="O29" s="41"/>
      <c r="P29" s="42"/>
      <c r="Q29" s="42"/>
      <c r="R29" s="43" t="s">
        <v>206</v>
      </c>
      <c r="S29" s="44" t="s">
        <v>12</v>
      </c>
      <c r="T29" s="42"/>
      <c r="U29" s="44" t="s">
        <v>206</v>
      </c>
      <c r="V29" s="42"/>
      <c r="W29" s="62">
        <f>+IF(ISERR(U29/R29*100),"N/A",ROUND(U29/R29*100,2))</f>
        <v>100</v>
      </c>
    </row>
    <row r="30" spans="2:27" ht="26.25" customHeight="1" thickBot="1" x14ac:dyDescent="0.25">
      <c r="B30" s="315" t="s">
        <v>72</v>
      </c>
      <c r="C30" s="316"/>
      <c r="D30" s="316"/>
      <c r="E30" s="63" t="s">
        <v>205</v>
      </c>
      <c r="F30" s="63"/>
      <c r="G30" s="63"/>
      <c r="H30" s="64"/>
      <c r="I30" s="64"/>
      <c r="J30" s="64"/>
      <c r="K30" s="64"/>
      <c r="L30" s="64"/>
      <c r="M30" s="64"/>
      <c r="N30" s="64"/>
      <c r="O30" s="64"/>
      <c r="P30" s="65"/>
      <c r="Q30" s="65"/>
      <c r="R30" s="66" t="s">
        <v>206</v>
      </c>
      <c r="S30" s="67" t="s">
        <v>206</v>
      </c>
      <c r="T30" s="68">
        <f>+IF(ISERR(S30/R30*100),"N/A",ROUND(S30/R30*100,2))</f>
        <v>100</v>
      </c>
      <c r="U30" s="67" t="s">
        <v>206</v>
      </c>
      <c r="V30" s="68">
        <f>+IF(ISERR(U30/S30*100),"N/A",ROUND(U30/S30*100,2))</f>
        <v>100</v>
      </c>
      <c r="W30" s="69">
        <f>+IF(ISERR(U30/R30*100),"N/A",ROUND(U30/R30*100,2))</f>
        <v>100</v>
      </c>
    </row>
    <row r="31" spans="2:27" ht="22.5" customHeight="1" thickTop="1" thickBot="1" x14ac:dyDescent="0.25">
      <c r="B31" s="11" t="s">
        <v>75</v>
      </c>
      <c r="C31" s="12"/>
      <c r="D31" s="12"/>
      <c r="E31" s="12"/>
      <c r="F31" s="12"/>
      <c r="G31" s="12"/>
      <c r="H31" s="13"/>
      <c r="I31" s="13"/>
      <c r="J31" s="13"/>
      <c r="K31" s="13"/>
      <c r="L31" s="13"/>
      <c r="M31" s="13"/>
      <c r="N31" s="13"/>
      <c r="O31" s="13"/>
      <c r="P31" s="13"/>
      <c r="Q31" s="13"/>
      <c r="R31" s="13"/>
      <c r="S31" s="13"/>
      <c r="T31" s="13"/>
      <c r="U31" s="13"/>
      <c r="V31" s="13"/>
      <c r="W31" s="14"/>
    </row>
    <row r="32" spans="2:27" ht="37.5" customHeight="1" thickTop="1" x14ac:dyDescent="0.2">
      <c r="B32" s="303" t="s">
        <v>2016</v>
      </c>
      <c r="C32" s="232"/>
      <c r="D32" s="232"/>
      <c r="E32" s="232"/>
      <c r="F32" s="232"/>
      <c r="G32" s="232"/>
      <c r="H32" s="232"/>
      <c r="I32" s="232"/>
      <c r="J32" s="232"/>
      <c r="K32" s="232"/>
      <c r="L32" s="232"/>
      <c r="M32" s="232"/>
      <c r="N32" s="232"/>
      <c r="O32" s="232"/>
      <c r="P32" s="232"/>
      <c r="Q32" s="232"/>
      <c r="R32" s="232"/>
      <c r="S32" s="232"/>
      <c r="T32" s="232"/>
      <c r="U32" s="232"/>
      <c r="V32" s="232"/>
      <c r="W32" s="304"/>
    </row>
    <row r="33" spans="2:23" ht="67.5" customHeight="1" thickBot="1" x14ac:dyDescent="0.25">
      <c r="B33" s="305"/>
      <c r="C33" s="251"/>
      <c r="D33" s="251"/>
      <c r="E33" s="251"/>
      <c r="F33" s="251"/>
      <c r="G33" s="251"/>
      <c r="H33" s="251"/>
      <c r="I33" s="251"/>
      <c r="J33" s="251"/>
      <c r="K33" s="251"/>
      <c r="L33" s="251"/>
      <c r="M33" s="251"/>
      <c r="N33" s="251"/>
      <c r="O33" s="251"/>
      <c r="P33" s="251"/>
      <c r="Q33" s="251"/>
      <c r="R33" s="251"/>
      <c r="S33" s="251"/>
      <c r="T33" s="251"/>
      <c r="U33" s="251"/>
      <c r="V33" s="251"/>
      <c r="W33" s="306"/>
    </row>
    <row r="34" spans="2:23" ht="37.5" customHeight="1" thickTop="1" x14ac:dyDescent="0.2">
      <c r="B34" s="303" t="s">
        <v>207</v>
      </c>
      <c r="C34" s="232"/>
      <c r="D34" s="232"/>
      <c r="E34" s="232"/>
      <c r="F34" s="232"/>
      <c r="G34" s="232"/>
      <c r="H34" s="232"/>
      <c r="I34" s="232"/>
      <c r="J34" s="232"/>
      <c r="K34" s="232"/>
      <c r="L34" s="232"/>
      <c r="M34" s="232"/>
      <c r="N34" s="232"/>
      <c r="O34" s="232"/>
      <c r="P34" s="232"/>
      <c r="Q34" s="232"/>
      <c r="R34" s="232"/>
      <c r="S34" s="232"/>
      <c r="T34" s="232"/>
      <c r="U34" s="232"/>
      <c r="V34" s="232"/>
      <c r="W34" s="304"/>
    </row>
    <row r="35" spans="2:23" ht="42.75" customHeight="1" thickBot="1" x14ac:dyDescent="0.25">
      <c r="B35" s="305"/>
      <c r="C35" s="251"/>
      <c r="D35" s="251"/>
      <c r="E35" s="251"/>
      <c r="F35" s="251"/>
      <c r="G35" s="251"/>
      <c r="H35" s="251"/>
      <c r="I35" s="251"/>
      <c r="J35" s="251"/>
      <c r="K35" s="251"/>
      <c r="L35" s="251"/>
      <c r="M35" s="251"/>
      <c r="N35" s="251"/>
      <c r="O35" s="251"/>
      <c r="P35" s="251"/>
      <c r="Q35" s="251"/>
      <c r="R35" s="251"/>
      <c r="S35" s="251"/>
      <c r="T35" s="251"/>
      <c r="U35" s="251"/>
      <c r="V35" s="251"/>
      <c r="W35" s="306"/>
    </row>
    <row r="36" spans="2:23" ht="37.5" customHeight="1" thickTop="1" x14ac:dyDescent="0.2">
      <c r="B36" s="303" t="s">
        <v>208</v>
      </c>
      <c r="C36" s="232"/>
      <c r="D36" s="232"/>
      <c r="E36" s="232"/>
      <c r="F36" s="232"/>
      <c r="G36" s="232"/>
      <c r="H36" s="232"/>
      <c r="I36" s="232"/>
      <c r="J36" s="232"/>
      <c r="K36" s="232"/>
      <c r="L36" s="232"/>
      <c r="M36" s="232"/>
      <c r="N36" s="232"/>
      <c r="O36" s="232"/>
      <c r="P36" s="232"/>
      <c r="Q36" s="232"/>
      <c r="R36" s="232"/>
      <c r="S36" s="232"/>
      <c r="T36" s="232"/>
      <c r="U36" s="232"/>
      <c r="V36" s="232"/>
      <c r="W36" s="304"/>
    </row>
    <row r="37" spans="2:23" ht="50.25" customHeight="1" thickBot="1" x14ac:dyDescent="0.25">
      <c r="B37" s="307"/>
      <c r="C37" s="308"/>
      <c r="D37" s="308"/>
      <c r="E37" s="308"/>
      <c r="F37" s="308"/>
      <c r="G37" s="308"/>
      <c r="H37" s="308"/>
      <c r="I37" s="308"/>
      <c r="J37" s="308"/>
      <c r="K37" s="308"/>
      <c r="L37" s="308"/>
      <c r="M37" s="308"/>
      <c r="N37" s="308"/>
      <c r="O37" s="308"/>
      <c r="P37" s="308"/>
      <c r="Q37" s="308"/>
      <c r="R37" s="308"/>
      <c r="S37" s="308"/>
      <c r="T37" s="308"/>
      <c r="U37" s="308"/>
      <c r="V37" s="308"/>
      <c r="W37" s="309"/>
    </row>
  </sheetData>
  <mergeCells count="67">
    <mergeCell ref="B36:W37"/>
    <mergeCell ref="B27:Q28"/>
    <mergeCell ref="S27:T27"/>
    <mergeCell ref="V27:W27"/>
    <mergeCell ref="B29:D29"/>
    <mergeCell ref="B30:D30"/>
    <mergeCell ref="B32:W33"/>
    <mergeCell ref="B25:L25"/>
    <mergeCell ref="M25:N25"/>
    <mergeCell ref="O25:P25"/>
    <mergeCell ref="Q25:R25"/>
    <mergeCell ref="B34:W35"/>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183</v>
      </c>
      <c r="D4" s="280" t="s">
        <v>184</v>
      </c>
      <c r="E4" s="280"/>
      <c r="F4" s="280"/>
      <c r="G4" s="280"/>
      <c r="H4" s="281"/>
      <c r="I4" s="18"/>
      <c r="J4" s="282" t="s">
        <v>7</v>
      </c>
      <c r="K4" s="280"/>
      <c r="L4" s="17" t="s">
        <v>209</v>
      </c>
      <c r="M4" s="283" t="s">
        <v>210</v>
      </c>
      <c r="N4" s="283"/>
      <c r="O4" s="283"/>
      <c r="P4" s="283"/>
      <c r="Q4" s="284"/>
      <c r="R4" s="19"/>
      <c r="S4" s="285" t="s">
        <v>10</v>
      </c>
      <c r="T4" s="286"/>
      <c r="U4" s="286"/>
      <c r="V4" s="273" t="s">
        <v>211</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212</v>
      </c>
      <c r="D6" s="269" t="s">
        <v>213</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214</v>
      </c>
      <c r="K8" s="26" t="s">
        <v>215</v>
      </c>
      <c r="L8" s="26" t="s">
        <v>216</v>
      </c>
      <c r="M8" s="26" t="s">
        <v>217</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101.25" customHeight="1" thickTop="1" thickBot="1" x14ac:dyDescent="0.25">
      <c r="B10" s="27" t="s">
        <v>21</v>
      </c>
      <c r="C10" s="273" t="s">
        <v>218</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190</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219</v>
      </c>
      <c r="C21" s="228"/>
      <c r="D21" s="228"/>
      <c r="E21" s="228"/>
      <c r="F21" s="228"/>
      <c r="G21" s="228"/>
      <c r="H21" s="228"/>
      <c r="I21" s="228"/>
      <c r="J21" s="228"/>
      <c r="K21" s="228"/>
      <c r="L21" s="228"/>
      <c r="M21" s="229" t="s">
        <v>212</v>
      </c>
      <c r="N21" s="229"/>
      <c r="O21" s="229" t="s">
        <v>48</v>
      </c>
      <c r="P21" s="229"/>
      <c r="Q21" s="230" t="s">
        <v>49</v>
      </c>
      <c r="R21" s="230"/>
      <c r="S21" s="34" t="s">
        <v>53</v>
      </c>
      <c r="T21" s="34" t="s">
        <v>220</v>
      </c>
      <c r="U21" s="34" t="s">
        <v>221</v>
      </c>
      <c r="V21" s="34">
        <f>+IF(ISERR(U21/T21*100),"N/A",ROUND(U21/T21*100,2))</f>
        <v>180.07</v>
      </c>
      <c r="W21" s="59">
        <f>+IF(ISERR(U21/S21*100),"N/A",ROUND(U21/S21*100,2))</f>
        <v>150</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222</v>
      </c>
      <c r="F25" s="40"/>
      <c r="G25" s="40"/>
      <c r="H25" s="41"/>
      <c r="I25" s="41"/>
      <c r="J25" s="41"/>
      <c r="K25" s="41"/>
      <c r="L25" s="41"/>
      <c r="M25" s="41"/>
      <c r="N25" s="41"/>
      <c r="O25" s="41"/>
      <c r="P25" s="42"/>
      <c r="Q25" s="42"/>
      <c r="R25" s="43" t="s">
        <v>223</v>
      </c>
      <c r="S25" s="44" t="s">
        <v>12</v>
      </c>
      <c r="T25" s="42"/>
      <c r="U25" s="44" t="s">
        <v>224</v>
      </c>
      <c r="V25" s="42"/>
      <c r="W25" s="62">
        <f>+IF(ISERR(U25/R25*100),"N/A",ROUND(U25/R25*100,2))</f>
        <v>81.33</v>
      </c>
    </row>
    <row r="26" spans="2:27" ht="26.25" customHeight="1" thickBot="1" x14ac:dyDescent="0.25">
      <c r="B26" s="315" t="s">
        <v>72</v>
      </c>
      <c r="C26" s="316"/>
      <c r="D26" s="316"/>
      <c r="E26" s="63" t="s">
        <v>222</v>
      </c>
      <c r="F26" s="63"/>
      <c r="G26" s="63"/>
      <c r="H26" s="64"/>
      <c r="I26" s="64"/>
      <c r="J26" s="64"/>
      <c r="K26" s="64"/>
      <c r="L26" s="64"/>
      <c r="M26" s="64"/>
      <c r="N26" s="64"/>
      <c r="O26" s="64"/>
      <c r="P26" s="65"/>
      <c r="Q26" s="65"/>
      <c r="R26" s="66" t="s">
        <v>225</v>
      </c>
      <c r="S26" s="67" t="s">
        <v>226</v>
      </c>
      <c r="T26" s="68">
        <f>+IF(ISERR(S26/R26*100),"N/A",ROUND(S26/R26*100,2))</f>
        <v>69.150000000000006</v>
      </c>
      <c r="U26" s="67" t="s">
        <v>224</v>
      </c>
      <c r="V26" s="68">
        <f>+IF(ISERR(U26/S26*100),"N/A",ROUND(U26/S26*100,2))</f>
        <v>93.85</v>
      </c>
      <c r="W26" s="69">
        <f>+IF(ISERR(U26/R26*100),"N/A",ROUND(U26/R26*100,2))</f>
        <v>64.89</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303" t="s">
        <v>227</v>
      </c>
      <c r="C28" s="232"/>
      <c r="D28" s="232"/>
      <c r="E28" s="232"/>
      <c r="F28" s="232"/>
      <c r="G28" s="232"/>
      <c r="H28" s="232"/>
      <c r="I28" s="232"/>
      <c r="J28" s="232"/>
      <c r="K28" s="232"/>
      <c r="L28" s="232"/>
      <c r="M28" s="232"/>
      <c r="N28" s="232"/>
      <c r="O28" s="232"/>
      <c r="P28" s="232"/>
      <c r="Q28" s="232"/>
      <c r="R28" s="232"/>
      <c r="S28" s="232"/>
      <c r="T28" s="232"/>
      <c r="U28" s="232"/>
      <c r="V28" s="232"/>
      <c r="W28" s="304"/>
    </row>
    <row r="29" spans="2:27" ht="24.7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37.5" customHeight="1" thickTop="1" x14ac:dyDescent="0.2">
      <c r="B30" s="303" t="s">
        <v>228</v>
      </c>
      <c r="C30" s="232"/>
      <c r="D30" s="232"/>
      <c r="E30" s="232"/>
      <c r="F30" s="232"/>
      <c r="G30" s="232"/>
      <c r="H30" s="232"/>
      <c r="I30" s="232"/>
      <c r="J30" s="232"/>
      <c r="K30" s="232"/>
      <c r="L30" s="232"/>
      <c r="M30" s="232"/>
      <c r="N30" s="232"/>
      <c r="O30" s="232"/>
      <c r="P30" s="232"/>
      <c r="Q30" s="232"/>
      <c r="R30" s="232"/>
      <c r="S30" s="232"/>
      <c r="T30" s="232"/>
      <c r="U30" s="232"/>
      <c r="V30" s="232"/>
      <c r="W30" s="304"/>
    </row>
    <row r="31" spans="2:27" ht="30"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37.5" customHeight="1" thickTop="1" x14ac:dyDescent="0.2">
      <c r="B32" s="303" t="s">
        <v>229</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F19"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230</v>
      </c>
      <c r="D4" s="280" t="s">
        <v>231</v>
      </c>
      <c r="E4" s="280"/>
      <c r="F4" s="280"/>
      <c r="G4" s="280"/>
      <c r="H4" s="281"/>
      <c r="I4" s="18"/>
      <c r="J4" s="282" t="s">
        <v>7</v>
      </c>
      <c r="K4" s="280"/>
      <c r="L4" s="17" t="s">
        <v>232</v>
      </c>
      <c r="M4" s="283" t="s">
        <v>233</v>
      </c>
      <c r="N4" s="283"/>
      <c r="O4" s="283"/>
      <c r="P4" s="283"/>
      <c r="Q4" s="284"/>
      <c r="R4" s="19"/>
      <c r="S4" s="285" t="s">
        <v>10</v>
      </c>
      <c r="T4" s="286"/>
      <c r="U4" s="286"/>
      <c r="V4" s="273" t="s">
        <v>234</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235</v>
      </c>
      <c r="D6" s="269" t="s">
        <v>236</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171.75" customHeight="1" thickTop="1" thickBot="1" x14ac:dyDescent="0.25">
      <c r="B10" s="27" t="s">
        <v>21</v>
      </c>
      <c r="C10" s="273" t="s">
        <v>237</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238</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239</v>
      </c>
      <c r="C21" s="228"/>
      <c r="D21" s="228"/>
      <c r="E21" s="228"/>
      <c r="F21" s="228"/>
      <c r="G21" s="228"/>
      <c r="H21" s="228"/>
      <c r="I21" s="228"/>
      <c r="J21" s="228"/>
      <c r="K21" s="228"/>
      <c r="L21" s="228"/>
      <c r="M21" s="229" t="s">
        <v>235</v>
      </c>
      <c r="N21" s="229"/>
      <c r="O21" s="229" t="s">
        <v>240</v>
      </c>
      <c r="P21" s="229"/>
      <c r="Q21" s="230" t="s">
        <v>49</v>
      </c>
      <c r="R21" s="230"/>
      <c r="S21" s="34" t="s">
        <v>53</v>
      </c>
      <c r="T21" s="34" t="s">
        <v>53</v>
      </c>
      <c r="U21" s="34" t="s">
        <v>55</v>
      </c>
      <c r="V21" s="34">
        <f>+IF(ISERR(U21/T21*100),"N/A",ROUND(U21/T21*100,2))</f>
        <v>0</v>
      </c>
      <c r="W21" s="59">
        <f>+IF(ISERR(U21/S21*100),"N/A",ROUND(U21/S21*100,2))</f>
        <v>0</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241</v>
      </c>
      <c r="F25" s="40"/>
      <c r="G25" s="40"/>
      <c r="H25" s="41"/>
      <c r="I25" s="41"/>
      <c r="J25" s="41"/>
      <c r="K25" s="41"/>
      <c r="L25" s="41"/>
      <c r="M25" s="41"/>
      <c r="N25" s="41"/>
      <c r="O25" s="41"/>
      <c r="P25" s="42"/>
      <c r="Q25" s="42"/>
      <c r="R25" s="43" t="s">
        <v>242</v>
      </c>
      <c r="S25" s="44" t="s">
        <v>12</v>
      </c>
      <c r="T25" s="42"/>
      <c r="U25" s="44" t="s">
        <v>243</v>
      </c>
      <c r="V25" s="42"/>
      <c r="W25" s="62">
        <f>+IF(ISERR(U25/R25*100),"N/A",ROUND(U25/R25*100,2))</f>
        <v>194.74</v>
      </c>
    </row>
    <row r="26" spans="2:27" ht="26.25" customHeight="1" thickBot="1" x14ac:dyDescent="0.25">
      <c r="B26" s="315" t="s">
        <v>72</v>
      </c>
      <c r="C26" s="316"/>
      <c r="D26" s="316"/>
      <c r="E26" s="63" t="s">
        <v>241</v>
      </c>
      <c r="F26" s="63"/>
      <c r="G26" s="63"/>
      <c r="H26" s="64"/>
      <c r="I26" s="64"/>
      <c r="J26" s="64"/>
      <c r="K26" s="64"/>
      <c r="L26" s="64"/>
      <c r="M26" s="64"/>
      <c r="N26" s="64"/>
      <c r="O26" s="64"/>
      <c r="P26" s="65"/>
      <c r="Q26" s="65"/>
      <c r="R26" s="66" t="s">
        <v>244</v>
      </c>
      <c r="S26" s="67" t="s">
        <v>243</v>
      </c>
      <c r="T26" s="68">
        <f>+IF(ISERR(S26/R26*100),"N/A",ROUND(S26/R26*100,2))</f>
        <v>84.09</v>
      </c>
      <c r="U26" s="67" t="s">
        <v>243</v>
      </c>
      <c r="V26" s="68">
        <f>+IF(ISERR(U26/S26*100),"N/A",ROUND(U26/S26*100,2))</f>
        <v>100</v>
      </c>
      <c r="W26" s="69">
        <f>+IF(ISERR(U26/R26*100),"N/A",ROUND(U26/R26*100,2))</f>
        <v>84.09</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303" t="s">
        <v>245</v>
      </c>
      <c r="C28" s="232"/>
      <c r="D28" s="232"/>
      <c r="E28" s="232"/>
      <c r="F28" s="232"/>
      <c r="G28" s="232"/>
      <c r="H28" s="232"/>
      <c r="I28" s="232"/>
      <c r="J28" s="232"/>
      <c r="K28" s="232"/>
      <c r="L28" s="232"/>
      <c r="M28" s="232"/>
      <c r="N28" s="232"/>
      <c r="O28" s="232"/>
      <c r="P28" s="232"/>
      <c r="Q28" s="232"/>
      <c r="R28" s="232"/>
      <c r="S28" s="232"/>
      <c r="T28" s="232"/>
      <c r="U28" s="232"/>
      <c r="V28" s="232"/>
      <c r="W28" s="304"/>
    </row>
    <row r="29" spans="2:27" ht="65.2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37.5" customHeight="1" thickTop="1" x14ac:dyDescent="0.2">
      <c r="B30" s="303" t="s">
        <v>246</v>
      </c>
      <c r="C30" s="232"/>
      <c r="D30" s="232"/>
      <c r="E30" s="232"/>
      <c r="F30" s="232"/>
      <c r="G30" s="232"/>
      <c r="H30" s="232"/>
      <c r="I30" s="232"/>
      <c r="J30" s="232"/>
      <c r="K30" s="232"/>
      <c r="L30" s="232"/>
      <c r="M30" s="232"/>
      <c r="N30" s="232"/>
      <c r="O30" s="232"/>
      <c r="P30" s="232"/>
      <c r="Q30" s="232"/>
      <c r="R30" s="232"/>
      <c r="S30" s="232"/>
      <c r="T30" s="232"/>
      <c r="U30" s="232"/>
      <c r="V30" s="232"/>
      <c r="W30" s="304"/>
    </row>
    <row r="31" spans="2:27" ht="35.2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37.5" customHeight="1" thickTop="1" x14ac:dyDescent="0.2">
      <c r="B32" s="303" t="s">
        <v>247</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70" zoomScaleNormal="7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230</v>
      </c>
      <c r="D4" s="280" t="s">
        <v>231</v>
      </c>
      <c r="E4" s="280"/>
      <c r="F4" s="280"/>
      <c r="G4" s="280"/>
      <c r="H4" s="281"/>
      <c r="I4" s="18"/>
      <c r="J4" s="282" t="s">
        <v>7</v>
      </c>
      <c r="K4" s="280"/>
      <c r="L4" s="17" t="s">
        <v>1981</v>
      </c>
      <c r="M4" s="283" t="s">
        <v>1980</v>
      </c>
      <c r="N4" s="283"/>
      <c r="O4" s="283"/>
      <c r="P4" s="283"/>
      <c r="Q4" s="284"/>
      <c r="R4" s="19"/>
      <c r="S4" s="285" t="s">
        <v>10</v>
      </c>
      <c r="T4" s="286"/>
      <c r="U4" s="286"/>
      <c r="V4" s="273">
        <v>17.5</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251</v>
      </c>
      <c r="D6" s="269" t="s">
        <v>252</v>
      </c>
      <c r="E6" s="269"/>
      <c r="F6" s="269"/>
      <c r="G6" s="269"/>
      <c r="H6" s="269"/>
      <c r="I6" s="55"/>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55"/>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55"/>
      <c r="J8" s="26" t="s">
        <v>20</v>
      </c>
      <c r="K8" s="26" t="s">
        <v>20</v>
      </c>
      <c r="L8" s="26" t="s">
        <v>20</v>
      </c>
      <c r="M8" s="26" t="s">
        <v>20</v>
      </c>
      <c r="N8" s="25"/>
      <c r="O8" s="55"/>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1979</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55"/>
      <c r="S14" s="30" t="s">
        <v>29</v>
      </c>
      <c r="T14" s="291" t="s">
        <v>281</v>
      </c>
      <c r="U14" s="291"/>
      <c r="V14" s="291"/>
      <c r="W14" s="291"/>
    </row>
    <row r="15" spans="1:29" ht="36" customHeight="1" x14ac:dyDescent="0.2">
      <c r="B15" s="56" t="s">
        <v>31</v>
      </c>
      <c r="C15" s="269" t="s">
        <v>12</v>
      </c>
      <c r="D15" s="269"/>
      <c r="E15" s="269"/>
      <c r="F15" s="269"/>
      <c r="G15" s="269"/>
      <c r="H15" s="269"/>
      <c r="I15" s="269"/>
      <c r="J15" s="30"/>
      <c r="K15" s="30" t="s">
        <v>31</v>
      </c>
      <c r="L15" s="269" t="s">
        <v>12</v>
      </c>
      <c r="M15" s="269"/>
      <c r="N15" s="269"/>
      <c r="O15" s="269"/>
      <c r="P15" s="269"/>
      <c r="Q15" s="269"/>
      <c r="R15" s="55"/>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40.5" customHeight="1" thickBot="1" x14ac:dyDescent="0.25">
      <c r="B21" s="302"/>
      <c r="C21" s="228"/>
      <c r="D21" s="228"/>
      <c r="E21" s="228"/>
      <c r="F21" s="228"/>
      <c r="G21" s="228"/>
      <c r="H21" s="228"/>
      <c r="I21" s="228"/>
      <c r="J21" s="228"/>
      <c r="K21" s="228"/>
      <c r="L21" s="228"/>
      <c r="M21" s="229"/>
      <c r="N21" s="229"/>
      <c r="O21" s="229"/>
      <c r="P21" s="229"/>
      <c r="Q21" s="230"/>
      <c r="R21" s="230"/>
      <c r="S21" s="34"/>
      <c r="T21" s="34"/>
      <c r="U21" s="34"/>
      <c r="V21" s="34"/>
      <c r="W21" s="59"/>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54"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53" t="s">
        <v>290</v>
      </c>
      <c r="F25" s="53"/>
      <c r="G25" s="53"/>
      <c r="H25" s="41"/>
      <c r="I25" s="41"/>
      <c r="J25" s="41"/>
      <c r="K25" s="41"/>
      <c r="L25" s="41"/>
      <c r="M25" s="41"/>
      <c r="N25" s="41"/>
      <c r="O25" s="41"/>
      <c r="P25" s="42"/>
      <c r="Q25" s="42"/>
      <c r="R25" s="43">
        <v>17.55</v>
      </c>
      <c r="S25" s="76"/>
      <c r="T25" s="42"/>
      <c r="U25" s="44">
        <v>0</v>
      </c>
      <c r="V25" s="42"/>
      <c r="W25" s="62">
        <f>+IF(ISERR(U25/R25*100),"N/A",ROUND(U25/R25*100,2))</f>
        <v>0</v>
      </c>
    </row>
    <row r="26" spans="2:27" ht="26.25" customHeight="1" thickBot="1" x14ac:dyDescent="0.25">
      <c r="B26" s="315" t="s">
        <v>72</v>
      </c>
      <c r="C26" s="316"/>
      <c r="D26" s="316"/>
      <c r="E26" s="63" t="s">
        <v>290</v>
      </c>
      <c r="F26" s="63"/>
      <c r="G26" s="63"/>
      <c r="H26" s="64"/>
      <c r="I26" s="64"/>
      <c r="J26" s="64"/>
      <c r="K26" s="64"/>
      <c r="L26" s="64"/>
      <c r="M26" s="64"/>
      <c r="N26" s="64"/>
      <c r="O26" s="64"/>
      <c r="P26" s="65"/>
      <c r="Q26" s="65"/>
      <c r="R26" s="66">
        <v>17.55</v>
      </c>
      <c r="S26" s="75">
        <v>13.21</v>
      </c>
      <c r="T26" s="68">
        <f>+IF(ISERR(S26/R26*100),"N/A",ROUND(S26/R26*100,2))</f>
        <v>75.27</v>
      </c>
      <c r="U26" s="67">
        <v>0</v>
      </c>
      <c r="V26" s="68">
        <f>+IF(ISERR(U26/S26*100),"N/A",ROUND(U26/S26*100,2))</f>
        <v>0</v>
      </c>
      <c r="W26" s="69">
        <f>+IF(ISERR(U26/R26*100),"N/A",ROUND(U26/R26*100,2))</f>
        <v>0</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27.75" customHeight="1" thickTop="1" x14ac:dyDescent="0.2">
      <c r="B28" s="303" t="s">
        <v>1978</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29.25" customHeight="1" thickTop="1" x14ac:dyDescent="0.2">
      <c r="B30" s="303" t="s">
        <v>1977</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29.25" customHeight="1" thickTop="1" x14ac:dyDescent="0.2">
      <c r="B32" s="303" t="s">
        <v>1976</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C5:W5"/>
    <mergeCell ref="A1:P1"/>
    <mergeCell ref="B2:W2"/>
    <mergeCell ref="D4:H4"/>
    <mergeCell ref="J4:K4"/>
    <mergeCell ref="M4:Q4"/>
    <mergeCell ref="S4:U4"/>
    <mergeCell ref="V4:W4"/>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15:I15"/>
    <mergeCell ref="L15:Q15"/>
    <mergeCell ref="T15:W15"/>
    <mergeCell ref="C16:W16"/>
    <mergeCell ref="B18:T18"/>
    <mergeCell ref="U18:W18"/>
    <mergeCell ref="U19:U20"/>
    <mergeCell ref="V19:V20"/>
    <mergeCell ref="W19:W20"/>
    <mergeCell ref="B21:L21"/>
    <mergeCell ref="M21:N21"/>
    <mergeCell ref="O21:P21"/>
    <mergeCell ref="Q21:R21"/>
    <mergeCell ref="B19:L20"/>
    <mergeCell ref="M19:N20"/>
    <mergeCell ref="O19:P20"/>
    <mergeCell ref="Q19:R20"/>
    <mergeCell ref="S19:S20"/>
    <mergeCell ref="T19:T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26" max="2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3"/>
  <sheetViews>
    <sheetView view="pageBreakPreview" topLeftCell="A3"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230</v>
      </c>
      <c r="D4" s="280" t="s">
        <v>231</v>
      </c>
      <c r="E4" s="280"/>
      <c r="F4" s="280"/>
      <c r="G4" s="280"/>
      <c r="H4" s="281"/>
      <c r="I4" s="18"/>
      <c r="J4" s="282" t="s">
        <v>7</v>
      </c>
      <c r="K4" s="280"/>
      <c r="L4" s="17" t="s">
        <v>248</v>
      </c>
      <c r="M4" s="283" t="s">
        <v>249</v>
      </c>
      <c r="N4" s="283"/>
      <c r="O4" s="283"/>
      <c r="P4" s="283"/>
      <c r="Q4" s="284"/>
      <c r="R4" s="19"/>
      <c r="S4" s="285" t="s">
        <v>10</v>
      </c>
      <c r="T4" s="286"/>
      <c r="U4" s="286"/>
      <c r="V4" s="273" t="s">
        <v>250</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235</v>
      </c>
      <c r="D6" s="269" t="s">
        <v>236</v>
      </c>
      <c r="E6" s="269"/>
      <c r="F6" s="269"/>
      <c r="G6" s="269"/>
      <c r="H6" s="269"/>
      <c r="I6" s="55"/>
      <c r="J6" s="287" t="s">
        <v>16</v>
      </c>
      <c r="K6" s="287"/>
      <c r="L6" s="287" t="s">
        <v>17</v>
      </c>
      <c r="M6" s="287"/>
      <c r="N6" s="288" t="s">
        <v>12</v>
      </c>
      <c r="O6" s="288"/>
      <c r="P6" s="288"/>
      <c r="Q6" s="288"/>
      <c r="R6" s="288"/>
      <c r="S6" s="288"/>
      <c r="T6" s="288"/>
      <c r="U6" s="288"/>
      <c r="V6" s="288"/>
      <c r="W6" s="288"/>
    </row>
    <row r="7" spans="1:29" ht="30" customHeight="1" thickBot="1" x14ac:dyDescent="0.25">
      <c r="B7" s="57"/>
      <c r="C7" s="21" t="s">
        <v>251</v>
      </c>
      <c r="D7" s="271" t="s">
        <v>252</v>
      </c>
      <c r="E7" s="271"/>
      <c r="F7" s="271"/>
      <c r="G7" s="271"/>
      <c r="H7" s="271"/>
      <c r="I7" s="55"/>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253</v>
      </c>
      <c r="D8" s="271" t="s">
        <v>254</v>
      </c>
      <c r="E8" s="271"/>
      <c r="F8" s="271"/>
      <c r="G8" s="271"/>
      <c r="H8" s="271"/>
      <c r="I8" s="55"/>
      <c r="J8" s="26">
        <v>2456</v>
      </c>
      <c r="K8" s="26">
        <v>2910</v>
      </c>
      <c r="L8" s="26" t="s">
        <v>255</v>
      </c>
      <c r="M8" s="26" t="s">
        <v>256</v>
      </c>
      <c r="N8" s="25"/>
      <c r="O8" s="55"/>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377.25" customHeight="1" thickTop="1" thickBot="1" x14ac:dyDescent="0.25">
      <c r="B10" s="27" t="s">
        <v>21</v>
      </c>
      <c r="C10" s="273" t="s">
        <v>1984</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32.25" customHeight="1" x14ac:dyDescent="0.2">
      <c r="B14" s="56" t="s">
        <v>27</v>
      </c>
      <c r="C14" s="269" t="s">
        <v>12</v>
      </c>
      <c r="D14" s="269"/>
      <c r="E14" s="269"/>
      <c r="F14" s="269"/>
      <c r="G14" s="269"/>
      <c r="H14" s="269"/>
      <c r="I14" s="269"/>
      <c r="J14" s="30"/>
      <c r="K14" s="30" t="s">
        <v>28</v>
      </c>
      <c r="L14" s="269" t="s">
        <v>12</v>
      </c>
      <c r="M14" s="269"/>
      <c r="N14" s="269"/>
      <c r="O14" s="269"/>
      <c r="P14" s="269"/>
      <c r="Q14" s="269"/>
      <c r="R14" s="55"/>
      <c r="S14" s="30" t="s">
        <v>29</v>
      </c>
      <c r="T14" s="291" t="s">
        <v>1983</v>
      </c>
      <c r="U14" s="291"/>
      <c r="V14" s="291"/>
      <c r="W14" s="291"/>
    </row>
    <row r="15" spans="1:29" ht="32.25" customHeight="1" x14ac:dyDescent="0.2">
      <c r="B15" s="56" t="s">
        <v>31</v>
      </c>
      <c r="C15" s="269" t="s">
        <v>12</v>
      </c>
      <c r="D15" s="269"/>
      <c r="E15" s="269"/>
      <c r="F15" s="269"/>
      <c r="G15" s="269"/>
      <c r="H15" s="269"/>
      <c r="I15" s="269"/>
      <c r="J15" s="30"/>
      <c r="K15" s="30" t="s">
        <v>31</v>
      </c>
      <c r="L15" s="269" t="s">
        <v>12</v>
      </c>
      <c r="M15" s="269"/>
      <c r="N15" s="269"/>
      <c r="O15" s="269"/>
      <c r="P15" s="269"/>
      <c r="Q15" s="269"/>
      <c r="R15" s="55"/>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239</v>
      </c>
      <c r="C21" s="228"/>
      <c r="D21" s="228"/>
      <c r="E21" s="228"/>
      <c r="F21" s="228"/>
      <c r="G21" s="228"/>
      <c r="H21" s="228"/>
      <c r="I21" s="228"/>
      <c r="J21" s="228"/>
      <c r="K21" s="228"/>
      <c r="L21" s="228"/>
      <c r="M21" s="229" t="s">
        <v>235</v>
      </c>
      <c r="N21" s="229"/>
      <c r="O21" s="229" t="s">
        <v>240</v>
      </c>
      <c r="P21" s="229"/>
      <c r="Q21" s="230" t="s">
        <v>49</v>
      </c>
      <c r="R21" s="230"/>
      <c r="S21" s="34" t="s">
        <v>53</v>
      </c>
      <c r="T21" s="34" t="s">
        <v>53</v>
      </c>
      <c r="U21" s="34" t="s">
        <v>55</v>
      </c>
      <c r="V21" s="34">
        <f t="shared" ref="V21:V27" si="0">+IF(ISERR(U21/T21*100),"N/A",ROUND(U21/T21*100,2))</f>
        <v>0</v>
      </c>
      <c r="W21" s="59">
        <f t="shared" ref="W21:W27" si="1">+IF(ISERR(U21/S21*100),"N/A",ROUND(U21/S21*100,2))</f>
        <v>0</v>
      </c>
    </row>
    <row r="22" spans="2:27" ht="232.5" customHeight="1" x14ac:dyDescent="0.2">
      <c r="B22" s="302" t="s">
        <v>257</v>
      </c>
      <c r="C22" s="228"/>
      <c r="D22" s="228"/>
      <c r="E22" s="228"/>
      <c r="F22" s="228"/>
      <c r="G22" s="228"/>
      <c r="H22" s="228"/>
      <c r="I22" s="228"/>
      <c r="J22" s="228"/>
      <c r="K22" s="228"/>
      <c r="L22" s="228"/>
      <c r="M22" s="229" t="s">
        <v>235</v>
      </c>
      <c r="N22" s="229"/>
      <c r="O22" s="229" t="s">
        <v>258</v>
      </c>
      <c r="P22" s="229"/>
      <c r="Q22" s="230" t="s">
        <v>67</v>
      </c>
      <c r="R22" s="230"/>
      <c r="S22" s="34" t="s">
        <v>53</v>
      </c>
      <c r="T22" s="34" t="s">
        <v>115</v>
      </c>
      <c r="U22" s="34" t="s">
        <v>115</v>
      </c>
      <c r="V22" s="34" t="str">
        <f t="shared" si="0"/>
        <v>N/A</v>
      </c>
      <c r="W22" s="59" t="str">
        <f t="shared" si="1"/>
        <v>N/A</v>
      </c>
    </row>
    <row r="23" spans="2:27" ht="56.25" customHeight="1" x14ac:dyDescent="0.2">
      <c r="B23" s="302" t="s">
        <v>259</v>
      </c>
      <c r="C23" s="228"/>
      <c r="D23" s="228"/>
      <c r="E23" s="228"/>
      <c r="F23" s="228"/>
      <c r="G23" s="228"/>
      <c r="H23" s="228"/>
      <c r="I23" s="228"/>
      <c r="J23" s="228"/>
      <c r="K23" s="228"/>
      <c r="L23" s="228"/>
      <c r="M23" s="229" t="s">
        <v>235</v>
      </c>
      <c r="N23" s="229"/>
      <c r="O23" s="229" t="s">
        <v>260</v>
      </c>
      <c r="P23" s="229"/>
      <c r="Q23" s="230" t="s">
        <v>49</v>
      </c>
      <c r="R23" s="230"/>
      <c r="S23" s="34" t="s">
        <v>53</v>
      </c>
      <c r="T23" s="34" t="s">
        <v>53</v>
      </c>
      <c r="U23" s="34" t="s">
        <v>53</v>
      </c>
      <c r="V23" s="34">
        <f t="shared" si="0"/>
        <v>100</v>
      </c>
      <c r="W23" s="59">
        <f t="shared" si="1"/>
        <v>100</v>
      </c>
    </row>
    <row r="24" spans="2:27" ht="56.25" customHeight="1" x14ac:dyDescent="0.2">
      <c r="B24" s="302" t="s">
        <v>261</v>
      </c>
      <c r="C24" s="228"/>
      <c r="D24" s="228"/>
      <c r="E24" s="228"/>
      <c r="F24" s="228"/>
      <c r="G24" s="228"/>
      <c r="H24" s="228"/>
      <c r="I24" s="228"/>
      <c r="J24" s="228"/>
      <c r="K24" s="228"/>
      <c r="L24" s="228"/>
      <c r="M24" s="229" t="s">
        <v>253</v>
      </c>
      <c r="N24" s="229"/>
      <c r="O24" s="229" t="s">
        <v>48</v>
      </c>
      <c r="P24" s="229"/>
      <c r="Q24" s="230" t="s">
        <v>49</v>
      </c>
      <c r="R24" s="230"/>
      <c r="S24" s="34" t="s">
        <v>53</v>
      </c>
      <c r="T24" s="34" t="s">
        <v>262</v>
      </c>
      <c r="U24" s="34" t="s">
        <v>262</v>
      </c>
      <c r="V24" s="34">
        <f t="shared" si="0"/>
        <v>100</v>
      </c>
      <c r="W24" s="59">
        <f t="shared" si="1"/>
        <v>90</v>
      </c>
    </row>
    <row r="25" spans="2:27" ht="56.25" customHeight="1" x14ac:dyDescent="0.2">
      <c r="B25" s="302" t="s">
        <v>263</v>
      </c>
      <c r="C25" s="228"/>
      <c r="D25" s="228"/>
      <c r="E25" s="228"/>
      <c r="F25" s="228"/>
      <c r="G25" s="228"/>
      <c r="H25" s="228"/>
      <c r="I25" s="228"/>
      <c r="J25" s="228"/>
      <c r="K25" s="228"/>
      <c r="L25" s="228"/>
      <c r="M25" s="229" t="s">
        <v>253</v>
      </c>
      <c r="N25" s="229"/>
      <c r="O25" s="229" t="s">
        <v>48</v>
      </c>
      <c r="P25" s="229"/>
      <c r="Q25" s="230" t="s">
        <v>49</v>
      </c>
      <c r="R25" s="230"/>
      <c r="S25" s="34" t="s">
        <v>264</v>
      </c>
      <c r="T25" s="34" t="s">
        <v>265</v>
      </c>
      <c r="U25" s="34" t="s">
        <v>266</v>
      </c>
      <c r="V25" s="34">
        <f t="shared" si="0"/>
        <v>87.18</v>
      </c>
      <c r="W25" s="59">
        <f t="shared" si="1"/>
        <v>85</v>
      </c>
    </row>
    <row r="26" spans="2:27" ht="56.25" customHeight="1" x14ac:dyDescent="0.2">
      <c r="B26" s="302" t="s">
        <v>267</v>
      </c>
      <c r="C26" s="228"/>
      <c r="D26" s="228"/>
      <c r="E26" s="228"/>
      <c r="F26" s="228"/>
      <c r="G26" s="228"/>
      <c r="H26" s="228"/>
      <c r="I26" s="228"/>
      <c r="J26" s="228"/>
      <c r="K26" s="228"/>
      <c r="L26" s="228"/>
      <c r="M26" s="229" t="s">
        <v>253</v>
      </c>
      <c r="N26" s="229"/>
      <c r="O26" s="229" t="s">
        <v>48</v>
      </c>
      <c r="P26" s="229"/>
      <c r="Q26" s="230" t="s">
        <v>67</v>
      </c>
      <c r="R26" s="230"/>
      <c r="S26" s="34" t="s">
        <v>53</v>
      </c>
      <c r="T26" s="34" t="s">
        <v>115</v>
      </c>
      <c r="U26" s="34" t="s">
        <v>115</v>
      </c>
      <c r="V26" s="34" t="str">
        <f t="shared" si="0"/>
        <v>N/A</v>
      </c>
      <c r="W26" s="59" t="str">
        <f t="shared" si="1"/>
        <v>N/A</v>
      </c>
    </row>
    <row r="27" spans="2:27" ht="56.25" customHeight="1" thickBot="1" x14ac:dyDescent="0.25">
      <c r="B27" s="302" t="s">
        <v>268</v>
      </c>
      <c r="C27" s="228"/>
      <c r="D27" s="228"/>
      <c r="E27" s="228"/>
      <c r="F27" s="228"/>
      <c r="G27" s="228"/>
      <c r="H27" s="228"/>
      <c r="I27" s="228"/>
      <c r="J27" s="228"/>
      <c r="K27" s="228"/>
      <c r="L27" s="228"/>
      <c r="M27" s="229" t="s">
        <v>253</v>
      </c>
      <c r="N27" s="229"/>
      <c r="O27" s="229" t="s">
        <v>48</v>
      </c>
      <c r="P27" s="229"/>
      <c r="Q27" s="230" t="s">
        <v>67</v>
      </c>
      <c r="R27" s="230"/>
      <c r="S27" s="34" t="s">
        <v>264</v>
      </c>
      <c r="T27" s="34" t="s">
        <v>115</v>
      </c>
      <c r="U27" s="34" t="s">
        <v>115</v>
      </c>
      <c r="V27" s="34" t="str">
        <f t="shared" si="0"/>
        <v>N/A</v>
      </c>
      <c r="W27" s="59" t="str">
        <f t="shared" si="1"/>
        <v>N/A</v>
      </c>
    </row>
    <row r="28" spans="2:27" ht="21.75" customHeight="1" thickTop="1" thickBot="1" x14ac:dyDescent="0.25">
      <c r="B28" s="11" t="s">
        <v>62</v>
      </c>
      <c r="C28" s="12"/>
      <c r="D28" s="12"/>
      <c r="E28" s="12"/>
      <c r="F28" s="12"/>
      <c r="G28" s="12"/>
      <c r="H28" s="13"/>
      <c r="I28" s="13"/>
      <c r="J28" s="13"/>
      <c r="K28" s="13"/>
      <c r="L28" s="13"/>
      <c r="M28" s="13"/>
      <c r="N28" s="13"/>
      <c r="O28" s="13"/>
      <c r="P28" s="13"/>
      <c r="Q28" s="13"/>
      <c r="R28" s="13"/>
      <c r="S28" s="13"/>
      <c r="T28" s="13"/>
      <c r="U28" s="13"/>
      <c r="V28" s="13"/>
      <c r="W28" s="14"/>
      <c r="X28" s="36"/>
    </row>
    <row r="29" spans="2:27" ht="29.25" customHeight="1" thickTop="1" thickBot="1" x14ac:dyDescent="0.25">
      <c r="B29" s="310" t="s">
        <v>2011</v>
      </c>
      <c r="C29" s="238"/>
      <c r="D29" s="238"/>
      <c r="E29" s="238"/>
      <c r="F29" s="238"/>
      <c r="G29" s="238"/>
      <c r="H29" s="238"/>
      <c r="I29" s="238"/>
      <c r="J29" s="238"/>
      <c r="K29" s="238"/>
      <c r="L29" s="238"/>
      <c r="M29" s="238"/>
      <c r="N29" s="238"/>
      <c r="O29" s="238"/>
      <c r="P29" s="238"/>
      <c r="Q29" s="239"/>
      <c r="R29" s="37" t="s">
        <v>41</v>
      </c>
      <c r="S29" s="243" t="s">
        <v>42</v>
      </c>
      <c r="T29" s="243"/>
      <c r="U29" s="54" t="s">
        <v>63</v>
      </c>
      <c r="V29" s="244" t="s">
        <v>64</v>
      </c>
      <c r="W29" s="294"/>
    </row>
    <row r="30" spans="2:27" ht="30.75" customHeight="1" thickBot="1" x14ac:dyDescent="0.25">
      <c r="B30" s="311"/>
      <c r="C30" s="312"/>
      <c r="D30" s="312"/>
      <c r="E30" s="312"/>
      <c r="F30" s="312"/>
      <c r="G30" s="312"/>
      <c r="H30" s="312"/>
      <c r="I30" s="312"/>
      <c r="J30" s="312"/>
      <c r="K30" s="312"/>
      <c r="L30" s="312"/>
      <c r="M30" s="312"/>
      <c r="N30" s="312"/>
      <c r="O30" s="312"/>
      <c r="P30" s="312"/>
      <c r="Q30" s="313"/>
      <c r="R30" s="60" t="s">
        <v>65</v>
      </c>
      <c r="S30" s="60" t="s">
        <v>65</v>
      </c>
      <c r="T30" s="60" t="s">
        <v>48</v>
      </c>
      <c r="U30" s="60" t="s">
        <v>65</v>
      </c>
      <c r="V30" s="60" t="s">
        <v>66</v>
      </c>
      <c r="W30" s="61" t="s">
        <v>67</v>
      </c>
      <c r="Y30" s="36"/>
    </row>
    <row r="31" spans="2:27" ht="23.25" customHeight="1" thickBot="1" x14ac:dyDescent="0.25">
      <c r="B31" s="314" t="s">
        <v>68</v>
      </c>
      <c r="C31" s="247"/>
      <c r="D31" s="247"/>
      <c r="E31" s="53" t="s">
        <v>241</v>
      </c>
      <c r="F31" s="53"/>
      <c r="G31" s="53"/>
      <c r="H31" s="41"/>
      <c r="I31" s="41"/>
      <c r="J31" s="41"/>
      <c r="K31" s="41"/>
      <c r="L31" s="41"/>
      <c r="M31" s="41"/>
      <c r="N31" s="41"/>
      <c r="O31" s="41"/>
      <c r="P31" s="42"/>
      <c r="Q31" s="42"/>
      <c r="R31" s="43" t="s">
        <v>269</v>
      </c>
      <c r="S31" s="44" t="s">
        <v>12</v>
      </c>
      <c r="T31" s="42"/>
      <c r="U31" s="44">
        <v>1.99</v>
      </c>
      <c r="V31" s="42"/>
      <c r="W31" s="62">
        <f t="shared" ref="W31:W36" si="2">+IF(ISERR(U31/R31*100),"N/A",ROUND(U31/R31*100,2))</f>
        <v>27.52</v>
      </c>
    </row>
    <row r="32" spans="2:27" ht="26.25" customHeight="1" x14ac:dyDescent="0.2">
      <c r="B32" s="315" t="s">
        <v>72</v>
      </c>
      <c r="C32" s="316"/>
      <c r="D32" s="316"/>
      <c r="E32" s="63" t="s">
        <v>241</v>
      </c>
      <c r="F32" s="63"/>
      <c r="G32" s="63"/>
      <c r="H32" s="64"/>
      <c r="I32" s="64"/>
      <c r="J32" s="64"/>
      <c r="K32" s="64"/>
      <c r="L32" s="64"/>
      <c r="M32" s="64"/>
      <c r="N32" s="64"/>
      <c r="O32" s="64"/>
      <c r="P32" s="65"/>
      <c r="Q32" s="65"/>
      <c r="R32" s="66" t="s">
        <v>270</v>
      </c>
      <c r="S32" s="67" t="s">
        <v>271</v>
      </c>
      <c r="T32" s="68">
        <f>+IF(ISERR(S32/R32*100),"N/A",ROUND(S32/R32*100,2))</f>
        <v>29.45</v>
      </c>
      <c r="U32" s="67">
        <v>1.99</v>
      </c>
      <c r="V32" s="68">
        <f>+IF(ISERR(U32/S32*100),"N/A",ROUND(U32/S32*100,2))</f>
        <v>94.76</v>
      </c>
      <c r="W32" s="69">
        <f t="shared" si="2"/>
        <v>27.91</v>
      </c>
    </row>
    <row r="33" spans="2:23" ht="26.25" customHeight="1" thickBot="1" x14ac:dyDescent="0.25">
      <c r="B33" s="314" t="s">
        <v>68</v>
      </c>
      <c r="C33" s="247"/>
      <c r="D33" s="247"/>
      <c r="E33" s="53" t="s">
        <v>290</v>
      </c>
      <c r="F33" s="86"/>
      <c r="G33" s="86"/>
      <c r="H33" s="55"/>
      <c r="I33" s="55"/>
      <c r="J33" s="55"/>
      <c r="K33" s="55"/>
      <c r="L33" s="55"/>
      <c r="M33" s="55"/>
      <c r="N33" s="55"/>
      <c r="O33" s="55"/>
      <c r="P33" s="85"/>
      <c r="Q33" s="85"/>
      <c r="R33" s="84">
        <v>12.66</v>
      </c>
      <c r="S33" s="76"/>
      <c r="T33" s="82"/>
      <c r="U33" s="83">
        <v>3.99</v>
      </c>
      <c r="V33" s="82"/>
      <c r="W33" s="62">
        <f t="shared" si="2"/>
        <v>31.52</v>
      </c>
    </row>
    <row r="34" spans="2:23" ht="26.25" customHeight="1" x14ac:dyDescent="0.2">
      <c r="B34" s="315" t="s">
        <v>72</v>
      </c>
      <c r="C34" s="316"/>
      <c r="D34" s="316"/>
      <c r="E34" s="63" t="s">
        <v>290</v>
      </c>
      <c r="F34" s="81"/>
      <c r="G34" s="81"/>
      <c r="H34" s="80"/>
      <c r="I34" s="80"/>
      <c r="J34" s="80"/>
      <c r="K34" s="80"/>
      <c r="L34" s="80"/>
      <c r="M34" s="80"/>
      <c r="N34" s="80"/>
      <c r="O34" s="80"/>
      <c r="P34" s="79"/>
      <c r="Q34" s="79"/>
      <c r="R34" s="78">
        <v>11.23</v>
      </c>
      <c r="S34" s="75">
        <v>9.5</v>
      </c>
      <c r="T34" s="68">
        <f>+IF(ISERR(S34/R34*100),"N/A",ROUND(S34/R34*100,2))</f>
        <v>84.59</v>
      </c>
      <c r="U34" s="77">
        <v>3.99</v>
      </c>
      <c r="V34" s="68">
        <f>+IF(ISERR(U34/S34*100),"N/A",ROUND(U34/S34*100,2))</f>
        <v>42</v>
      </c>
      <c r="W34" s="69">
        <f t="shared" si="2"/>
        <v>35.53</v>
      </c>
    </row>
    <row r="35" spans="2:23" ht="23.25" customHeight="1" thickBot="1" x14ac:dyDescent="0.25">
      <c r="B35" s="314" t="s">
        <v>68</v>
      </c>
      <c r="C35" s="247"/>
      <c r="D35" s="247"/>
      <c r="E35" s="53" t="s">
        <v>272</v>
      </c>
      <c r="F35" s="53"/>
      <c r="G35" s="53"/>
      <c r="H35" s="41"/>
      <c r="I35" s="41"/>
      <c r="J35" s="41"/>
      <c r="K35" s="41"/>
      <c r="L35" s="41"/>
      <c r="M35" s="41"/>
      <c r="N35" s="41"/>
      <c r="O35" s="41"/>
      <c r="P35" s="42"/>
      <c r="Q35" s="42"/>
      <c r="R35" s="43" t="s">
        <v>273</v>
      </c>
      <c r="S35" s="44" t="s">
        <v>12</v>
      </c>
      <c r="T35" s="42"/>
      <c r="U35" s="44" t="s">
        <v>274</v>
      </c>
      <c r="V35" s="42"/>
      <c r="W35" s="62">
        <f t="shared" si="2"/>
        <v>12.08</v>
      </c>
    </row>
    <row r="36" spans="2:23" ht="26.25" customHeight="1" thickBot="1" x14ac:dyDescent="0.25">
      <c r="B36" s="315" t="s">
        <v>72</v>
      </c>
      <c r="C36" s="316"/>
      <c r="D36" s="316"/>
      <c r="E36" s="63" t="s">
        <v>272</v>
      </c>
      <c r="F36" s="63"/>
      <c r="G36" s="63"/>
      <c r="H36" s="64"/>
      <c r="I36" s="64"/>
      <c r="J36" s="64"/>
      <c r="K36" s="64"/>
      <c r="L36" s="64"/>
      <c r="M36" s="64"/>
      <c r="N36" s="64"/>
      <c r="O36" s="64"/>
      <c r="P36" s="65"/>
      <c r="Q36" s="65"/>
      <c r="R36" s="66" t="s">
        <v>273</v>
      </c>
      <c r="S36" s="67" t="s">
        <v>275</v>
      </c>
      <c r="T36" s="68">
        <f>+IF(ISERR(S36/R36*100),"N/A",ROUND(S36/R36*100,2))</f>
        <v>28.53</v>
      </c>
      <c r="U36" s="67" t="s">
        <v>274</v>
      </c>
      <c r="V36" s="68">
        <f>+IF(ISERR(U36/S36*100),"N/A",ROUND(U36/S36*100,2))</f>
        <v>42.34</v>
      </c>
      <c r="W36" s="69">
        <f t="shared" si="2"/>
        <v>12.08</v>
      </c>
    </row>
    <row r="37" spans="2:23" ht="22.5" customHeight="1" thickTop="1" thickBot="1" x14ac:dyDescent="0.25">
      <c r="B37" s="11" t="s">
        <v>75</v>
      </c>
      <c r="C37" s="12"/>
      <c r="D37" s="12"/>
      <c r="E37" s="12"/>
      <c r="F37" s="12"/>
      <c r="G37" s="12"/>
      <c r="H37" s="13"/>
      <c r="I37" s="13"/>
      <c r="J37" s="13"/>
      <c r="K37" s="13"/>
      <c r="L37" s="13"/>
      <c r="M37" s="13"/>
      <c r="N37" s="13"/>
      <c r="O37" s="13"/>
      <c r="P37" s="13"/>
      <c r="Q37" s="13"/>
      <c r="R37" s="13"/>
      <c r="S37" s="13"/>
      <c r="T37" s="13"/>
      <c r="U37" s="13"/>
      <c r="V37" s="13"/>
      <c r="W37" s="14"/>
    </row>
    <row r="38" spans="2:23" ht="221.25" customHeight="1" thickTop="1" x14ac:dyDescent="0.2">
      <c r="B38" s="303" t="s">
        <v>1982</v>
      </c>
      <c r="C38" s="232"/>
      <c r="D38" s="232"/>
      <c r="E38" s="232"/>
      <c r="F38" s="232"/>
      <c r="G38" s="232"/>
      <c r="H38" s="232"/>
      <c r="I38" s="232"/>
      <c r="J38" s="232"/>
      <c r="K38" s="232"/>
      <c r="L38" s="232"/>
      <c r="M38" s="232"/>
      <c r="N38" s="232"/>
      <c r="O38" s="232"/>
      <c r="P38" s="232"/>
      <c r="Q38" s="232"/>
      <c r="R38" s="232"/>
      <c r="S38" s="232"/>
      <c r="T38" s="232"/>
      <c r="U38" s="232"/>
      <c r="V38" s="232"/>
      <c r="W38" s="304"/>
    </row>
    <row r="39" spans="2:23" ht="15" customHeight="1" thickBot="1" x14ac:dyDescent="0.25">
      <c r="B39" s="305"/>
      <c r="C39" s="251"/>
      <c r="D39" s="251"/>
      <c r="E39" s="251"/>
      <c r="F39" s="251"/>
      <c r="G39" s="251"/>
      <c r="H39" s="251"/>
      <c r="I39" s="251"/>
      <c r="J39" s="251"/>
      <c r="K39" s="251"/>
      <c r="L39" s="251"/>
      <c r="M39" s="251"/>
      <c r="N39" s="251"/>
      <c r="O39" s="251"/>
      <c r="P39" s="251"/>
      <c r="Q39" s="251"/>
      <c r="R39" s="251"/>
      <c r="S39" s="251"/>
      <c r="T39" s="251"/>
      <c r="U39" s="251"/>
      <c r="V39" s="251"/>
      <c r="W39" s="306"/>
    </row>
    <row r="40" spans="2:23" ht="148.5" customHeight="1" thickTop="1" x14ac:dyDescent="0.2">
      <c r="B40" s="303" t="s">
        <v>2017</v>
      </c>
      <c r="C40" s="232"/>
      <c r="D40" s="232"/>
      <c r="E40" s="232"/>
      <c r="F40" s="232"/>
      <c r="G40" s="232"/>
      <c r="H40" s="232"/>
      <c r="I40" s="232"/>
      <c r="J40" s="232"/>
      <c r="K40" s="232"/>
      <c r="L40" s="232"/>
      <c r="M40" s="232"/>
      <c r="N40" s="232"/>
      <c r="O40" s="232"/>
      <c r="P40" s="232"/>
      <c r="Q40" s="232"/>
      <c r="R40" s="232"/>
      <c r="S40" s="232"/>
      <c r="T40" s="232"/>
      <c r="U40" s="232"/>
      <c r="V40" s="232"/>
      <c r="W40" s="304"/>
    </row>
    <row r="41" spans="2:23" ht="15" customHeight="1" thickBot="1" x14ac:dyDescent="0.25">
      <c r="B41" s="305"/>
      <c r="C41" s="251"/>
      <c r="D41" s="251"/>
      <c r="E41" s="251"/>
      <c r="F41" s="251"/>
      <c r="G41" s="251"/>
      <c r="H41" s="251"/>
      <c r="I41" s="251"/>
      <c r="J41" s="251"/>
      <c r="K41" s="251"/>
      <c r="L41" s="251"/>
      <c r="M41" s="251"/>
      <c r="N41" s="251"/>
      <c r="O41" s="251"/>
      <c r="P41" s="251"/>
      <c r="Q41" s="251"/>
      <c r="R41" s="251"/>
      <c r="S41" s="251"/>
      <c r="T41" s="251"/>
      <c r="U41" s="251"/>
      <c r="V41" s="251"/>
      <c r="W41" s="306"/>
    </row>
    <row r="42" spans="2:23" ht="160.5" customHeight="1" thickTop="1" x14ac:dyDescent="0.2">
      <c r="B42" s="303" t="s">
        <v>276</v>
      </c>
      <c r="C42" s="232"/>
      <c r="D42" s="232"/>
      <c r="E42" s="232"/>
      <c r="F42" s="232"/>
      <c r="G42" s="232"/>
      <c r="H42" s="232"/>
      <c r="I42" s="232"/>
      <c r="J42" s="232"/>
      <c r="K42" s="232"/>
      <c r="L42" s="232"/>
      <c r="M42" s="232"/>
      <c r="N42" s="232"/>
      <c r="O42" s="232"/>
      <c r="P42" s="232"/>
      <c r="Q42" s="232"/>
      <c r="R42" s="232"/>
      <c r="S42" s="232"/>
      <c r="T42" s="232"/>
      <c r="U42" s="232"/>
      <c r="V42" s="232"/>
      <c r="W42" s="304"/>
    </row>
    <row r="43" spans="2:23" ht="13.5" thickBot="1" x14ac:dyDescent="0.25">
      <c r="B43" s="307"/>
      <c r="C43" s="308"/>
      <c r="D43" s="308"/>
      <c r="E43" s="308"/>
      <c r="F43" s="308"/>
      <c r="G43" s="308"/>
      <c r="H43" s="308"/>
      <c r="I43" s="308"/>
      <c r="J43" s="308"/>
      <c r="K43" s="308"/>
      <c r="L43" s="308"/>
      <c r="M43" s="308"/>
      <c r="N43" s="308"/>
      <c r="O43" s="308"/>
      <c r="P43" s="308"/>
      <c r="Q43" s="308"/>
      <c r="R43" s="308"/>
      <c r="S43" s="308"/>
      <c r="T43" s="308"/>
      <c r="U43" s="308"/>
      <c r="V43" s="308"/>
      <c r="W43" s="309"/>
    </row>
  </sheetData>
  <mergeCells count="79">
    <mergeCell ref="B36:D36"/>
    <mergeCell ref="B38:W39"/>
    <mergeCell ref="B40:W41"/>
    <mergeCell ref="B42:W43"/>
    <mergeCell ref="B29:Q30"/>
    <mergeCell ref="S29:T29"/>
    <mergeCell ref="V29:W29"/>
    <mergeCell ref="B31:D31"/>
    <mergeCell ref="B32:D32"/>
    <mergeCell ref="B35:D35"/>
    <mergeCell ref="B33:D33"/>
    <mergeCell ref="B34:D34"/>
    <mergeCell ref="B27:L27"/>
    <mergeCell ref="M27:N27"/>
    <mergeCell ref="O27:P27"/>
    <mergeCell ref="Q27:R27"/>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O19:P20"/>
    <mergeCell ref="Q19:R20"/>
    <mergeCell ref="S19:S20"/>
    <mergeCell ref="T19:T20"/>
    <mergeCell ref="U19:U20"/>
    <mergeCell ref="B13:I13"/>
    <mergeCell ref="K13:Q13"/>
    <mergeCell ref="S13:W13"/>
    <mergeCell ref="V19:V20"/>
    <mergeCell ref="W19:W20"/>
    <mergeCell ref="C14:I14"/>
    <mergeCell ref="L14:Q14"/>
    <mergeCell ref="T14:W14"/>
    <mergeCell ref="C15:I15"/>
    <mergeCell ref="L15:Q15"/>
    <mergeCell ref="T15:W15"/>
    <mergeCell ref="C16:W16"/>
    <mergeCell ref="B18:T18"/>
    <mergeCell ref="U18:W18"/>
    <mergeCell ref="B19:L20"/>
    <mergeCell ref="M19:N20"/>
    <mergeCell ref="C5:W5"/>
    <mergeCell ref="D8:H8"/>
    <mergeCell ref="P8:W8"/>
    <mergeCell ref="C9:W9"/>
    <mergeCell ref="C10:W10"/>
    <mergeCell ref="D6:H6"/>
    <mergeCell ref="J6:K6"/>
    <mergeCell ref="L6:M6"/>
    <mergeCell ref="N6:W6"/>
    <mergeCell ref="D7:H7"/>
    <mergeCell ref="O7:W7"/>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2" man="1"/>
    <brk id="27" min="1" max="2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70" zoomScaleNormal="70" zoomScaleSheetLayoutView="70" workbookViewId="0">
      <selection activeCell="U19" sqref="U19:U20"/>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230</v>
      </c>
      <c r="D4" s="280" t="s">
        <v>231</v>
      </c>
      <c r="E4" s="280"/>
      <c r="F4" s="280"/>
      <c r="G4" s="280"/>
      <c r="H4" s="281"/>
      <c r="I4" s="18"/>
      <c r="J4" s="282" t="s">
        <v>7</v>
      </c>
      <c r="K4" s="280"/>
      <c r="L4" s="17" t="s">
        <v>1591</v>
      </c>
      <c r="M4" s="283" t="s">
        <v>1990</v>
      </c>
      <c r="N4" s="283"/>
      <c r="O4" s="283"/>
      <c r="P4" s="283"/>
      <c r="Q4" s="284"/>
      <c r="R4" s="19"/>
      <c r="S4" s="285" t="s">
        <v>10</v>
      </c>
      <c r="T4" s="286"/>
      <c r="U4" s="286"/>
      <c r="V4" s="273">
        <v>7.5</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251</v>
      </c>
      <c r="D6" s="271" t="s">
        <v>252</v>
      </c>
      <c r="E6" s="271"/>
      <c r="F6" s="271"/>
      <c r="G6" s="271"/>
      <c r="H6" s="271"/>
      <c r="I6" s="55"/>
      <c r="J6" s="287" t="s">
        <v>16</v>
      </c>
      <c r="K6" s="287"/>
      <c r="L6" s="287" t="s">
        <v>17</v>
      </c>
      <c r="M6" s="287"/>
      <c r="N6" s="288" t="s">
        <v>12</v>
      </c>
      <c r="O6" s="288"/>
      <c r="P6" s="288"/>
      <c r="Q6" s="288"/>
      <c r="R6" s="288"/>
      <c r="S6" s="288"/>
      <c r="T6" s="288"/>
      <c r="U6" s="288"/>
      <c r="V6" s="288"/>
      <c r="W6" s="288"/>
    </row>
    <row r="7" spans="1:29" ht="30" customHeight="1" thickBot="1" x14ac:dyDescent="0.25">
      <c r="B7" s="57"/>
      <c r="C7" s="21"/>
      <c r="D7" s="271"/>
      <c r="E7" s="271"/>
      <c r="F7" s="271"/>
      <c r="G7" s="271"/>
      <c r="H7" s="271"/>
      <c r="I7" s="55"/>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c r="D8" s="271"/>
      <c r="E8" s="271"/>
      <c r="F8" s="271"/>
      <c r="G8" s="271"/>
      <c r="H8" s="271"/>
      <c r="I8" s="55"/>
      <c r="J8" s="26" t="s">
        <v>20</v>
      </c>
      <c r="K8" s="26" t="s">
        <v>20</v>
      </c>
      <c r="L8" s="26" t="s">
        <v>20</v>
      </c>
      <c r="M8" s="26" t="s">
        <v>20</v>
      </c>
      <c r="N8" s="25"/>
      <c r="O8" s="55"/>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120.75" customHeight="1" thickTop="1" thickBot="1" x14ac:dyDescent="0.25">
      <c r="B10" s="27" t="s">
        <v>21</v>
      </c>
      <c r="C10" s="317" t="s">
        <v>1989</v>
      </c>
      <c r="D10" s="317"/>
      <c r="E10" s="317"/>
      <c r="F10" s="317"/>
      <c r="G10" s="317"/>
      <c r="H10" s="317"/>
      <c r="I10" s="317"/>
      <c r="J10" s="317"/>
      <c r="K10" s="317"/>
      <c r="L10" s="317"/>
      <c r="M10" s="317"/>
      <c r="N10" s="317"/>
      <c r="O10" s="317"/>
      <c r="P10" s="317"/>
      <c r="Q10" s="317"/>
      <c r="R10" s="317"/>
      <c r="S10" s="317"/>
      <c r="T10" s="317"/>
      <c r="U10" s="317"/>
      <c r="V10" s="317"/>
      <c r="W10" s="318"/>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55"/>
      <c r="S14" s="30" t="s">
        <v>29</v>
      </c>
      <c r="T14" s="291" t="s">
        <v>1988</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55"/>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c r="C21" s="228"/>
      <c r="D21" s="228"/>
      <c r="E21" s="228"/>
      <c r="F21" s="228"/>
      <c r="G21" s="228"/>
      <c r="H21" s="228"/>
      <c r="I21" s="228"/>
      <c r="J21" s="228"/>
      <c r="K21" s="228"/>
      <c r="L21" s="228"/>
      <c r="M21" s="229"/>
      <c r="N21" s="229"/>
      <c r="O21" s="229"/>
      <c r="P21" s="229"/>
      <c r="Q21" s="230"/>
      <c r="R21" s="230"/>
      <c r="S21" s="34"/>
      <c r="T21" s="34"/>
      <c r="U21" s="34"/>
      <c r="V21" s="34"/>
      <c r="W21" s="59"/>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54"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6.25" customHeight="1" thickBot="1" x14ac:dyDescent="0.25">
      <c r="B25" s="314" t="s">
        <v>68</v>
      </c>
      <c r="C25" s="247"/>
      <c r="D25" s="247"/>
      <c r="E25" s="53" t="s">
        <v>290</v>
      </c>
      <c r="F25" s="86"/>
      <c r="G25" s="86"/>
      <c r="H25" s="55"/>
      <c r="I25" s="55"/>
      <c r="J25" s="55"/>
      <c r="K25" s="55"/>
      <c r="L25" s="55"/>
      <c r="M25" s="55"/>
      <c r="N25" s="55"/>
      <c r="O25" s="55"/>
      <c r="P25" s="85"/>
      <c r="Q25" s="85"/>
      <c r="R25" s="84">
        <v>7.53</v>
      </c>
      <c r="S25" s="76"/>
      <c r="T25" s="82"/>
      <c r="U25" s="44">
        <v>5.42</v>
      </c>
      <c r="V25" s="82"/>
      <c r="W25" s="62">
        <f>+IF(ISERR(U25/R25*100),"N/A",ROUND(U25/R25*100,2))</f>
        <v>71.98</v>
      </c>
    </row>
    <row r="26" spans="2:27" ht="26.25" customHeight="1" thickBot="1" x14ac:dyDescent="0.25">
      <c r="B26" s="315" t="s">
        <v>72</v>
      </c>
      <c r="C26" s="316"/>
      <c r="D26" s="316"/>
      <c r="E26" s="63" t="s">
        <v>290</v>
      </c>
      <c r="F26" s="81"/>
      <c r="G26" s="81"/>
      <c r="H26" s="80"/>
      <c r="I26" s="80"/>
      <c r="J26" s="80"/>
      <c r="K26" s="80"/>
      <c r="L26" s="80"/>
      <c r="M26" s="80"/>
      <c r="N26" s="80"/>
      <c r="O26" s="80"/>
      <c r="P26" s="79"/>
      <c r="Q26" s="79"/>
      <c r="R26" s="78">
        <v>7.78</v>
      </c>
      <c r="S26" s="75">
        <v>5.61</v>
      </c>
      <c r="T26" s="68">
        <f>+IF(ISERR(S26/R26*100),"N/A",ROUND(S26/R26*100,2))</f>
        <v>72.11</v>
      </c>
      <c r="U26" s="67">
        <v>5.42</v>
      </c>
      <c r="V26" s="68">
        <f>+IF(ISERR(U26/S26*100),"N/A",ROUND(U26/S26*100,2))</f>
        <v>96.61</v>
      </c>
      <c r="W26" s="69">
        <f>+IF(ISERR(U26/R26*100),"N/A",ROUND(U26/R26*100,2))</f>
        <v>69.67</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244.5" customHeight="1" thickTop="1" x14ac:dyDescent="0.2">
      <c r="B28" s="303" t="s">
        <v>1987</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19.5" customHeight="1" thickTop="1" x14ac:dyDescent="0.2">
      <c r="B30" s="303" t="s">
        <v>1986</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25.5" customHeight="1" thickTop="1" x14ac:dyDescent="0.2">
      <c r="B32" s="303" t="s">
        <v>1985</v>
      </c>
      <c r="C32" s="232"/>
      <c r="D32" s="232"/>
      <c r="E32" s="232"/>
      <c r="F32" s="232"/>
      <c r="G32" s="232"/>
      <c r="H32" s="232"/>
      <c r="I32" s="232"/>
      <c r="J32" s="232"/>
      <c r="K32" s="232"/>
      <c r="L32" s="232"/>
      <c r="M32" s="232"/>
      <c r="N32" s="232"/>
      <c r="O32" s="232"/>
      <c r="P32" s="232"/>
      <c r="Q32" s="232"/>
      <c r="R32" s="232"/>
      <c r="S32" s="232"/>
      <c r="T32" s="232"/>
      <c r="U32" s="232"/>
      <c r="V32" s="232"/>
      <c r="W32" s="304"/>
    </row>
    <row r="33" spans="2:23" ht="5.25" customHeight="1"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C5:W5"/>
    <mergeCell ref="A1:P1"/>
    <mergeCell ref="B2:W2"/>
    <mergeCell ref="D4:H4"/>
    <mergeCell ref="J4:K4"/>
    <mergeCell ref="M4:Q4"/>
    <mergeCell ref="S4:U4"/>
    <mergeCell ref="V4:W4"/>
    <mergeCell ref="C14:I14"/>
    <mergeCell ref="L14:Q14"/>
    <mergeCell ref="T14:W14"/>
    <mergeCell ref="J6:K6"/>
    <mergeCell ref="L6:M6"/>
    <mergeCell ref="N6:W6"/>
    <mergeCell ref="D6:H6"/>
    <mergeCell ref="D8:H8"/>
    <mergeCell ref="P8:W8"/>
    <mergeCell ref="O7:W7"/>
    <mergeCell ref="D7:H7"/>
    <mergeCell ref="C9:W9"/>
    <mergeCell ref="C10:W10"/>
    <mergeCell ref="B13:I13"/>
    <mergeCell ref="K13:Q13"/>
    <mergeCell ref="S13:W13"/>
    <mergeCell ref="C15:I15"/>
    <mergeCell ref="L15:Q15"/>
    <mergeCell ref="T15:W15"/>
    <mergeCell ref="C16:W16"/>
    <mergeCell ref="B18:T18"/>
    <mergeCell ref="U18:W18"/>
    <mergeCell ref="U19:U20"/>
    <mergeCell ref="V19:V20"/>
    <mergeCell ref="W19:W20"/>
    <mergeCell ref="B21:L21"/>
    <mergeCell ref="M21:N21"/>
    <mergeCell ref="O21:P21"/>
    <mergeCell ref="Q21:R21"/>
    <mergeCell ref="B19:L20"/>
    <mergeCell ref="M19:N20"/>
    <mergeCell ref="O19:P20"/>
    <mergeCell ref="Q19:R20"/>
    <mergeCell ref="S19:S20"/>
    <mergeCell ref="T19:T20"/>
    <mergeCell ref="B26:D26"/>
    <mergeCell ref="B28:W29"/>
    <mergeCell ref="B30:W31"/>
    <mergeCell ref="B32:W33"/>
    <mergeCell ref="B23:Q24"/>
    <mergeCell ref="S23:T23"/>
    <mergeCell ref="V23:W23"/>
    <mergeCell ref="B25:D25"/>
  </mergeCells>
  <printOptions horizontalCentered="1"/>
  <pageMargins left="0.78740157480314965" right="0.78740157480314965" top="0.98425196850393704" bottom="0.98425196850393704" header="0" footer="0.39370078740157483"/>
  <pageSetup scale="50" fitToHeight="6" orientation="landscape" r:id="rId1"/>
  <headerFooter>
    <oddFooter>&amp;R&amp;P de &amp;N</oddFooter>
  </headerFooter>
  <rowBreaks count="1" manualBreakCount="1">
    <brk id="21" max="2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7"/>
  <sheetViews>
    <sheetView view="pageBreakPreview" topLeftCell="A28"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230</v>
      </c>
      <c r="D4" s="280" t="s">
        <v>231</v>
      </c>
      <c r="E4" s="280"/>
      <c r="F4" s="280"/>
      <c r="G4" s="280"/>
      <c r="H4" s="281"/>
      <c r="I4" s="18"/>
      <c r="J4" s="282" t="s">
        <v>7</v>
      </c>
      <c r="K4" s="280"/>
      <c r="L4" s="17" t="s">
        <v>277</v>
      </c>
      <c r="M4" s="283" t="s">
        <v>278</v>
      </c>
      <c r="N4" s="283"/>
      <c r="O4" s="283"/>
      <c r="P4" s="283"/>
      <c r="Q4" s="284"/>
      <c r="R4" s="19"/>
      <c r="S4" s="285" t="s">
        <v>10</v>
      </c>
      <c r="T4" s="286"/>
      <c r="U4" s="286"/>
      <c r="V4" s="273" t="s">
        <v>279</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251</v>
      </c>
      <c r="D6" s="269" t="s">
        <v>252</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96.75" customHeight="1" thickTop="1" thickBot="1" x14ac:dyDescent="0.25">
      <c r="B10" s="27" t="s">
        <v>21</v>
      </c>
      <c r="C10" s="273" t="s">
        <v>280</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281</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282</v>
      </c>
      <c r="C21" s="228"/>
      <c r="D21" s="228"/>
      <c r="E21" s="228"/>
      <c r="F21" s="228"/>
      <c r="G21" s="228"/>
      <c r="H21" s="228"/>
      <c r="I21" s="228"/>
      <c r="J21" s="228"/>
      <c r="K21" s="228"/>
      <c r="L21" s="228"/>
      <c r="M21" s="229" t="s">
        <v>251</v>
      </c>
      <c r="N21" s="229"/>
      <c r="O21" s="229" t="s">
        <v>48</v>
      </c>
      <c r="P21" s="229"/>
      <c r="Q21" s="230" t="s">
        <v>118</v>
      </c>
      <c r="R21" s="230"/>
      <c r="S21" s="34" t="s">
        <v>53</v>
      </c>
      <c r="T21" s="34" t="s">
        <v>115</v>
      </c>
      <c r="U21" s="34" t="s">
        <v>115</v>
      </c>
      <c r="V21" s="34" t="str">
        <f>+IF(ISERR(U21/T21*100),"N/A",ROUND(U21/T21*100,2))</f>
        <v>N/A</v>
      </c>
      <c r="W21" s="59" t="str">
        <f>+IF(ISERR(U21/S21*100),"N/A",ROUND(U21/S21*100,2))</f>
        <v>N/A</v>
      </c>
    </row>
    <row r="22" spans="2:27" ht="56.25" customHeight="1" x14ac:dyDescent="0.2">
      <c r="B22" s="302" t="s">
        <v>283</v>
      </c>
      <c r="C22" s="228"/>
      <c r="D22" s="228"/>
      <c r="E22" s="228"/>
      <c r="F22" s="228"/>
      <c r="G22" s="228"/>
      <c r="H22" s="228"/>
      <c r="I22" s="228"/>
      <c r="J22" s="228"/>
      <c r="K22" s="228"/>
      <c r="L22" s="228"/>
      <c r="M22" s="229" t="s">
        <v>251</v>
      </c>
      <c r="N22" s="229"/>
      <c r="O22" s="229" t="s">
        <v>48</v>
      </c>
      <c r="P22" s="229"/>
      <c r="Q22" s="230" t="s">
        <v>67</v>
      </c>
      <c r="R22" s="230"/>
      <c r="S22" s="34" t="s">
        <v>53</v>
      </c>
      <c r="T22" s="34" t="s">
        <v>115</v>
      </c>
      <c r="U22" s="34" t="s">
        <v>115</v>
      </c>
      <c r="V22" s="34" t="str">
        <f>+IF(ISERR(U22/T22*100),"N/A",ROUND(U22/T22*100,2))</f>
        <v>N/A</v>
      </c>
      <c r="W22" s="59" t="str">
        <f>+IF(ISERR(U22/S22*100),"N/A",ROUND(U22/S22*100,2))</f>
        <v>N/A</v>
      </c>
    </row>
    <row r="23" spans="2:27" ht="56.25" customHeight="1" x14ac:dyDescent="0.2">
      <c r="B23" s="302" t="s">
        <v>284</v>
      </c>
      <c r="C23" s="228"/>
      <c r="D23" s="228"/>
      <c r="E23" s="228"/>
      <c r="F23" s="228"/>
      <c r="G23" s="228"/>
      <c r="H23" s="228"/>
      <c r="I23" s="228"/>
      <c r="J23" s="228"/>
      <c r="K23" s="228"/>
      <c r="L23" s="228"/>
      <c r="M23" s="229" t="s">
        <v>251</v>
      </c>
      <c r="N23" s="229"/>
      <c r="O23" s="229" t="s">
        <v>48</v>
      </c>
      <c r="P23" s="229"/>
      <c r="Q23" s="230" t="s">
        <v>49</v>
      </c>
      <c r="R23" s="230"/>
      <c r="S23" s="34" t="s">
        <v>53</v>
      </c>
      <c r="T23" s="34" t="s">
        <v>265</v>
      </c>
      <c r="U23" s="34" t="s">
        <v>162</v>
      </c>
      <c r="V23" s="34">
        <f>+IF(ISERR(U23/T23*100),"N/A",ROUND(U23/T23*100,2))</f>
        <v>20.51</v>
      </c>
      <c r="W23" s="59">
        <f>+IF(ISERR(U23/S23*100),"N/A",ROUND(U23/S23*100,2))</f>
        <v>16</v>
      </c>
    </row>
    <row r="24" spans="2:27" ht="56.25" customHeight="1" x14ac:dyDescent="0.2">
      <c r="B24" s="302" t="s">
        <v>285</v>
      </c>
      <c r="C24" s="228"/>
      <c r="D24" s="228"/>
      <c r="E24" s="228"/>
      <c r="F24" s="228"/>
      <c r="G24" s="228"/>
      <c r="H24" s="228"/>
      <c r="I24" s="228"/>
      <c r="J24" s="228"/>
      <c r="K24" s="228"/>
      <c r="L24" s="228"/>
      <c r="M24" s="229" t="s">
        <v>251</v>
      </c>
      <c r="N24" s="229"/>
      <c r="O24" s="229" t="s">
        <v>48</v>
      </c>
      <c r="P24" s="229"/>
      <c r="Q24" s="230" t="s">
        <v>49</v>
      </c>
      <c r="R24" s="230"/>
      <c r="S24" s="34" t="s">
        <v>132</v>
      </c>
      <c r="T24" s="34" t="s">
        <v>286</v>
      </c>
      <c r="U24" s="34" t="s">
        <v>286</v>
      </c>
      <c r="V24" s="34">
        <f>+IF(ISERR(U24/T24*100),"N/A",ROUND(U24/T24*100,2))</f>
        <v>100</v>
      </c>
      <c r="W24" s="59">
        <f>+IF(ISERR(U24/S24*100),"N/A",ROUND(U24/S24*100,2))</f>
        <v>60.26</v>
      </c>
    </row>
    <row r="25" spans="2:27" ht="56.25" customHeight="1" thickBot="1" x14ac:dyDescent="0.25">
      <c r="B25" s="302" t="s">
        <v>287</v>
      </c>
      <c r="C25" s="228"/>
      <c r="D25" s="228"/>
      <c r="E25" s="228"/>
      <c r="F25" s="228"/>
      <c r="G25" s="228"/>
      <c r="H25" s="228"/>
      <c r="I25" s="228"/>
      <c r="J25" s="228"/>
      <c r="K25" s="228"/>
      <c r="L25" s="228"/>
      <c r="M25" s="229" t="s">
        <v>251</v>
      </c>
      <c r="N25" s="229"/>
      <c r="O25" s="229" t="s">
        <v>48</v>
      </c>
      <c r="P25" s="229"/>
      <c r="Q25" s="230" t="s">
        <v>49</v>
      </c>
      <c r="R25" s="230"/>
      <c r="S25" s="34" t="s">
        <v>88</v>
      </c>
      <c r="T25" s="34" t="s">
        <v>288</v>
      </c>
      <c r="U25" s="34" t="s">
        <v>289</v>
      </c>
      <c r="V25" s="34">
        <f>+IF(ISERR(U25/T25*100),"N/A",ROUND(U25/T25*100,2))</f>
        <v>107.69</v>
      </c>
      <c r="W25" s="59">
        <f>+IF(ISERR(U25/S25*100),"N/A",ROUND(U25/S25*100,2))</f>
        <v>70</v>
      </c>
    </row>
    <row r="26" spans="2:27" ht="21.75" customHeight="1" thickTop="1" thickBot="1" x14ac:dyDescent="0.25">
      <c r="B26" s="11" t="s">
        <v>62</v>
      </c>
      <c r="C26" s="12"/>
      <c r="D26" s="12"/>
      <c r="E26" s="12"/>
      <c r="F26" s="12"/>
      <c r="G26" s="12"/>
      <c r="H26" s="13"/>
      <c r="I26" s="13"/>
      <c r="J26" s="13"/>
      <c r="K26" s="13"/>
      <c r="L26" s="13"/>
      <c r="M26" s="13"/>
      <c r="N26" s="13"/>
      <c r="O26" s="13"/>
      <c r="P26" s="13"/>
      <c r="Q26" s="13"/>
      <c r="R26" s="13"/>
      <c r="S26" s="13"/>
      <c r="T26" s="13"/>
      <c r="U26" s="13"/>
      <c r="V26" s="13"/>
      <c r="W26" s="14"/>
      <c r="X26" s="36"/>
    </row>
    <row r="27" spans="2:27" ht="29.25" customHeight="1" thickTop="1" thickBot="1" x14ac:dyDescent="0.25">
      <c r="B27" s="310" t="s">
        <v>2011</v>
      </c>
      <c r="C27" s="238"/>
      <c r="D27" s="238"/>
      <c r="E27" s="238"/>
      <c r="F27" s="238"/>
      <c r="G27" s="238"/>
      <c r="H27" s="238"/>
      <c r="I27" s="238"/>
      <c r="J27" s="238"/>
      <c r="K27" s="238"/>
      <c r="L27" s="238"/>
      <c r="M27" s="238"/>
      <c r="N27" s="238"/>
      <c r="O27" s="238"/>
      <c r="P27" s="238"/>
      <c r="Q27" s="239"/>
      <c r="R27" s="37" t="s">
        <v>41</v>
      </c>
      <c r="S27" s="243" t="s">
        <v>42</v>
      </c>
      <c r="T27" s="243"/>
      <c r="U27" s="38" t="s">
        <v>63</v>
      </c>
      <c r="V27" s="244" t="s">
        <v>64</v>
      </c>
      <c r="W27" s="294"/>
    </row>
    <row r="28" spans="2:27" ht="30.75" customHeight="1" thickBot="1" x14ac:dyDescent="0.25">
      <c r="B28" s="311"/>
      <c r="C28" s="312"/>
      <c r="D28" s="312"/>
      <c r="E28" s="312"/>
      <c r="F28" s="312"/>
      <c r="G28" s="312"/>
      <c r="H28" s="312"/>
      <c r="I28" s="312"/>
      <c r="J28" s="312"/>
      <c r="K28" s="312"/>
      <c r="L28" s="312"/>
      <c r="M28" s="312"/>
      <c r="N28" s="312"/>
      <c r="O28" s="312"/>
      <c r="P28" s="312"/>
      <c r="Q28" s="313"/>
      <c r="R28" s="60" t="s">
        <v>65</v>
      </c>
      <c r="S28" s="60" t="s">
        <v>65</v>
      </c>
      <c r="T28" s="60" t="s">
        <v>48</v>
      </c>
      <c r="U28" s="60" t="s">
        <v>65</v>
      </c>
      <c r="V28" s="60" t="s">
        <v>66</v>
      </c>
      <c r="W28" s="61" t="s">
        <v>67</v>
      </c>
      <c r="Y28" s="36"/>
    </row>
    <row r="29" spans="2:27" ht="23.25" customHeight="1" thickBot="1" x14ac:dyDescent="0.25">
      <c r="B29" s="314" t="s">
        <v>68</v>
      </c>
      <c r="C29" s="247"/>
      <c r="D29" s="247"/>
      <c r="E29" s="40" t="s">
        <v>290</v>
      </c>
      <c r="F29" s="40"/>
      <c r="G29" s="40"/>
      <c r="H29" s="41"/>
      <c r="I29" s="41"/>
      <c r="J29" s="41"/>
      <c r="K29" s="41"/>
      <c r="L29" s="41"/>
      <c r="M29" s="41"/>
      <c r="N29" s="41"/>
      <c r="O29" s="41"/>
      <c r="P29" s="42"/>
      <c r="Q29" s="42"/>
      <c r="R29" s="43" t="s">
        <v>291</v>
      </c>
      <c r="S29" s="44" t="s">
        <v>12</v>
      </c>
      <c r="T29" s="42"/>
      <c r="U29" s="44" t="s">
        <v>292</v>
      </c>
      <c r="V29" s="42"/>
      <c r="W29" s="62">
        <f>+IF(ISERR(U29/R29*100),"N/A",ROUND(U29/R29*100,2))</f>
        <v>60.2</v>
      </c>
    </row>
    <row r="30" spans="2:27" ht="26.25" customHeight="1" thickBot="1" x14ac:dyDescent="0.25">
      <c r="B30" s="315" t="s">
        <v>72</v>
      </c>
      <c r="C30" s="316"/>
      <c r="D30" s="316"/>
      <c r="E30" s="63" t="s">
        <v>290</v>
      </c>
      <c r="F30" s="63"/>
      <c r="G30" s="63"/>
      <c r="H30" s="64"/>
      <c r="I30" s="64"/>
      <c r="J30" s="64"/>
      <c r="K30" s="64"/>
      <c r="L30" s="64"/>
      <c r="M30" s="64"/>
      <c r="N30" s="64"/>
      <c r="O30" s="64"/>
      <c r="P30" s="65"/>
      <c r="Q30" s="65"/>
      <c r="R30" s="66" t="s">
        <v>293</v>
      </c>
      <c r="S30" s="67" t="s">
        <v>294</v>
      </c>
      <c r="T30" s="68">
        <f>+IF(ISERR(S30/R30*100),"N/A",ROUND(S30/R30*100,2))</f>
        <v>76.92</v>
      </c>
      <c r="U30" s="67" t="s">
        <v>292</v>
      </c>
      <c r="V30" s="68">
        <f>+IF(ISERR(U30/S30*100),"N/A",ROUND(U30/S30*100,2))</f>
        <v>78.069999999999993</v>
      </c>
      <c r="W30" s="69">
        <f>+IF(ISERR(U30/R30*100),"N/A",ROUND(U30/R30*100,2))</f>
        <v>60.05</v>
      </c>
    </row>
    <row r="31" spans="2:27" ht="22.5" customHeight="1" thickTop="1" thickBot="1" x14ac:dyDescent="0.25">
      <c r="B31" s="11" t="s">
        <v>75</v>
      </c>
      <c r="C31" s="12"/>
      <c r="D31" s="12"/>
      <c r="E31" s="12"/>
      <c r="F31" s="12"/>
      <c r="G31" s="12"/>
      <c r="H31" s="13"/>
      <c r="I31" s="13"/>
      <c r="J31" s="13"/>
      <c r="K31" s="13"/>
      <c r="L31" s="13"/>
      <c r="M31" s="13"/>
      <c r="N31" s="13"/>
      <c r="O31" s="13"/>
      <c r="P31" s="13"/>
      <c r="Q31" s="13"/>
      <c r="R31" s="13"/>
      <c r="S31" s="13"/>
      <c r="T31" s="13"/>
      <c r="U31" s="13"/>
      <c r="V31" s="13"/>
      <c r="W31" s="14"/>
    </row>
    <row r="32" spans="2:27" ht="37.5" customHeight="1" thickTop="1" x14ac:dyDescent="0.2">
      <c r="B32" s="303" t="s">
        <v>295</v>
      </c>
      <c r="C32" s="232"/>
      <c r="D32" s="232"/>
      <c r="E32" s="232"/>
      <c r="F32" s="232"/>
      <c r="G32" s="232"/>
      <c r="H32" s="232"/>
      <c r="I32" s="232"/>
      <c r="J32" s="232"/>
      <c r="K32" s="232"/>
      <c r="L32" s="232"/>
      <c r="M32" s="232"/>
      <c r="N32" s="232"/>
      <c r="O32" s="232"/>
      <c r="P32" s="232"/>
      <c r="Q32" s="232"/>
      <c r="R32" s="232"/>
      <c r="S32" s="232"/>
      <c r="T32" s="232"/>
      <c r="U32" s="232"/>
      <c r="V32" s="232"/>
      <c r="W32" s="304"/>
    </row>
    <row r="33" spans="2:23" ht="66.75" customHeight="1" thickBot="1" x14ac:dyDescent="0.25">
      <c r="B33" s="305"/>
      <c r="C33" s="251"/>
      <c r="D33" s="251"/>
      <c r="E33" s="251"/>
      <c r="F33" s="251"/>
      <c r="G33" s="251"/>
      <c r="H33" s="251"/>
      <c r="I33" s="251"/>
      <c r="J33" s="251"/>
      <c r="K33" s="251"/>
      <c r="L33" s="251"/>
      <c r="M33" s="251"/>
      <c r="N33" s="251"/>
      <c r="O33" s="251"/>
      <c r="P33" s="251"/>
      <c r="Q33" s="251"/>
      <c r="R33" s="251"/>
      <c r="S33" s="251"/>
      <c r="T33" s="251"/>
      <c r="U33" s="251"/>
      <c r="V33" s="251"/>
      <c r="W33" s="306"/>
    </row>
    <row r="34" spans="2:23" ht="37.5" customHeight="1" thickTop="1" x14ac:dyDescent="0.2">
      <c r="B34" s="303" t="s">
        <v>296</v>
      </c>
      <c r="C34" s="232"/>
      <c r="D34" s="232"/>
      <c r="E34" s="232"/>
      <c r="F34" s="232"/>
      <c r="G34" s="232"/>
      <c r="H34" s="232"/>
      <c r="I34" s="232"/>
      <c r="J34" s="232"/>
      <c r="K34" s="232"/>
      <c r="L34" s="232"/>
      <c r="M34" s="232"/>
      <c r="N34" s="232"/>
      <c r="O34" s="232"/>
      <c r="P34" s="232"/>
      <c r="Q34" s="232"/>
      <c r="R34" s="232"/>
      <c r="S34" s="232"/>
      <c r="T34" s="232"/>
      <c r="U34" s="232"/>
      <c r="V34" s="232"/>
      <c r="W34" s="304"/>
    </row>
    <row r="35" spans="2:23" ht="72.75" customHeight="1" thickBot="1" x14ac:dyDescent="0.25">
      <c r="B35" s="305"/>
      <c r="C35" s="251"/>
      <c r="D35" s="251"/>
      <c r="E35" s="251"/>
      <c r="F35" s="251"/>
      <c r="G35" s="251"/>
      <c r="H35" s="251"/>
      <c r="I35" s="251"/>
      <c r="J35" s="251"/>
      <c r="K35" s="251"/>
      <c r="L35" s="251"/>
      <c r="M35" s="251"/>
      <c r="N35" s="251"/>
      <c r="O35" s="251"/>
      <c r="P35" s="251"/>
      <c r="Q35" s="251"/>
      <c r="R35" s="251"/>
      <c r="S35" s="251"/>
      <c r="T35" s="251"/>
      <c r="U35" s="251"/>
      <c r="V35" s="251"/>
      <c r="W35" s="306"/>
    </row>
    <row r="36" spans="2:23" ht="37.5" customHeight="1" thickTop="1" x14ac:dyDescent="0.2">
      <c r="B36" s="303" t="s">
        <v>297</v>
      </c>
      <c r="C36" s="232"/>
      <c r="D36" s="232"/>
      <c r="E36" s="232"/>
      <c r="F36" s="232"/>
      <c r="G36" s="232"/>
      <c r="H36" s="232"/>
      <c r="I36" s="232"/>
      <c r="J36" s="232"/>
      <c r="K36" s="232"/>
      <c r="L36" s="232"/>
      <c r="M36" s="232"/>
      <c r="N36" s="232"/>
      <c r="O36" s="232"/>
      <c r="P36" s="232"/>
      <c r="Q36" s="232"/>
      <c r="R36" s="232"/>
      <c r="S36" s="232"/>
      <c r="T36" s="232"/>
      <c r="U36" s="232"/>
      <c r="V36" s="232"/>
      <c r="W36" s="304"/>
    </row>
    <row r="37" spans="2:23" ht="13.5" thickBot="1" x14ac:dyDescent="0.25">
      <c r="B37" s="307"/>
      <c r="C37" s="308"/>
      <c r="D37" s="308"/>
      <c r="E37" s="308"/>
      <c r="F37" s="308"/>
      <c r="G37" s="308"/>
      <c r="H37" s="308"/>
      <c r="I37" s="308"/>
      <c r="J37" s="308"/>
      <c r="K37" s="308"/>
      <c r="L37" s="308"/>
      <c r="M37" s="308"/>
      <c r="N37" s="308"/>
      <c r="O37" s="308"/>
      <c r="P37" s="308"/>
      <c r="Q37" s="308"/>
      <c r="R37" s="308"/>
      <c r="S37" s="308"/>
      <c r="T37" s="308"/>
      <c r="U37" s="308"/>
      <c r="V37" s="308"/>
      <c r="W37" s="309"/>
    </row>
  </sheetData>
  <mergeCells count="67">
    <mergeCell ref="B36:W37"/>
    <mergeCell ref="B27:Q28"/>
    <mergeCell ref="S27:T27"/>
    <mergeCell ref="V27:W27"/>
    <mergeCell ref="B29:D29"/>
    <mergeCell ref="B30:D30"/>
    <mergeCell ref="B32:W33"/>
    <mergeCell ref="B25:L25"/>
    <mergeCell ref="M25:N25"/>
    <mergeCell ref="O25:P25"/>
    <mergeCell ref="Q25:R25"/>
    <mergeCell ref="B34:W35"/>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0" min="1" max="2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230</v>
      </c>
      <c r="D4" s="280" t="s">
        <v>231</v>
      </c>
      <c r="E4" s="280"/>
      <c r="F4" s="280"/>
      <c r="G4" s="280"/>
      <c r="H4" s="281"/>
      <c r="I4" s="18"/>
      <c r="J4" s="282" t="s">
        <v>7</v>
      </c>
      <c r="K4" s="280"/>
      <c r="L4" s="17" t="s">
        <v>298</v>
      </c>
      <c r="M4" s="283" t="s">
        <v>299</v>
      </c>
      <c r="N4" s="283"/>
      <c r="O4" s="283"/>
      <c r="P4" s="283"/>
      <c r="Q4" s="284"/>
      <c r="R4" s="19"/>
      <c r="S4" s="285" t="s">
        <v>10</v>
      </c>
      <c r="T4" s="286"/>
      <c r="U4" s="286"/>
      <c r="V4" s="273" t="s">
        <v>300</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251</v>
      </c>
      <c r="D6" s="269" t="s">
        <v>252</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111.75" customHeight="1" thickTop="1" thickBot="1" x14ac:dyDescent="0.25">
      <c r="B10" s="27" t="s">
        <v>21</v>
      </c>
      <c r="C10" s="273" t="s">
        <v>301</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281</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302</v>
      </c>
      <c r="C21" s="228"/>
      <c r="D21" s="228"/>
      <c r="E21" s="228"/>
      <c r="F21" s="228"/>
      <c r="G21" s="228"/>
      <c r="H21" s="228"/>
      <c r="I21" s="228"/>
      <c r="J21" s="228"/>
      <c r="K21" s="228"/>
      <c r="L21" s="228"/>
      <c r="M21" s="229" t="s">
        <v>251</v>
      </c>
      <c r="N21" s="229"/>
      <c r="O21" s="229" t="s">
        <v>48</v>
      </c>
      <c r="P21" s="229"/>
      <c r="Q21" s="230" t="s">
        <v>118</v>
      </c>
      <c r="R21" s="230"/>
      <c r="S21" s="34" t="s">
        <v>303</v>
      </c>
      <c r="T21" s="34" t="s">
        <v>115</v>
      </c>
      <c r="U21" s="34" t="s">
        <v>115</v>
      </c>
      <c r="V21" s="34" t="str">
        <f>+IF(ISERR(U21/T21*100),"N/A",ROUND(U21/T21*100,2))</f>
        <v>N/A</v>
      </c>
      <c r="W21" s="59" t="str">
        <f>+IF(ISERR(U21/S21*100),"N/A",ROUND(U21/S21*100,2))</f>
        <v>N/A</v>
      </c>
    </row>
    <row r="22" spans="2:27" ht="56.25" customHeight="1" thickBot="1" x14ac:dyDescent="0.25">
      <c r="B22" s="302" t="s">
        <v>304</v>
      </c>
      <c r="C22" s="228"/>
      <c r="D22" s="228"/>
      <c r="E22" s="228"/>
      <c r="F22" s="228"/>
      <c r="G22" s="228"/>
      <c r="H22" s="228"/>
      <c r="I22" s="228"/>
      <c r="J22" s="228"/>
      <c r="K22" s="228"/>
      <c r="L22" s="228"/>
      <c r="M22" s="229" t="s">
        <v>251</v>
      </c>
      <c r="N22" s="229"/>
      <c r="O22" s="229" t="s">
        <v>48</v>
      </c>
      <c r="P22" s="229"/>
      <c r="Q22" s="230" t="s">
        <v>118</v>
      </c>
      <c r="R22" s="230"/>
      <c r="S22" s="34" t="s">
        <v>305</v>
      </c>
      <c r="T22" s="34" t="s">
        <v>115</v>
      </c>
      <c r="U22" s="34" t="s">
        <v>115</v>
      </c>
      <c r="V22" s="34" t="str">
        <f>+IF(ISERR(U22/T22*100),"N/A",ROUND(U22/T22*100,2))</f>
        <v>N/A</v>
      </c>
      <c r="W22" s="59" t="str">
        <f>+IF(ISERR(U22/S22*100),"N/A",ROUND(U22/S22*100,2))</f>
        <v>N/A</v>
      </c>
    </row>
    <row r="23" spans="2:27" ht="21.75" customHeight="1" thickTop="1" thickBot="1" x14ac:dyDescent="0.25">
      <c r="B23" s="11" t="s">
        <v>62</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310" t="s">
        <v>2011</v>
      </c>
      <c r="C24" s="238"/>
      <c r="D24" s="238"/>
      <c r="E24" s="238"/>
      <c r="F24" s="238"/>
      <c r="G24" s="238"/>
      <c r="H24" s="238"/>
      <c r="I24" s="238"/>
      <c r="J24" s="238"/>
      <c r="K24" s="238"/>
      <c r="L24" s="238"/>
      <c r="M24" s="238"/>
      <c r="N24" s="238"/>
      <c r="O24" s="238"/>
      <c r="P24" s="238"/>
      <c r="Q24" s="239"/>
      <c r="R24" s="37" t="s">
        <v>41</v>
      </c>
      <c r="S24" s="243" t="s">
        <v>42</v>
      </c>
      <c r="T24" s="243"/>
      <c r="U24" s="38" t="s">
        <v>63</v>
      </c>
      <c r="V24" s="244" t="s">
        <v>64</v>
      </c>
      <c r="W24" s="294"/>
    </row>
    <row r="25" spans="2:27" ht="30.75" customHeight="1" thickBot="1" x14ac:dyDescent="0.25">
      <c r="B25" s="311"/>
      <c r="C25" s="312"/>
      <c r="D25" s="312"/>
      <c r="E25" s="312"/>
      <c r="F25" s="312"/>
      <c r="G25" s="312"/>
      <c r="H25" s="312"/>
      <c r="I25" s="312"/>
      <c r="J25" s="312"/>
      <c r="K25" s="312"/>
      <c r="L25" s="312"/>
      <c r="M25" s="312"/>
      <c r="N25" s="312"/>
      <c r="O25" s="312"/>
      <c r="P25" s="312"/>
      <c r="Q25" s="313"/>
      <c r="R25" s="60" t="s">
        <v>65</v>
      </c>
      <c r="S25" s="60" t="s">
        <v>65</v>
      </c>
      <c r="T25" s="60" t="s">
        <v>48</v>
      </c>
      <c r="U25" s="60" t="s">
        <v>65</v>
      </c>
      <c r="V25" s="60" t="s">
        <v>66</v>
      </c>
      <c r="W25" s="61" t="s">
        <v>67</v>
      </c>
      <c r="Y25" s="36"/>
    </row>
    <row r="26" spans="2:27" ht="23.25" customHeight="1" thickBot="1" x14ac:dyDescent="0.25">
      <c r="B26" s="314" t="s">
        <v>68</v>
      </c>
      <c r="C26" s="247"/>
      <c r="D26" s="247"/>
      <c r="E26" s="40" t="s">
        <v>290</v>
      </c>
      <c r="F26" s="40"/>
      <c r="G26" s="40"/>
      <c r="H26" s="41"/>
      <c r="I26" s="41"/>
      <c r="J26" s="41"/>
      <c r="K26" s="41"/>
      <c r="L26" s="41"/>
      <c r="M26" s="41"/>
      <c r="N26" s="41"/>
      <c r="O26" s="41"/>
      <c r="P26" s="42"/>
      <c r="Q26" s="42"/>
      <c r="R26" s="43" t="s">
        <v>306</v>
      </c>
      <c r="S26" s="44" t="s">
        <v>12</v>
      </c>
      <c r="T26" s="42"/>
      <c r="U26" s="44" t="s">
        <v>307</v>
      </c>
      <c r="V26" s="42"/>
      <c r="W26" s="62">
        <f>+IF(ISERR(U26/R26*100),"N/A",ROUND(U26/R26*100,2))</f>
        <v>99.05</v>
      </c>
    </row>
    <row r="27" spans="2:27" ht="26.25" customHeight="1" thickBot="1" x14ac:dyDescent="0.25">
      <c r="B27" s="315" t="s">
        <v>72</v>
      </c>
      <c r="C27" s="316"/>
      <c r="D27" s="316"/>
      <c r="E27" s="63" t="s">
        <v>290</v>
      </c>
      <c r="F27" s="63"/>
      <c r="G27" s="63"/>
      <c r="H27" s="64"/>
      <c r="I27" s="64"/>
      <c r="J27" s="64"/>
      <c r="K27" s="64"/>
      <c r="L27" s="64"/>
      <c r="M27" s="64"/>
      <c r="N27" s="64"/>
      <c r="O27" s="64"/>
      <c r="P27" s="65"/>
      <c r="Q27" s="65"/>
      <c r="R27" s="66" t="s">
        <v>306</v>
      </c>
      <c r="S27" s="67" t="s">
        <v>308</v>
      </c>
      <c r="T27" s="68">
        <f>+IF(ISERR(S27/R27*100),"N/A",ROUND(S27/R27*100,2))</f>
        <v>99.63</v>
      </c>
      <c r="U27" s="67" t="s">
        <v>307</v>
      </c>
      <c r="V27" s="68">
        <f>+IF(ISERR(U27/S27*100),"N/A",ROUND(U27/S27*100,2))</f>
        <v>99.43</v>
      </c>
      <c r="W27" s="69">
        <f>+IF(ISERR(U27/R27*100),"N/A",ROUND(U27/R27*100,2))</f>
        <v>99.05</v>
      </c>
    </row>
    <row r="28" spans="2:27" ht="22.5" customHeight="1" thickTop="1" thickBot="1" x14ac:dyDescent="0.25">
      <c r="B28" s="11" t="s">
        <v>75</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303" t="s">
        <v>309</v>
      </c>
      <c r="C29" s="232"/>
      <c r="D29" s="232"/>
      <c r="E29" s="232"/>
      <c r="F29" s="232"/>
      <c r="G29" s="232"/>
      <c r="H29" s="232"/>
      <c r="I29" s="232"/>
      <c r="J29" s="232"/>
      <c r="K29" s="232"/>
      <c r="L29" s="232"/>
      <c r="M29" s="232"/>
      <c r="N29" s="232"/>
      <c r="O29" s="232"/>
      <c r="P29" s="232"/>
      <c r="Q29" s="232"/>
      <c r="R29" s="232"/>
      <c r="S29" s="232"/>
      <c r="T29" s="232"/>
      <c r="U29" s="232"/>
      <c r="V29" s="232"/>
      <c r="W29" s="304"/>
    </row>
    <row r="30" spans="2:27" ht="15" customHeight="1" thickBot="1" x14ac:dyDescent="0.25">
      <c r="B30" s="305"/>
      <c r="C30" s="251"/>
      <c r="D30" s="251"/>
      <c r="E30" s="251"/>
      <c r="F30" s="251"/>
      <c r="G30" s="251"/>
      <c r="H30" s="251"/>
      <c r="I30" s="251"/>
      <c r="J30" s="251"/>
      <c r="K30" s="251"/>
      <c r="L30" s="251"/>
      <c r="M30" s="251"/>
      <c r="N30" s="251"/>
      <c r="O30" s="251"/>
      <c r="P30" s="251"/>
      <c r="Q30" s="251"/>
      <c r="R30" s="251"/>
      <c r="S30" s="251"/>
      <c r="T30" s="251"/>
      <c r="U30" s="251"/>
      <c r="V30" s="251"/>
      <c r="W30" s="306"/>
    </row>
    <row r="31" spans="2:27" ht="37.5" customHeight="1" thickTop="1" x14ac:dyDescent="0.2">
      <c r="B31" s="303" t="s">
        <v>310</v>
      </c>
      <c r="C31" s="232"/>
      <c r="D31" s="232"/>
      <c r="E31" s="232"/>
      <c r="F31" s="232"/>
      <c r="G31" s="232"/>
      <c r="H31" s="232"/>
      <c r="I31" s="232"/>
      <c r="J31" s="232"/>
      <c r="K31" s="232"/>
      <c r="L31" s="232"/>
      <c r="M31" s="232"/>
      <c r="N31" s="232"/>
      <c r="O31" s="232"/>
      <c r="P31" s="232"/>
      <c r="Q31" s="232"/>
      <c r="R31" s="232"/>
      <c r="S31" s="232"/>
      <c r="T31" s="232"/>
      <c r="U31" s="232"/>
      <c r="V31" s="232"/>
      <c r="W31" s="304"/>
    </row>
    <row r="32" spans="2:27" ht="15" customHeight="1" thickBot="1" x14ac:dyDescent="0.25">
      <c r="B32" s="305"/>
      <c r="C32" s="251"/>
      <c r="D32" s="251"/>
      <c r="E32" s="251"/>
      <c r="F32" s="251"/>
      <c r="G32" s="251"/>
      <c r="H32" s="251"/>
      <c r="I32" s="251"/>
      <c r="J32" s="251"/>
      <c r="K32" s="251"/>
      <c r="L32" s="251"/>
      <c r="M32" s="251"/>
      <c r="N32" s="251"/>
      <c r="O32" s="251"/>
      <c r="P32" s="251"/>
      <c r="Q32" s="251"/>
      <c r="R32" s="251"/>
      <c r="S32" s="251"/>
      <c r="T32" s="251"/>
      <c r="U32" s="251"/>
      <c r="V32" s="251"/>
      <c r="W32" s="306"/>
    </row>
    <row r="33" spans="2:23" ht="37.5" customHeight="1" thickTop="1" x14ac:dyDescent="0.2">
      <c r="B33" s="303" t="s">
        <v>297</v>
      </c>
      <c r="C33" s="232"/>
      <c r="D33" s="232"/>
      <c r="E33" s="232"/>
      <c r="F33" s="232"/>
      <c r="G33" s="232"/>
      <c r="H33" s="232"/>
      <c r="I33" s="232"/>
      <c r="J33" s="232"/>
      <c r="K33" s="232"/>
      <c r="L33" s="232"/>
      <c r="M33" s="232"/>
      <c r="N33" s="232"/>
      <c r="O33" s="232"/>
      <c r="P33" s="232"/>
      <c r="Q33" s="232"/>
      <c r="R33" s="232"/>
      <c r="S33" s="232"/>
      <c r="T33" s="232"/>
      <c r="U33" s="232"/>
      <c r="V33" s="232"/>
      <c r="W33" s="304"/>
    </row>
    <row r="34" spans="2:23" ht="13.5" thickBot="1" x14ac:dyDescent="0.25">
      <c r="B34" s="307"/>
      <c r="C34" s="308"/>
      <c r="D34" s="308"/>
      <c r="E34" s="308"/>
      <c r="F34" s="308"/>
      <c r="G34" s="308"/>
      <c r="H34" s="308"/>
      <c r="I34" s="308"/>
      <c r="J34" s="308"/>
      <c r="K34" s="308"/>
      <c r="L34" s="308"/>
      <c r="M34" s="308"/>
      <c r="N34" s="308"/>
      <c r="O34" s="308"/>
      <c r="P34" s="308"/>
      <c r="Q34" s="308"/>
      <c r="R34" s="308"/>
      <c r="S34" s="308"/>
      <c r="T34" s="308"/>
      <c r="U34" s="308"/>
      <c r="V34" s="308"/>
      <c r="W34" s="30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4"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230</v>
      </c>
      <c r="D4" s="280" t="s">
        <v>231</v>
      </c>
      <c r="E4" s="280"/>
      <c r="F4" s="280"/>
      <c r="G4" s="280"/>
      <c r="H4" s="281"/>
      <c r="I4" s="18"/>
      <c r="J4" s="282" t="s">
        <v>7</v>
      </c>
      <c r="K4" s="280"/>
      <c r="L4" s="17" t="s">
        <v>311</v>
      </c>
      <c r="M4" s="283" t="s">
        <v>312</v>
      </c>
      <c r="N4" s="283"/>
      <c r="O4" s="283"/>
      <c r="P4" s="283"/>
      <c r="Q4" s="284"/>
      <c r="R4" s="19"/>
      <c r="S4" s="285" t="s">
        <v>10</v>
      </c>
      <c r="T4" s="286"/>
      <c r="U4" s="286"/>
      <c r="V4" s="273" t="s">
        <v>313</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314</v>
      </c>
      <c r="D6" s="269" t="s">
        <v>315</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t="s">
        <v>316</v>
      </c>
      <c r="M8" s="26" t="s">
        <v>183</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317</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318</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319</v>
      </c>
      <c r="C21" s="228"/>
      <c r="D21" s="228"/>
      <c r="E21" s="228"/>
      <c r="F21" s="228"/>
      <c r="G21" s="228"/>
      <c r="H21" s="228"/>
      <c r="I21" s="228"/>
      <c r="J21" s="228"/>
      <c r="K21" s="228"/>
      <c r="L21" s="228"/>
      <c r="M21" s="229" t="s">
        <v>314</v>
      </c>
      <c r="N21" s="229"/>
      <c r="O21" s="229" t="s">
        <v>48</v>
      </c>
      <c r="P21" s="229"/>
      <c r="Q21" s="230" t="s">
        <v>49</v>
      </c>
      <c r="R21" s="230"/>
      <c r="S21" s="34" t="s">
        <v>320</v>
      </c>
      <c r="T21" s="34" t="s">
        <v>321</v>
      </c>
      <c r="U21" s="34" t="s">
        <v>322</v>
      </c>
      <c r="V21" s="34">
        <f>+IF(ISERR(U21/T21*100),"N/A",ROUND(U21/T21*100,2))</f>
        <v>325.99</v>
      </c>
      <c r="W21" s="59">
        <f>+IF(ISERR(U21/S21*100),"N/A",ROUND(U21/S21*100,2))</f>
        <v>228.26</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323</v>
      </c>
      <c r="F25" s="40"/>
      <c r="G25" s="40"/>
      <c r="H25" s="41"/>
      <c r="I25" s="41"/>
      <c r="J25" s="41"/>
      <c r="K25" s="41"/>
      <c r="L25" s="41"/>
      <c r="M25" s="41"/>
      <c r="N25" s="41"/>
      <c r="O25" s="41"/>
      <c r="P25" s="42"/>
      <c r="Q25" s="42"/>
      <c r="R25" s="43" t="s">
        <v>324</v>
      </c>
      <c r="S25" s="44" t="s">
        <v>12</v>
      </c>
      <c r="T25" s="42"/>
      <c r="U25" s="44" t="s">
        <v>325</v>
      </c>
      <c r="V25" s="42"/>
      <c r="W25" s="62">
        <f>+IF(ISERR(U25/R25*100),"N/A",ROUND(U25/R25*100,2))</f>
        <v>155.94999999999999</v>
      </c>
    </row>
    <row r="26" spans="2:27" ht="26.25" customHeight="1" thickBot="1" x14ac:dyDescent="0.25">
      <c r="B26" s="315" t="s">
        <v>72</v>
      </c>
      <c r="C26" s="316"/>
      <c r="D26" s="316"/>
      <c r="E26" s="63" t="s">
        <v>323</v>
      </c>
      <c r="F26" s="63"/>
      <c r="G26" s="63"/>
      <c r="H26" s="64"/>
      <c r="I26" s="64"/>
      <c r="J26" s="64"/>
      <c r="K26" s="64"/>
      <c r="L26" s="64"/>
      <c r="M26" s="64"/>
      <c r="N26" s="64"/>
      <c r="O26" s="64"/>
      <c r="P26" s="65"/>
      <c r="Q26" s="65"/>
      <c r="R26" s="66" t="s">
        <v>325</v>
      </c>
      <c r="S26" s="67" t="s">
        <v>325</v>
      </c>
      <c r="T26" s="68">
        <f>+IF(ISERR(S26/R26*100),"N/A",ROUND(S26/R26*100,2))</f>
        <v>100</v>
      </c>
      <c r="U26" s="67" t="s">
        <v>325</v>
      </c>
      <c r="V26" s="68">
        <f>+IF(ISERR(U26/S26*100),"N/A",ROUND(U26/S26*100,2))</f>
        <v>100</v>
      </c>
      <c r="W26" s="69">
        <f>+IF(ISERR(U26/R26*100),"N/A",ROUND(U26/R26*100,2))</f>
        <v>100</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303" t="s">
        <v>2018</v>
      </c>
      <c r="C28" s="232"/>
      <c r="D28" s="232"/>
      <c r="E28" s="232"/>
      <c r="F28" s="232"/>
      <c r="G28" s="232"/>
      <c r="H28" s="232"/>
      <c r="I28" s="232"/>
      <c r="J28" s="232"/>
      <c r="K28" s="232"/>
      <c r="L28" s="232"/>
      <c r="M28" s="232"/>
      <c r="N28" s="232"/>
      <c r="O28" s="232"/>
      <c r="P28" s="232"/>
      <c r="Q28" s="232"/>
      <c r="R28" s="232"/>
      <c r="S28" s="232"/>
      <c r="T28" s="232"/>
      <c r="U28" s="232"/>
      <c r="V28" s="232"/>
      <c r="W28" s="304"/>
    </row>
    <row r="29" spans="2:27" ht="81.7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72.75" customHeight="1" thickTop="1" x14ac:dyDescent="0.2">
      <c r="B30" s="303" t="s">
        <v>326</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37.5" customHeight="1" thickTop="1" x14ac:dyDescent="0.2">
      <c r="B32" s="303" t="s">
        <v>327</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77"/>
  <sheetViews>
    <sheetView showGridLines="0" zoomScale="85" zoomScaleNormal="85" workbookViewId="0">
      <selection activeCell="E14" sqref="E14"/>
    </sheetView>
  </sheetViews>
  <sheetFormatPr baseColWidth="10" defaultRowHeight="15.75" x14ac:dyDescent="0.25"/>
  <cols>
    <col min="1" max="1" width="3.375" style="121" customWidth="1"/>
    <col min="2" max="2" width="3.875" style="121" customWidth="1"/>
    <col min="3" max="3" width="1" style="121" customWidth="1"/>
    <col min="4" max="4" width="53.625" style="121" customWidth="1"/>
    <col min="5" max="5" width="16.5" style="121" customWidth="1"/>
    <col min="6" max="6" width="14.625" style="121" customWidth="1"/>
    <col min="7" max="8" width="15.625" style="121" customWidth="1"/>
    <col min="9" max="9" width="15.5" style="121" customWidth="1"/>
    <col min="10" max="10" width="14.75" style="121" customWidth="1"/>
    <col min="11" max="11" width="14.125" style="121" customWidth="1"/>
    <col min="12" max="12" width="15.25" style="121" customWidth="1"/>
    <col min="13" max="13" width="2.875" style="121" customWidth="1"/>
    <col min="14" max="15" width="10.375" style="121" customWidth="1"/>
    <col min="16" max="16" width="10" style="121" customWidth="1"/>
    <col min="17" max="17" width="11.75" style="121" customWidth="1"/>
    <col min="18" max="29" width="10" style="121" customWidth="1"/>
    <col min="30" max="16384" width="11" style="121"/>
  </cols>
  <sheetData>
    <row r="1" spans="1:32" ht="39" customHeight="1" x14ac:dyDescent="0.25">
      <c r="A1" s="198" t="s">
        <v>2021</v>
      </c>
      <c r="B1" s="198"/>
      <c r="C1" s="198"/>
      <c r="D1" s="198"/>
      <c r="E1" s="198"/>
      <c r="F1" s="120" t="s">
        <v>2022</v>
      </c>
    </row>
    <row r="2" spans="1:32" ht="16.5" thickBot="1" x14ac:dyDescent="0.3"/>
    <row r="3" spans="1:32" ht="16.5" thickTop="1" x14ac:dyDescent="0.25">
      <c r="B3" s="219" t="s">
        <v>2057</v>
      </c>
      <c r="C3" s="220"/>
      <c r="D3" s="220"/>
      <c r="E3" s="220"/>
      <c r="F3" s="220"/>
      <c r="G3" s="220"/>
      <c r="H3" s="220"/>
      <c r="I3" s="220"/>
      <c r="J3" s="220"/>
      <c r="K3" s="220"/>
      <c r="L3" s="221"/>
    </row>
    <row r="4" spans="1:32" ht="45.75" customHeight="1" thickBot="1" x14ac:dyDescent="0.3">
      <c r="B4" s="222"/>
      <c r="C4" s="223"/>
      <c r="D4" s="223"/>
      <c r="E4" s="223"/>
      <c r="F4" s="223"/>
      <c r="G4" s="223"/>
      <c r="H4" s="223"/>
      <c r="I4" s="223"/>
      <c r="J4" s="223"/>
      <c r="K4" s="223"/>
      <c r="L4" s="224"/>
    </row>
    <row r="5" spans="1:32" ht="30" customHeight="1" thickBot="1" x14ac:dyDescent="0.3">
      <c r="B5" s="210" t="s">
        <v>4</v>
      </c>
      <c r="C5" s="210"/>
      <c r="D5" s="210"/>
      <c r="E5" s="225" t="s">
        <v>2036</v>
      </c>
      <c r="F5" s="214" t="s">
        <v>2037</v>
      </c>
      <c r="G5" s="217" t="s">
        <v>2038</v>
      </c>
      <c r="H5" s="217"/>
      <c r="I5" s="217"/>
      <c r="J5" s="217"/>
      <c r="K5" s="217"/>
      <c r="L5" s="217"/>
    </row>
    <row r="6" spans="1:32" ht="30" customHeight="1" thickBot="1" x14ac:dyDescent="0.3">
      <c r="B6" s="210"/>
      <c r="C6" s="210"/>
      <c r="D6" s="210"/>
      <c r="E6" s="226"/>
      <c r="F6" s="214"/>
      <c r="G6" s="214" t="s">
        <v>2039</v>
      </c>
      <c r="H6" s="214" t="s">
        <v>2040</v>
      </c>
      <c r="I6" s="214" t="s">
        <v>2041</v>
      </c>
      <c r="J6" s="217" t="s">
        <v>2042</v>
      </c>
      <c r="K6" s="217"/>
      <c r="L6" s="217"/>
    </row>
    <row r="7" spans="1:32" s="125" customFormat="1" ht="32.25" thickBot="1" x14ac:dyDescent="0.25">
      <c r="A7" s="122"/>
      <c r="B7" s="210"/>
      <c r="C7" s="210"/>
      <c r="D7" s="210"/>
      <c r="E7" s="226"/>
      <c r="F7" s="214"/>
      <c r="G7" s="214"/>
      <c r="H7" s="214"/>
      <c r="I7" s="214"/>
      <c r="J7" s="123" t="s">
        <v>2043</v>
      </c>
      <c r="K7" s="123" t="s">
        <v>2044</v>
      </c>
      <c r="L7" s="124" t="s">
        <v>2045</v>
      </c>
    </row>
    <row r="8" spans="1:32" ht="16.5" thickBot="1" x14ac:dyDescent="0.3">
      <c r="B8" s="208"/>
      <c r="C8" s="208"/>
      <c r="D8" s="208"/>
      <c r="E8" s="213"/>
      <c r="F8" s="225"/>
      <c r="G8" s="126" t="s">
        <v>2046</v>
      </c>
      <c r="H8" s="126" t="s">
        <v>2047</v>
      </c>
      <c r="I8" s="126" t="s">
        <v>2048</v>
      </c>
      <c r="J8" s="126" t="s">
        <v>2049</v>
      </c>
      <c r="K8" s="126" t="s">
        <v>2050</v>
      </c>
      <c r="L8" s="126" t="s">
        <v>2051</v>
      </c>
      <c r="N8" s="108"/>
      <c r="P8" s="108"/>
    </row>
    <row r="9" spans="1:32" ht="5.25" customHeight="1" x14ac:dyDescent="0.25">
      <c r="B9" s="127"/>
      <c r="C9" s="128"/>
      <c r="D9" s="128"/>
      <c r="E9" s="129"/>
      <c r="F9" s="128"/>
      <c r="G9" s="128"/>
      <c r="H9" s="128"/>
      <c r="I9" s="128"/>
      <c r="J9" s="128"/>
      <c r="K9" s="128"/>
      <c r="L9" s="130"/>
    </row>
    <row r="10" spans="1:32" x14ac:dyDescent="0.25">
      <c r="B10" s="131"/>
      <c r="C10" s="132"/>
      <c r="D10" s="133" t="s">
        <v>2024</v>
      </c>
      <c r="E10" s="134">
        <f>SUM(E11:E35)</f>
        <v>115</v>
      </c>
      <c r="F10" s="134">
        <f>SUM(F11:F35)</f>
        <v>388</v>
      </c>
      <c r="G10" s="132">
        <f>SUM(G11:G33)-G42-1</f>
        <v>22341073681</v>
      </c>
      <c r="H10" s="132">
        <f t="shared" ref="H10:I10" si="0">SUM(H11:H33)-H42</f>
        <v>23117494806</v>
      </c>
      <c r="I10" s="132">
        <f t="shared" si="0"/>
        <v>17733970787</v>
      </c>
      <c r="J10" s="132">
        <f>SUM(J11:J33)-J42-1</f>
        <v>17219187552</v>
      </c>
      <c r="K10" s="135">
        <f t="shared" ref="K10:K33" si="1">+(J10/H10)*100</f>
        <v>74.485525773886479</v>
      </c>
      <c r="L10" s="136">
        <f t="shared" ref="L10:L33" si="2">+(J10/I10)*100</f>
        <v>97.097191366880082</v>
      </c>
      <c r="N10" s="108"/>
      <c r="O10" s="108"/>
      <c r="P10" s="108"/>
      <c r="Q10" s="108"/>
    </row>
    <row r="11" spans="1:32" x14ac:dyDescent="0.25">
      <c r="B11" s="137">
        <v>1</v>
      </c>
      <c r="C11" s="138"/>
      <c r="D11" s="139" t="s">
        <v>2052</v>
      </c>
      <c r="E11" s="140">
        <v>1</v>
      </c>
      <c r="F11" s="140">
        <v>0</v>
      </c>
      <c r="G11" s="141">
        <v>36000000</v>
      </c>
      <c r="H11" s="141">
        <v>36000000</v>
      </c>
      <c r="I11" s="141">
        <v>5000000</v>
      </c>
      <c r="J11" s="141">
        <v>2444834</v>
      </c>
      <c r="K11" s="135">
        <f t="shared" si="1"/>
        <v>6.7912055555555559</v>
      </c>
      <c r="L11" s="136">
        <f t="shared" si="2"/>
        <v>48.896679999999996</v>
      </c>
      <c r="N11" s="108"/>
      <c r="O11" s="108"/>
      <c r="P11" s="108"/>
      <c r="Q11" s="108"/>
    </row>
    <row r="12" spans="1:32" x14ac:dyDescent="0.25">
      <c r="B12" s="137">
        <v>4</v>
      </c>
      <c r="C12" s="138"/>
      <c r="D12" s="139" t="s">
        <v>6</v>
      </c>
      <c r="E12" s="140">
        <v>8</v>
      </c>
      <c r="F12" s="140">
        <v>20</v>
      </c>
      <c r="G12" s="141">
        <v>243855654</v>
      </c>
      <c r="H12" s="141">
        <v>248862372</v>
      </c>
      <c r="I12" s="141">
        <v>40034610</v>
      </c>
      <c r="J12" s="141">
        <v>39811964</v>
      </c>
      <c r="K12" s="142">
        <f t="shared" si="1"/>
        <v>15.997582792468121</v>
      </c>
      <c r="L12" s="143">
        <f t="shared" si="2"/>
        <v>99.443866194774969</v>
      </c>
      <c r="N12" s="108"/>
      <c r="O12" s="108"/>
      <c r="P12" s="108"/>
      <c r="Q12" s="108"/>
      <c r="AD12" s="109"/>
      <c r="AE12" s="110"/>
      <c r="AF12" s="108"/>
    </row>
    <row r="13" spans="1:32" x14ac:dyDescent="0.25">
      <c r="B13" s="144">
        <v>5</v>
      </c>
      <c r="C13" s="145"/>
      <c r="D13" s="146" t="s">
        <v>184</v>
      </c>
      <c r="E13" s="140">
        <v>2</v>
      </c>
      <c r="F13" s="140">
        <v>6</v>
      </c>
      <c r="G13" s="141">
        <v>11000000</v>
      </c>
      <c r="H13" s="141">
        <v>11187457</v>
      </c>
      <c r="I13" s="141">
        <v>10903013</v>
      </c>
      <c r="J13" s="141">
        <v>10859185</v>
      </c>
      <c r="K13" s="142">
        <f t="shared" si="1"/>
        <v>97.065713861514737</v>
      </c>
      <c r="L13" s="143">
        <f t="shared" si="2"/>
        <v>99.598019373176939</v>
      </c>
      <c r="N13" s="108"/>
      <c r="O13" s="108"/>
      <c r="P13" s="108"/>
      <c r="Q13" s="108"/>
      <c r="AD13" s="109"/>
      <c r="AE13" s="110"/>
      <c r="AF13" s="108"/>
    </row>
    <row r="14" spans="1:32" x14ac:dyDescent="0.25">
      <c r="B14" s="144">
        <v>6</v>
      </c>
      <c r="C14" s="145"/>
      <c r="D14" s="146" t="s">
        <v>231</v>
      </c>
      <c r="E14" s="140">
        <v>8</v>
      </c>
      <c r="F14" s="147">
        <v>20</v>
      </c>
      <c r="G14" s="141">
        <v>1465762247</v>
      </c>
      <c r="H14" s="141">
        <v>1718748032</v>
      </c>
      <c r="I14" s="141">
        <v>1591093462</v>
      </c>
      <c r="J14" s="141">
        <v>1487457784</v>
      </c>
      <c r="K14" s="142">
        <f t="shared" si="1"/>
        <v>86.543097435238252</v>
      </c>
      <c r="L14" s="143">
        <f t="shared" si="2"/>
        <v>93.486512233559793</v>
      </c>
      <c r="N14" s="108"/>
      <c r="O14" s="108"/>
      <c r="P14" s="108"/>
      <c r="Q14" s="108"/>
      <c r="AD14" s="109"/>
      <c r="AE14" s="110"/>
      <c r="AF14" s="108"/>
    </row>
    <row r="15" spans="1:32" x14ac:dyDescent="0.25">
      <c r="B15" s="144">
        <v>7</v>
      </c>
      <c r="C15" s="145"/>
      <c r="D15" s="146" t="s">
        <v>347</v>
      </c>
      <c r="E15" s="140">
        <v>1</v>
      </c>
      <c r="F15" s="140">
        <v>8</v>
      </c>
      <c r="G15" s="141">
        <v>104000000</v>
      </c>
      <c r="H15" s="141">
        <v>48000000</v>
      </c>
      <c r="I15" s="141">
        <v>7582333</v>
      </c>
      <c r="J15" s="141">
        <v>7582333</v>
      </c>
      <c r="K15" s="148">
        <f t="shared" si="1"/>
        <v>15.796527083333334</v>
      </c>
      <c r="L15" s="149">
        <f t="shared" si="2"/>
        <v>100</v>
      </c>
      <c r="N15" s="108"/>
      <c r="O15" s="108"/>
      <c r="P15" s="108"/>
      <c r="Q15" s="108"/>
      <c r="AD15" s="109"/>
      <c r="AE15" s="110"/>
      <c r="AF15" s="108"/>
    </row>
    <row r="16" spans="1:32" x14ac:dyDescent="0.25">
      <c r="B16" s="144">
        <v>8</v>
      </c>
      <c r="C16" s="145"/>
      <c r="D16" s="146" t="s">
        <v>386</v>
      </c>
      <c r="E16" s="140">
        <v>4</v>
      </c>
      <c r="F16" s="140">
        <v>6</v>
      </c>
      <c r="G16" s="141">
        <v>449352608</v>
      </c>
      <c r="H16" s="141">
        <v>2069587164</v>
      </c>
      <c r="I16" s="141">
        <v>2045356734</v>
      </c>
      <c r="J16" s="141">
        <v>1912305667</v>
      </c>
      <c r="K16" s="142">
        <f t="shared" si="1"/>
        <v>92.400344390616823</v>
      </c>
      <c r="L16" s="143">
        <f t="shared" si="2"/>
        <v>93.494970105298023</v>
      </c>
      <c r="N16" s="108"/>
      <c r="O16" s="108"/>
      <c r="P16" s="108"/>
      <c r="Q16" s="108"/>
      <c r="AD16" s="109"/>
      <c r="AE16" s="110"/>
      <c r="AF16" s="108"/>
    </row>
    <row r="17" spans="2:32" x14ac:dyDescent="0.25">
      <c r="B17" s="144">
        <v>9</v>
      </c>
      <c r="C17" s="145"/>
      <c r="D17" s="146" t="s">
        <v>449</v>
      </c>
      <c r="E17" s="140">
        <v>1</v>
      </c>
      <c r="F17" s="140">
        <v>4</v>
      </c>
      <c r="G17" s="141">
        <v>8500000</v>
      </c>
      <c r="H17" s="141">
        <v>8723593</v>
      </c>
      <c r="I17" s="141">
        <v>7096157</v>
      </c>
      <c r="J17" s="141">
        <v>3816659</v>
      </c>
      <c r="K17" s="142">
        <f t="shared" si="1"/>
        <v>43.750998011943018</v>
      </c>
      <c r="L17" s="143">
        <f t="shared" si="2"/>
        <v>53.784872572576958</v>
      </c>
      <c r="N17" s="108"/>
      <c r="O17" s="108"/>
      <c r="P17" s="108"/>
      <c r="Q17" s="108"/>
      <c r="AD17" s="109"/>
      <c r="AE17" s="110"/>
      <c r="AF17" s="108"/>
    </row>
    <row r="18" spans="2:32" x14ac:dyDescent="0.25">
      <c r="B18" s="144">
        <v>10</v>
      </c>
      <c r="C18" s="145"/>
      <c r="D18" s="146" t="s">
        <v>492</v>
      </c>
      <c r="E18" s="140">
        <v>5</v>
      </c>
      <c r="F18" s="140">
        <v>9</v>
      </c>
      <c r="G18" s="141">
        <v>1497948573</v>
      </c>
      <c r="H18" s="141">
        <v>1594263215</v>
      </c>
      <c r="I18" s="141">
        <v>1499323399</v>
      </c>
      <c r="J18" s="141">
        <v>1499323399</v>
      </c>
      <c r="K18" s="142">
        <f t="shared" si="1"/>
        <v>94.044909579124919</v>
      </c>
      <c r="L18" s="143">
        <f t="shared" si="2"/>
        <v>100</v>
      </c>
      <c r="N18" s="108"/>
      <c r="O18" s="108"/>
      <c r="P18" s="108"/>
      <c r="Q18" s="108"/>
      <c r="AD18" s="109"/>
      <c r="AE18" s="110"/>
      <c r="AF18" s="108"/>
    </row>
    <row r="19" spans="2:32" x14ac:dyDescent="0.25">
      <c r="B19" s="144">
        <v>11</v>
      </c>
      <c r="C19" s="145"/>
      <c r="D19" s="146" t="s">
        <v>541</v>
      </c>
      <c r="E19" s="140">
        <v>6</v>
      </c>
      <c r="F19" s="140">
        <v>13</v>
      </c>
      <c r="G19" s="141">
        <v>2388910409</v>
      </c>
      <c r="H19" s="141">
        <v>2368974248</v>
      </c>
      <c r="I19" s="141">
        <v>1480861342</v>
      </c>
      <c r="J19" s="141">
        <v>1480563283</v>
      </c>
      <c r="K19" s="142">
        <f t="shared" si="1"/>
        <v>62.498074187592437</v>
      </c>
      <c r="L19" s="143">
        <f t="shared" si="2"/>
        <v>99.979872592284877</v>
      </c>
      <c r="N19" s="108"/>
      <c r="O19" s="108"/>
      <c r="P19" s="108"/>
      <c r="Q19" s="108"/>
      <c r="AD19" s="109"/>
      <c r="AE19" s="110"/>
      <c r="AF19" s="108"/>
    </row>
    <row r="20" spans="2:32" x14ac:dyDescent="0.25">
      <c r="B20" s="144">
        <v>12</v>
      </c>
      <c r="C20" s="145"/>
      <c r="D20" s="146" t="s">
        <v>654</v>
      </c>
      <c r="E20" s="140">
        <v>14</v>
      </c>
      <c r="F20" s="140">
        <v>82</v>
      </c>
      <c r="G20" s="141">
        <v>4789598170</v>
      </c>
      <c r="H20" s="141">
        <v>4543623024</v>
      </c>
      <c r="I20" s="141">
        <v>2919186641</v>
      </c>
      <c r="J20" s="141">
        <v>2915399364</v>
      </c>
      <c r="K20" s="142">
        <f t="shared" si="1"/>
        <v>64.164640169320535</v>
      </c>
      <c r="L20" s="143">
        <f t="shared" si="2"/>
        <v>99.87026259483352</v>
      </c>
      <c r="N20" s="108"/>
      <c r="O20" s="108"/>
      <c r="P20" s="108"/>
      <c r="Q20" s="108"/>
      <c r="AD20" s="109"/>
      <c r="AE20" s="110"/>
      <c r="AF20" s="108"/>
    </row>
    <row r="21" spans="2:32" x14ac:dyDescent="0.25">
      <c r="B21" s="144">
        <v>13</v>
      </c>
      <c r="C21" s="145"/>
      <c r="D21" s="146" t="s">
        <v>1076</v>
      </c>
      <c r="E21" s="140">
        <v>3</v>
      </c>
      <c r="F21" s="140">
        <v>3</v>
      </c>
      <c r="G21" s="141">
        <v>48467820</v>
      </c>
      <c r="H21" s="141">
        <v>47761818</v>
      </c>
      <c r="I21" s="141">
        <v>30981501</v>
      </c>
      <c r="J21" s="141">
        <v>30981501</v>
      </c>
      <c r="K21" s="142">
        <f t="shared" si="1"/>
        <v>64.866670276244506</v>
      </c>
      <c r="L21" s="143">
        <f t="shared" si="2"/>
        <v>100</v>
      </c>
      <c r="N21" s="108"/>
      <c r="O21" s="108"/>
      <c r="P21" s="108"/>
      <c r="Q21" s="108"/>
      <c r="AD21" s="109"/>
      <c r="AE21" s="110"/>
      <c r="AF21" s="108"/>
    </row>
    <row r="22" spans="2:32" x14ac:dyDescent="0.25">
      <c r="B22" s="144">
        <v>14</v>
      </c>
      <c r="C22" s="145"/>
      <c r="D22" s="146" t="s">
        <v>1112</v>
      </c>
      <c r="E22" s="140">
        <v>2</v>
      </c>
      <c r="F22" s="140">
        <v>2</v>
      </c>
      <c r="G22" s="141">
        <v>47221422</v>
      </c>
      <c r="H22" s="141">
        <v>42073983</v>
      </c>
      <c r="I22" s="141">
        <v>23178685</v>
      </c>
      <c r="J22" s="141">
        <v>21960406</v>
      </c>
      <c r="K22" s="142">
        <f t="shared" si="1"/>
        <v>52.194739918015365</v>
      </c>
      <c r="L22" s="143">
        <f t="shared" si="2"/>
        <v>94.743968434792563</v>
      </c>
      <c r="N22" s="108"/>
      <c r="O22" s="108"/>
      <c r="P22" s="108"/>
      <c r="Q22" s="108"/>
      <c r="AD22" s="109"/>
      <c r="AE22" s="110"/>
      <c r="AF22" s="108"/>
    </row>
    <row r="23" spans="2:32" x14ac:dyDescent="0.25">
      <c r="B23" s="144">
        <v>15</v>
      </c>
      <c r="C23" s="145"/>
      <c r="D23" s="146" t="s">
        <v>1146</v>
      </c>
      <c r="E23" s="140">
        <v>7</v>
      </c>
      <c r="F23" s="140">
        <v>15</v>
      </c>
      <c r="G23" s="141">
        <v>4882748545</v>
      </c>
      <c r="H23" s="141">
        <v>3622327167</v>
      </c>
      <c r="I23" s="141">
        <v>2911664558</v>
      </c>
      <c r="J23" s="141">
        <v>2881367084</v>
      </c>
      <c r="K23" s="142">
        <f t="shared" si="1"/>
        <v>79.544639430963912</v>
      </c>
      <c r="L23" s="143">
        <f t="shared" si="2"/>
        <v>98.959444901825805</v>
      </c>
      <c r="N23" s="108"/>
      <c r="O23" s="108"/>
      <c r="P23" s="108"/>
      <c r="Q23" s="108"/>
      <c r="AD23" s="109"/>
      <c r="AE23" s="110"/>
      <c r="AF23" s="108"/>
    </row>
    <row r="24" spans="2:32" x14ac:dyDescent="0.25">
      <c r="B24" s="144">
        <v>16</v>
      </c>
      <c r="C24" s="145"/>
      <c r="D24" s="146" t="s">
        <v>1249</v>
      </c>
      <c r="E24" s="140">
        <v>5</v>
      </c>
      <c r="F24" s="140">
        <v>15</v>
      </c>
      <c r="G24" s="141">
        <v>488873735</v>
      </c>
      <c r="H24" s="141">
        <v>567639737</v>
      </c>
      <c r="I24" s="141">
        <v>546617142</v>
      </c>
      <c r="J24" s="141">
        <v>529358674</v>
      </c>
      <c r="K24" s="142">
        <f t="shared" si="1"/>
        <v>93.256098806204619</v>
      </c>
      <c r="L24" s="143">
        <f t="shared" si="2"/>
        <v>96.842677136532245</v>
      </c>
      <c r="N24" s="108"/>
      <c r="O24" s="108"/>
      <c r="P24" s="108"/>
      <c r="Q24" s="108"/>
      <c r="AD24" s="109"/>
      <c r="AE24" s="110"/>
      <c r="AF24" s="108"/>
    </row>
    <row r="25" spans="2:32" x14ac:dyDescent="0.25">
      <c r="B25" s="144">
        <v>17</v>
      </c>
      <c r="C25" s="145"/>
      <c r="D25" s="146" t="s">
        <v>1365</v>
      </c>
      <c r="E25" s="140">
        <v>3</v>
      </c>
      <c r="F25" s="140">
        <v>4</v>
      </c>
      <c r="G25" s="141">
        <v>131111393</v>
      </c>
      <c r="H25" s="141">
        <v>131111393</v>
      </c>
      <c r="I25" s="141">
        <v>73964508</v>
      </c>
      <c r="J25" s="141">
        <v>68883915</v>
      </c>
      <c r="K25" s="142">
        <f t="shared" si="1"/>
        <v>52.538466279585641</v>
      </c>
      <c r="L25" s="143">
        <f t="shared" si="2"/>
        <v>93.131039281705213</v>
      </c>
      <c r="N25" s="108"/>
      <c r="O25" s="108"/>
      <c r="P25" s="108"/>
      <c r="Q25" s="108"/>
      <c r="AD25" s="109"/>
      <c r="AE25" s="110"/>
      <c r="AF25" s="108"/>
    </row>
    <row r="26" spans="2:32" x14ac:dyDescent="0.25">
      <c r="B26" s="144">
        <v>18</v>
      </c>
      <c r="C26" s="145"/>
      <c r="D26" s="146" t="s">
        <v>2058</v>
      </c>
      <c r="E26" s="140">
        <v>16</v>
      </c>
      <c r="F26" s="140">
        <v>119</v>
      </c>
      <c r="G26" s="141">
        <v>24120869</v>
      </c>
      <c r="H26" s="141">
        <v>24121029</v>
      </c>
      <c r="I26" s="141">
        <v>10277260</v>
      </c>
      <c r="J26" s="141">
        <v>5685948</v>
      </c>
      <c r="K26" s="142">
        <f t="shared" si="1"/>
        <v>23.572576443567147</v>
      </c>
      <c r="L26" s="143">
        <f t="shared" si="2"/>
        <v>55.325524507504923</v>
      </c>
      <c r="N26" s="108"/>
      <c r="O26" s="108"/>
      <c r="P26" s="108"/>
      <c r="Q26" s="108"/>
      <c r="AD26" s="109"/>
      <c r="AE26" s="110"/>
      <c r="AF26" s="108"/>
    </row>
    <row r="27" spans="2:32" x14ac:dyDescent="0.25">
      <c r="B27" s="144">
        <v>19</v>
      </c>
      <c r="C27" s="145"/>
      <c r="D27" s="146" t="s">
        <v>1627</v>
      </c>
      <c r="E27" s="140">
        <v>1</v>
      </c>
      <c r="F27" s="140">
        <v>1</v>
      </c>
      <c r="G27" s="141">
        <v>700000</v>
      </c>
      <c r="H27" s="141">
        <v>700000</v>
      </c>
      <c r="I27" s="141">
        <v>519002</v>
      </c>
      <c r="J27" s="141">
        <v>519002</v>
      </c>
      <c r="K27" s="142">
        <f t="shared" si="1"/>
        <v>74.143142857142848</v>
      </c>
      <c r="L27" s="143">
        <f t="shared" si="2"/>
        <v>100</v>
      </c>
      <c r="N27" s="108"/>
      <c r="O27" s="108"/>
      <c r="P27" s="108"/>
      <c r="Q27" s="108"/>
      <c r="AD27" s="109"/>
      <c r="AE27" s="110"/>
      <c r="AF27" s="108"/>
    </row>
    <row r="28" spans="2:32" x14ac:dyDescent="0.25">
      <c r="B28" s="144">
        <v>20</v>
      </c>
      <c r="C28" s="145"/>
      <c r="D28" s="146" t="s">
        <v>1639</v>
      </c>
      <c r="E28" s="140">
        <v>7</v>
      </c>
      <c r="F28" s="140">
        <v>16</v>
      </c>
      <c r="G28" s="141">
        <v>5567110883</v>
      </c>
      <c r="H28" s="141">
        <v>5877884462</v>
      </c>
      <c r="I28" s="141">
        <v>4385285983</v>
      </c>
      <c r="J28" s="141">
        <v>4199184206</v>
      </c>
      <c r="K28" s="142">
        <f t="shared" si="1"/>
        <v>71.440400592208846</v>
      </c>
      <c r="L28" s="143">
        <f t="shared" si="2"/>
        <v>95.756222565154431</v>
      </c>
      <c r="N28" s="108"/>
      <c r="O28" s="108"/>
      <c r="P28" s="108"/>
      <c r="Q28" s="108"/>
      <c r="AD28" s="109"/>
      <c r="AE28" s="110"/>
      <c r="AF28" s="108"/>
    </row>
    <row r="29" spans="2:32" x14ac:dyDescent="0.25">
      <c r="B29" s="144">
        <v>21</v>
      </c>
      <c r="C29" s="145"/>
      <c r="D29" s="146" t="s">
        <v>1754</v>
      </c>
      <c r="E29" s="140">
        <v>10</v>
      </c>
      <c r="F29" s="140">
        <v>7</v>
      </c>
      <c r="G29" s="141">
        <v>14084592</v>
      </c>
      <c r="H29" s="141">
        <v>14084592</v>
      </c>
      <c r="I29" s="141">
        <v>4220009</v>
      </c>
      <c r="J29" s="141">
        <v>33334</v>
      </c>
      <c r="K29" s="142">
        <f t="shared" si="1"/>
        <v>0.23666997240672644</v>
      </c>
      <c r="L29" s="143">
        <f t="shared" si="2"/>
        <v>0.7899035286417635</v>
      </c>
      <c r="N29" s="108"/>
      <c r="O29" s="108"/>
      <c r="P29" s="108"/>
      <c r="Q29" s="108"/>
      <c r="AD29" s="109"/>
      <c r="AE29" s="110"/>
      <c r="AF29" s="108"/>
    </row>
    <row r="30" spans="2:32" x14ac:dyDescent="0.25">
      <c r="B30" s="144">
        <v>22</v>
      </c>
      <c r="C30" s="145"/>
      <c r="D30" s="146" t="s">
        <v>2035</v>
      </c>
      <c r="E30" s="140">
        <v>4</v>
      </c>
      <c r="F30" s="140">
        <v>6</v>
      </c>
      <c r="G30" s="141">
        <v>20994290</v>
      </c>
      <c r="H30" s="141">
        <v>20994290</v>
      </c>
      <c r="I30" s="141">
        <v>19717127</v>
      </c>
      <c r="J30" s="141">
        <v>1122807</v>
      </c>
      <c r="K30" s="142">
        <f t="shared" si="1"/>
        <v>5.3481541885912787</v>
      </c>
      <c r="L30" s="143">
        <f t="shared" si="2"/>
        <v>5.694577105477892</v>
      </c>
      <c r="N30" s="108"/>
      <c r="O30" s="108"/>
      <c r="P30" s="108"/>
      <c r="Q30" s="108"/>
      <c r="AD30" s="109"/>
      <c r="AE30" s="110"/>
      <c r="AF30" s="108"/>
    </row>
    <row r="31" spans="2:32" x14ac:dyDescent="0.25">
      <c r="B31" s="144">
        <v>35</v>
      </c>
      <c r="C31" s="145"/>
      <c r="D31" s="146" t="s">
        <v>1824</v>
      </c>
      <c r="E31" s="140">
        <v>1</v>
      </c>
      <c r="F31" s="140">
        <v>1</v>
      </c>
      <c r="G31" s="141">
        <v>23609668</v>
      </c>
      <c r="H31" s="141">
        <v>23724426</v>
      </c>
      <c r="I31" s="141">
        <v>18185188</v>
      </c>
      <c r="J31" s="141">
        <v>13112759</v>
      </c>
      <c r="K31" s="142">
        <f t="shared" si="1"/>
        <v>55.271132797902048</v>
      </c>
      <c r="L31" s="143">
        <f t="shared" si="2"/>
        <v>72.106810223793133</v>
      </c>
      <c r="N31" s="108"/>
      <c r="O31" s="108"/>
      <c r="P31" s="108"/>
      <c r="Q31" s="108"/>
      <c r="AD31" s="109"/>
      <c r="AE31" s="110"/>
      <c r="AF31" s="108"/>
    </row>
    <row r="32" spans="2:32" x14ac:dyDescent="0.25">
      <c r="B32" s="144">
        <v>38</v>
      </c>
      <c r="C32" s="145"/>
      <c r="D32" s="146" t="s">
        <v>1843</v>
      </c>
      <c r="E32" s="140">
        <v>1</v>
      </c>
      <c r="F32" s="140">
        <v>4</v>
      </c>
      <c r="G32" s="141">
        <v>70000000</v>
      </c>
      <c r="H32" s="141">
        <v>70000000</v>
      </c>
      <c r="I32" s="141">
        <v>70000000</v>
      </c>
      <c r="J32" s="141">
        <v>70000000</v>
      </c>
      <c r="K32" s="142">
        <f t="shared" si="1"/>
        <v>100</v>
      </c>
      <c r="L32" s="143">
        <f t="shared" si="2"/>
        <v>100</v>
      </c>
      <c r="N32" s="108"/>
      <c r="O32" s="108"/>
      <c r="P32" s="108"/>
      <c r="Q32" s="108"/>
      <c r="AD32" s="109"/>
      <c r="AE32" s="110"/>
      <c r="AF32" s="108"/>
    </row>
    <row r="33" spans="2:32" x14ac:dyDescent="0.25">
      <c r="B33" s="144">
        <v>40</v>
      </c>
      <c r="C33" s="145"/>
      <c r="D33" s="146" t="s">
        <v>1860</v>
      </c>
      <c r="E33" s="140">
        <v>1</v>
      </c>
      <c r="F33" s="140">
        <v>5</v>
      </c>
      <c r="G33" s="141">
        <v>42653673</v>
      </c>
      <c r="H33" s="141">
        <v>42653673</v>
      </c>
      <c r="I33" s="141">
        <v>42653673</v>
      </c>
      <c r="J33" s="141">
        <v>42653673</v>
      </c>
      <c r="K33" s="142">
        <f t="shared" si="1"/>
        <v>100</v>
      </c>
      <c r="L33" s="143">
        <f t="shared" si="2"/>
        <v>100</v>
      </c>
      <c r="N33" s="108"/>
      <c r="O33" s="108"/>
      <c r="P33" s="108"/>
      <c r="Q33" s="108"/>
      <c r="AD33" s="109"/>
      <c r="AE33" s="110"/>
      <c r="AF33" s="108"/>
    </row>
    <row r="34" spans="2:32" ht="17.25" customHeight="1" thickBot="1" x14ac:dyDescent="0.3">
      <c r="B34" s="144">
        <v>50</v>
      </c>
      <c r="C34" s="145"/>
      <c r="D34" s="146" t="s">
        <v>2059</v>
      </c>
      <c r="E34" s="150">
        <v>2</v>
      </c>
      <c r="F34" s="150">
        <v>7</v>
      </c>
      <c r="G34" s="141">
        <v>14562657890</v>
      </c>
      <c r="H34" s="141">
        <v>15990188830</v>
      </c>
      <c r="I34" s="141">
        <v>11783297899</v>
      </c>
      <c r="J34" s="141">
        <v>10858182183</v>
      </c>
      <c r="K34" s="142">
        <f>+(J34/H34)*100</f>
        <v>67.905278032917394</v>
      </c>
      <c r="L34" s="143">
        <f>+(J34/I34)*100</f>
        <v>92.148923638105501</v>
      </c>
      <c r="N34" s="108"/>
      <c r="O34" s="108"/>
      <c r="P34" s="108"/>
      <c r="Q34" s="108"/>
      <c r="AD34" s="111"/>
      <c r="AE34" s="112"/>
      <c r="AF34" s="108"/>
    </row>
    <row r="35" spans="2:32" ht="28.5" thickTop="1" thickBot="1" x14ac:dyDescent="0.3">
      <c r="B35" s="151">
        <v>51</v>
      </c>
      <c r="C35" s="152"/>
      <c r="D35" s="153" t="s">
        <v>2060</v>
      </c>
      <c r="E35" s="154">
        <v>2</v>
      </c>
      <c r="F35" s="154">
        <v>15</v>
      </c>
      <c r="G35" s="155">
        <v>197021890</v>
      </c>
      <c r="H35" s="155">
        <v>193041599</v>
      </c>
      <c r="I35" s="155">
        <v>131757803</v>
      </c>
      <c r="J35" s="155">
        <v>122859463</v>
      </c>
      <c r="K35" s="156">
        <f>+(J35/H35)*100</f>
        <v>63.644035086965886</v>
      </c>
      <c r="L35" s="157">
        <f>+(J35/I35)*100</f>
        <v>93.246441730665481</v>
      </c>
      <c r="N35" s="108"/>
      <c r="O35" s="108"/>
      <c r="P35" s="108"/>
      <c r="Q35" s="108"/>
    </row>
    <row r="36" spans="2:32" x14ac:dyDescent="0.25">
      <c r="B36" s="218" t="s">
        <v>2053</v>
      </c>
      <c r="C36" s="218"/>
      <c r="D36" s="218"/>
      <c r="E36" s="218"/>
      <c r="F36" s="218"/>
      <c r="G36" s="218"/>
      <c r="H36" s="218"/>
      <c r="I36" s="218"/>
      <c r="J36" s="218"/>
      <c r="K36" s="218"/>
      <c r="L36" s="218"/>
    </row>
    <row r="37" spans="2:32" x14ac:dyDescent="0.25">
      <c r="B37" s="113" t="s">
        <v>2054</v>
      </c>
      <c r="C37" s="114"/>
      <c r="D37" s="115"/>
      <c r="E37" s="116"/>
      <c r="F37" s="116"/>
      <c r="G37" s="117"/>
      <c r="H37" s="117"/>
      <c r="I37" s="117"/>
      <c r="J37" s="117"/>
      <c r="K37" s="118"/>
      <c r="L37" s="118"/>
    </row>
    <row r="38" spans="2:32" x14ac:dyDescent="0.25">
      <c r="B38" s="119" t="s">
        <v>2055</v>
      </c>
      <c r="C38" s="114"/>
      <c r="D38" s="115"/>
      <c r="E38" s="116"/>
      <c r="F38" s="116"/>
      <c r="G38" s="117"/>
      <c r="H38" s="117"/>
      <c r="I38" s="117"/>
      <c r="J38" s="117"/>
      <c r="K38" s="118"/>
      <c r="L38" s="118"/>
    </row>
    <row r="39" spans="2:32" x14ac:dyDescent="0.25">
      <c r="E39" s="158"/>
    </row>
    <row r="40" spans="2:32" hidden="1" x14ac:dyDescent="0.25">
      <c r="E40" s="158"/>
    </row>
    <row r="41" spans="2:32" hidden="1" x14ac:dyDescent="0.25">
      <c r="E41" s="158"/>
    </row>
    <row r="42" spans="2:32" hidden="1" x14ac:dyDescent="0.25">
      <c r="E42" s="158"/>
      <c r="G42" s="108">
        <v>15550869</v>
      </c>
      <c r="H42" s="108">
        <v>15550869</v>
      </c>
      <c r="I42" s="108">
        <v>9731540</v>
      </c>
      <c r="J42" s="108">
        <v>5240228</v>
      </c>
    </row>
    <row r="43" spans="2:32" hidden="1" x14ac:dyDescent="0.25">
      <c r="B43" s="121" t="s">
        <v>2056</v>
      </c>
    </row>
    <row r="44" spans="2:32" hidden="1" x14ac:dyDescent="0.25">
      <c r="E44" s="158"/>
    </row>
    <row r="45" spans="2:32" hidden="1" x14ac:dyDescent="0.25">
      <c r="E45" s="158"/>
    </row>
    <row r="46" spans="2:32" hidden="1" x14ac:dyDescent="0.25">
      <c r="E46" s="158"/>
    </row>
    <row r="47" spans="2:32" x14ac:dyDescent="0.25">
      <c r="E47" s="158"/>
    </row>
    <row r="48" spans="2:32" x14ac:dyDescent="0.25">
      <c r="E48" s="158"/>
    </row>
    <row r="49" spans="5:5" x14ac:dyDescent="0.25">
      <c r="E49" s="158"/>
    </row>
    <row r="50" spans="5:5" x14ac:dyDescent="0.25">
      <c r="E50" s="158"/>
    </row>
    <row r="51" spans="5:5" x14ac:dyDescent="0.25">
      <c r="E51" s="158"/>
    </row>
    <row r="52" spans="5:5" x14ac:dyDescent="0.25">
      <c r="E52" s="158"/>
    </row>
    <row r="53" spans="5:5" x14ac:dyDescent="0.25">
      <c r="E53" s="158"/>
    </row>
    <row r="54" spans="5:5" x14ac:dyDescent="0.25">
      <c r="E54" s="158"/>
    </row>
    <row r="55" spans="5:5" x14ac:dyDescent="0.25">
      <c r="E55" s="158"/>
    </row>
    <row r="56" spans="5:5" x14ac:dyDescent="0.25">
      <c r="E56" s="158"/>
    </row>
    <row r="57" spans="5:5" x14ac:dyDescent="0.25">
      <c r="E57" s="158"/>
    </row>
    <row r="58" spans="5:5" x14ac:dyDescent="0.25">
      <c r="E58" s="158"/>
    </row>
    <row r="59" spans="5:5" x14ac:dyDescent="0.25">
      <c r="E59" s="158"/>
    </row>
    <row r="60" spans="5:5" x14ac:dyDescent="0.25">
      <c r="E60" s="158"/>
    </row>
    <row r="61" spans="5:5" x14ac:dyDescent="0.25">
      <c r="E61" s="158"/>
    </row>
    <row r="62" spans="5:5" x14ac:dyDescent="0.25">
      <c r="E62" s="158"/>
    </row>
    <row r="63" spans="5:5" x14ac:dyDescent="0.25">
      <c r="E63" s="158"/>
    </row>
    <row r="64" spans="5:5" x14ac:dyDescent="0.25">
      <c r="E64" s="158"/>
    </row>
    <row r="65" spans="5:5" x14ac:dyDescent="0.25">
      <c r="E65" s="158"/>
    </row>
    <row r="66" spans="5:5" x14ac:dyDescent="0.25">
      <c r="E66" s="158"/>
    </row>
    <row r="67" spans="5:5" x14ac:dyDescent="0.25">
      <c r="E67" s="158"/>
    </row>
    <row r="68" spans="5:5" x14ac:dyDescent="0.25">
      <c r="E68" s="158"/>
    </row>
    <row r="69" spans="5:5" x14ac:dyDescent="0.25">
      <c r="E69" s="158"/>
    </row>
    <row r="70" spans="5:5" x14ac:dyDescent="0.25">
      <c r="E70" s="158"/>
    </row>
    <row r="71" spans="5:5" x14ac:dyDescent="0.25">
      <c r="E71" s="158"/>
    </row>
    <row r="72" spans="5:5" x14ac:dyDescent="0.25">
      <c r="E72" s="158"/>
    </row>
    <row r="73" spans="5:5" x14ac:dyDescent="0.25">
      <c r="E73" s="158"/>
    </row>
    <row r="74" spans="5:5" x14ac:dyDescent="0.25">
      <c r="E74" s="158"/>
    </row>
    <row r="75" spans="5:5" x14ac:dyDescent="0.25">
      <c r="E75" s="158"/>
    </row>
    <row r="76" spans="5:5" x14ac:dyDescent="0.25">
      <c r="E76" s="158"/>
    </row>
    <row r="77" spans="5:5" x14ac:dyDescent="0.25">
      <c r="E77" s="158"/>
    </row>
  </sheetData>
  <mergeCells count="11">
    <mergeCell ref="I6:I7"/>
    <mergeCell ref="J6:L6"/>
    <mergeCell ref="B36:L36"/>
    <mergeCell ref="A1:E1"/>
    <mergeCell ref="B3:L4"/>
    <mergeCell ref="B5:D8"/>
    <mergeCell ref="E5:E8"/>
    <mergeCell ref="F5:F8"/>
    <mergeCell ref="G5:L5"/>
    <mergeCell ref="G6:G7"/>
    <mergeCell ref="H6:H7"/>
  </mergeCells>
  <pageMargins left="0.70866141732283472" right="0.70866141732283472" top="0.74803149606299213" bottom="0.74803149606299213" header="0.31496062992125984" footer="0.31496062992125984"/>
  <pageSetup scale="58" orientation="landscape" r:id="rId1"/>
  <ignoredErrors>
    <ignoredError sqref="G10:J10" formulaRang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view="pageBreakPreview" topLeftCell="A22"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230</v>
      </c>
      <c r="D4" s="280" t="s">
        <v>231</v>
      </c>
      <c r="E4" s="280"/>
      <c r="F4" s="280"/>
      <c r="G4" s="280"/>
      <c r="H4" s="281"/>
      <c r="I4" s="18"/>
      <c r="J4" s="282" t="s">
        <v>7</v>
      </c>
      <c r="K4" s="280"/>
      <c r="L4" s="17" t="s">
        <v>328</v>
      </c>
      <c r="M4" s="283" t="s">
        <v>329</v>
      </c>
      <c r="N4" s="283"/>
      <c r="O4" s="283"/>
      <c r="P4" s="283"/>
      <c r="Q4" s="284"/>
      <c r="R4" s="19"/>
      <c r="S4" s="285" t="s">
        <v>10</v>
      </c>
      <c r="T4" s="286"/>
      <c r="U4" s="286"/>
      <c r="V4" s="273" t="s">
        <v>330</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314</v>
      </c>
      <c r="D6" s="269" t="s">
        <v>315</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v>122616</v>
      </c>
      <c r="K8" s="26">
        <v>47684</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331</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318</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332</v>
      </c>
      <c r="C21" s="228"/>
      <c r="D21" s="228"/>
      <c r="E21" s="228"/>
      <c r="F21" s="228"/>
      <c r="G21" s="228"/>
      <c r="H21" s="228"/>
      <c r="I21" s="228"/>
      <c r="J21" s="228"/>
      <c r="K21" s="228"/>
      <c r="L21" s="228"/>
      <c r="M21" s="229" t="s">
        <v>314</v>
      </c>
      <c r="N21" s="229"/>
      <c r="O21" s="229" t="s">
        <v>48</v>
      </c>
      <c r="P21" s="229"/>
      <c r="Q21" s="230" t="s">
        <v>67</v>
      </c>
      <c r="R21" s="230"/>
      <c r="S21" s="34" t="s">
        <v>60</v>
      </c>
      <c r="T21" s="34" t="s">
        <v>115</v>
      </c>
      <c r="U21" s="34" t="s">
        <v>115</v>
      </c>
      <c r="V21" s="34" t="str">
        <f>+IF(ISERR(U21/T21*100),"N/A",ROUND(U21/T21*100,2))</f>
        <v>N/A</v>
      </c>
      <c r="W21" s="59" t="str">
        <f>+IF(ISERR(U21/S21*100),"N/A",ROUND(U21/S21*100,2))</f>
        <v>N/A</v>
      </c>
    </row>
    <row r="22" spans="2:27" ht="56.25" customHeight="1" x14ac:dyDescent="0.2">
      <c r="B22" s="302" t="s">
        <v>333</v>
      </c>
      <c r="C22" s="228"/>
      <c r="D22" s="228"/>
      <c r="E22" s="228"/>
      <c r="F22" s="228"/>
      <c r="G22" s="228"/>
      <c r="H22" s="228"/>
      <c r="I22" s="228"/>
      <c r="J22" s="228"/>
      <c r="K22" s="228"/>
      <c r="L22" s="228"/>
      <c r="M22" s="229" t="s">
        <v>314</v>
      </c>
      <c r="N22" s="229"/>
      <c r="O22" s="229" t="s">
        <v>48</v>
      </c>
      <c r="P22" s="229"/>
      <c r="Q22" s="230" t="s">
        <v>67</v>
      </c>
      <c r="R22" s="230"/>
      <c r="S22" s="34" t="s">
        <v>334</v>
      </c>
      <c r="T22" s="34" t="s">
        <v>115</v>
      </c>
      <c r="U22" s="34" t="s">
        <v>115</v>
      </c>
      <c r="V22" s="34" t="str">
        <f>+IF(ISERR(U22/T22*100),"N/A",ROUND(U22/T22*100,2))</f>
        <v>N/A</v>
      </c>
      <c r="W22" s="59" t="str">
        <f>+IF(ISERR(U22/S22*100),"N/A",ROUND(U22/S22*100,2))</f>
        <v>N/A</v>
      </c>
    </row>
    <row r="23" spans="2:27" ht="56.25" customHeight="1" x14ac:dyDescent="0.2">
      <c r="B23" s="302" t="s">
        <v>335</v>
      </c>
      <c r="C23" s="228"/>
      <c r="D23" s="228"/>
      <c r="E23" s="228"/>
      <c r="F23" s="228"/>
      <c r="G23" s="228"/>
      <c r="H23" s="228"/>
      <c r="I23" s="228"/>
      <c r="J23" s="228"/>
      <c r="K23" s="228"/>
      <c r="L23" s="228"/>
      <c r="M23" s="229" t="s">
        <v>314</v>
      </c>
      <c r="N23" s="229"/>
      <c r="O23" s="229" t="s">
        <v>48</v>
      </c>
      <c r="P23" s="229"/>
      <c r="Q23" s="230" t="s">
        <v>67</v>
      </c>
      <c r="R23" s="230"/>
      <c r="S23" s="34" t="s">
        <v>336</v>
      </c>
      <c r="T23" s="34" t="s">
        <v>115</v>
      </c>
      <c r="U23" s="34" t="s">
        <v>115</v>
      </c>
      <c r="V23" s="34" t="str">
        <f>+IF(ISERR(U23/T23*100),"N/A",ROUND(U23/T23*100,2))</f>
        <v>N/A</v>
      </c>
      <c r="W23" s="59" t="str">
        <f>+IF(ISERR(U23/S23*100),"N/A",ROUND(U23/S23*100,2))</f>
        <v>N/A</v>
      </c>
    </row>
    <row r="24" spans="2:27" ht="56.25" customHeight="1" thickBot="1" x14ac:dyDescent="0.25">
      <c r="B24" s="302" t="s">
        <v>337</v>
      </c>
      <c r="C24" s="228"/>
      <c r="D24" s="228"/>
      <c r="E24" s="228"/>
      <c r="F24" s="228"/>
      <c r="G24" s="228"/>
      <c r="H24" s="228"/>
      <c r="I24" s="228"/>
      <c r="J24" s="228"/>
      <c r="K24" s="228"/>
      <c r="L24" s="228"/>
      <c r="M24" s="229" t="s">
        <v>314</v>
      </c>
      <c r="N24" s="229"/>
      <c r="O24" s="229" t="s">
        <v>48</v>
      </c>
      <c r="P24" s="229"/>
      <c r="Q24" s="230" t="s">
        <v>67</v>
      </c>
      <c r="R24" s="230"/>
      <c r="S24" s="34" t="s">
        <v>338</v>
      </c>
      <c r="T24" s="34" t="s">
        <v>115</v>
      </c>
      <c r="U24" s="34" t="s">
        <v>115</v>
      </c>
      <c r="V24" s="34" t="str">
        <f>+IF(ISERR(U24/T24*100),"N/A",ROUND(U24/T24*100,2))</f>
        <v>N/A</v>
      </c>
      <c r="W24" s="59" t="str">
        <f>+IF(ISERR(U24/S24*100),"N/A",ROUND(U24/S24*100,2))</f>
        <v>N/A</v>
      </c>
    </row>
    <row r="25" spans="2:27" ht="21.75" customHeight="1" thickTop="1" thickBot="1" x14ac:dyDescent="0.25">
      <c r="B25" s="11" t="s">
        <v>62</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x14ac:dyDescent="0.25">
      <c r="B26" s="310" t="s">
        <v>2011</v>
      </c>
      <c r="C26" s="238"/>
      <c r="D26" s="238"/>
      <c r="E26" s="238"/>
      <c r="F26" s="238"/>
      <c r="G26" s="238"/>
      <c r="H26" s="238"/>
      <c r="I26" s="238"/>
      <c r="J26" s="238"/>
      <c r="K26" s="238"/>
      <c r="L26" s="238"/>
      <c r="M26" s="238"/>
      <c r="N26" s="238"/>
      <c r="O26" s="238"/>
      <c r="P26" s="238"/>
      <c r="Q26" s="239"/>
      <c r="R26" s="37" t="s">
        <v>41</v>
      </c>
      <c r="S26" s="243" t="s">
        <v>42</v>
      </c>
      <c r="T26" s="243"/>
      <c r="U26" s="38" t="s">
        <v>63</v>
      </c>
      <c r="V26" s="244" t="s">
        <v>64</v>
      </c>
      <c r="W26" s="294"/>
    </row>
    <row r="27" spans="2:27" ht="30.75" customHeight="1" thickBot="1" x14ac:dyDescent="0.25">
      <c r="B27" s="311"/>
      <c r="C27" s="312"/>
      <c r="D27" s="312"/>
      <c r="E27" s="312"/>
      <c r="F27" s="312"/>
      <c r="G27" s="312"/>
      <c r="H27" s="312"/>
      <c r="I27" s="312"/>
      <c r="J27" s="312"/>
      <c r="K27" s="312"/>
      <c r="L27" s="312"/>
      <c r="M27" s="312"/>
      <c r="N27" s="312"/>
      <c r="O27" s="312"/>
      <c r="P27" s="312"/>
      <c r="Q27" s="313"/>
      <c r="R27" s="60" t="s">
        <v>65</v>
      </c>
      <c r="S27" s="60" t="s">
        <v>65</v>
      </c>
      <c r="T27" s="60" t="s">
        <v>48</v>
      </c>
      <c r="U27" s="60" t="s">
        <v>65</v>
      </c>
      <c r="V27" s="60" t="s">
        <v>66</v>
      </c>
      <c r="W27" s="61" t="s">
        <v>67</v>
      </c>
      <c r="Y27" s="36"/>
    </row>
    <row r="28" spans="2:27" ht="23.25" customHeight="1" thickBot="1" x14ac:dyDescent="0.25">
      <c r="B28" s="314" t="s">
        <v>68</v>
      </c>
      <c r="C28" s="247"/>
      <c r="D28" s="247"/>
      <c r="E28" s="40" t="s">
        <v>323</v>
      </c>
      <c r="F28" s="40"/>
      <c r="G28" s="40"/>
      <c r="H28" s="41"/>
      <c r="I28" s="41"/>
      <c r="J28" s="41"/>
      <c r="K28" s="41"/>
      <c r="L28" s="41"/>
      <c r="M28" s="41"/>
      <c r="N28" s="41"/>
      <c r="O28" s="41"/>
      <c r="P28" s="42"/>
      <c r="Q28" s="42"/>
      <c r="R28" s="43" t="s">
        <v>339</v>
      </c>
      <c r="S28" s="44" t="s">
        <v>12</v>
      </c>
      <c r="T28" s="42"/>
      <c r="U28" s="44" t="s">
        <v>340</v>
      </c>
      <c r="V28" s="42"/>
      <c r="W28" s="62">
        <f>+IF(ISERR(U28/R28*100),"N/A",ROUND(U28/R28*100,2))</f>
        <v>98.78</v>
      </c>
    </row>
    <row r="29" spans="2:27" ht="26.25" customHeight="1" thickBot="1" x14ac:dyDescent="0.25">
      <c r="B29" s="315" t="s">
        <v>72</v>
      </c>
      <c r="C29" s="316"/>
      <c r="D29" s="316"/>
      <c r="E29" s="63" t="s">
        <v>323</v>
      </c>
      <c r="F29" s="63"/>
      <c r="G29" s="63"/>
      <c r="H29" s="64"/>
      <c r="I29" s="64"/>
      <c r="J29" s="64"/>
      <c r="K29" s="64"/>
      <c r="L29" s="64"/>
      <c r="M29" s="64"/>
      <c r="N29" s="64"/>
      <c r="O29" s="64"/>
      <c r="P29" s="65"/>
      <c r="Q29" s="65"/>
      <c r="R29" s="66" t="s">
        <v>341</v>
      </c>
      <c r="S29" s="67" t="s">
        <v>342</v>
      </c>
      <c r="T29" s="68">
        <f>+IF(ISERR(S29/R29*100),"N/A",ROUND(S29/R29*100,2))</f>
        <v>99.46</v>
      </c>
      <c r="U29" s="67" t="s">
        <v>340</v>
      </c>
      <c r="V29" s="68">
        <f>+IF(ISERR(U29/S29*100),"N/A",ROUND(U29/S29*100,2))</f>
        <v>98.3</v>
      </c>
      <c r="W29" s="69">
        <f>+IF(ISERR(U29/R29*100),"N/A",ROUND(U29/R29*100,2))</f>
        <v>97.77</v>
      </c>
    </row>
    <row r="30" spans="2:27" ht="22.5" customHeight="1" thickTop="1" thickBot="1" x14ac:dyDescent="0.25">
      <c r="B30" s="11" t="s">
        <v>75</v>
      </c>
      <c r="C30" s="12"/>
      <c r="D30" s="12"/>
      <c r="E30" s="12"/>
      <c r="F30" s="12"/>
      <c r="G30" s="12"/>
      <c r="H30" s="13"/>
      <c r="I30" s="13"/>
      <c r="J30" s="13"/>
      <c r="K30" s="13"/>
      <c r="L30" s="13"/>
      <c r="M30" s="13"/>
      <c r="N30" s="13"/>
      <c r="O30" s="13"/>
      <c r="P30" s="13"/>
      <c r="Q30" s="13"/>
      <c r="R30" s="13"/>
      <c r="S30" s="13"/>
      <c r="T30" s="13"/>
      <c r="U30" s="13"/>
      <c r="V30" s="13"/>
      <c r="W30" s="14"/>
    </row>
    <row r="31" spans="2:27" ht="123" customHeight="1" thickTop="1" x14ac:dyDescent="0.2">
      <c r="B31" s="303" t="s">
        <v>343</v>
      </c>
      <c r="C31" s="232"/>
      <c r="D31" s="232"/>
      <c r="E31" s="232"/>
      <c r="F31" s="232"/>
      <c r="G31" s="232"/>
      <c r="H31" s="232"/>
      <c r="I31" s="232"/>
      <c r="J31" s="232"/>
      <c r="K31" s="232"/>
      <c r="L31" s="232"/>
      <c r="M31" s="232"/>
      <c r="N31" s="232"/>
      <c r="O31" s="232"/>
      <c r="P31" s="232"/>
      <c r="Q31" s="232"/>
      <c r="R31" s="232"/>
      <c r="S31" s="232"/>
      <c r="T31" s="232"/>
      <c r="U31" s="232"/>
      <c r="V31" s="232"/>
      <c r="W31" s="304"/>
    </row>
    <row r="32" spans="2:27" ht="15" customHeight="1" thickBot="1" x14ac:dyDescent="0.25">
      <c r="B32" s="305"/>
      <c r="C32" s="251"/>
      <c r="D32" s="251"/>
      <c r="E32" s="251"/>
      <c r="F32" s="251"/>
      <c r="G32" s="251"/>
      <c r="H32" s="251"/>
      <c r="I32" s="251"/>
      <c r="J32" s="251"/>
      <c r="K32" s="251"/>
      <c r="L32" s="251"/>
      <c r="M32" s="251"/>
      <c r="N32" s="251"/>
      <c r="O32" s="251"/>
      <c r="P32" s="251"/>
      <c r="Q32" s="251"/>
      <c r="R32" s="251"/>
      <c r="S32" s="251"/>
      <c r="T32" s="251"/>
      <c r="U32" s="251"/>
      <c r="V32" s="251"/>
      <c r="W32" s="306"/>
    </row>
    <row r="33" spans="2:23" ht="37.5" customHeight="1" thickTop="1" x14ac:dyDescent="0.2">
      <c r="B33" s="303" t="s">
        <v>344</v>
      </c>
      <c r="C33" s="232"/>
      <c r="D33" s="232"/>
      <c r="E33" s="232"/>
      <c r="F33" s="232"/>
      <c r="G33" s="232"/>
      <c r="H33" s="232"/>
      <c r="I33" s="232"/>
      <c r="J33" s="232"/>
      <c r="K33" s="232"/>
      <c r="L33" s="232"/>
      <c r="M33" s="232"/>
      <c r="N33" s="232"/>
      <c r="O33" s="232"/>
      <c r="P33" s="232"/>
      <c r="Q33" s="232"/>
      <c r="R33" s="232"/>
      <c r="S33" s="232"/>
      <c r="T33" s="232"/>
      <c r="U33" s="232"/>
      <c r="V33" s="232"/>
      <c r="W33" s="304"/>
    </row>
    <row r="34" spans="2:23" ht="15" customHeight="1" thickBot="1" x14ac:dyDescent="0.25">
      <c r="B34" s="305"/>
      <c r="C34" s="251"/>
      <c r="D34" s="251"/>
      <c r="E34" s="251"/>
      <c r="F34" s="251"/>
      <c r="G34" s="251"/>
      <c r="H34" s="251"/>
      <c r="I34" s="251"/>
      <c r="J34" s="251"/>
      <c r="K34" s="251"/>
      <c r="L34" s="251"/>
      <c r="M34" s="251"/>
      <c r="N34" s="251"/>
      <c r="O34" s="251"/>
      <c r="P34" s="251"/>
      <c r="Q34" s="251"/>
      <c r="R34" s="251"/>
      <c r="S34" s="251"/>
      <c r="T34" s="251"/>
      <c r="U34" s="251"/>
      <c r="V34" s="251"/>
      <c r="W34" s="306"/>
    </row>
    <row r="35" spans="2:23" ht="65.25" customHeight="1" thickTop="1" x14ac:dyDescent="0.2">
      <c r="B35" s="303" t="s">
        <v>345</v>
      </c>
      <c r="C35" s="232"/>
      <c r="D35" s="232"/>
      <c r="E35" s="232"/>
      <c r="F35" s="232"/>
      <c r="G35" s="232"/>
      <c r="H35" s="232"/>
      <c r="I35" s="232"/>
      <c r="J35" s="232"/>
      <c r="K35" s="232"/>
      <c r="L35" s="232"/>
      <c r="M35" s="232"/>
      <c r="N35" s="232"/>
      <c r="O35" s="232"/>
      <c r="P35" s="232"/>
      <c r="Q35" s="232"/>
      <c r="R35" s="232"/>
      <c r="S35" s="232"/>
      <c r="T35" s="232"/>
      <c r="U35" s="232"/>
      <c r="V35" s="232"/>
      <c r="W35" s="304"/>
    </row>
    <row r="36" spans="2:23" ht="13.5" thickBot="1" x14ac:dyDescent="0.25">
      <c r="B36" s="307"/>
      <c r="C36" s="308"/>
      <c r="D36" s="308"/>
      <c r="E36" s="308"/>
      <c r="F36" s="308"/>
      <c r="G36" s="308"/>
      <c r="H36" s="308"/>
      <c r="I36" s="308"/>
      <c r="J36" s="308"/>
      <c r="K36" s="308"/>
      <c r="L36" s="308"/>
      <c r="M36" s="308"/>
      <c r="N36" s="308"/>
      <c r="O36" s="308"/>
      <c r="P36" s="308"/>
      <c r="Q36" s="308"/>
      <c r="R36" s="308"/>
      <c r="S36" s="308"/>
      <c r="T36" s="308"/>
      <c r="U36" s="308"/>
      <c r="V36" s="308"/>
      <c r="W36" s="309"/>
    </row>
  </sheetData>
  <mergeCells count="63">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7"/>
  <sheetViews>
    <sheetView view="pageBreakPreview" topLeftCell="A31"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346</v>
      </c>
      <c r="D4" s="280" t="s">
        <v>347</v>
      </c>
      <c r="E4" s="280"/>
      <c r="F4" s="280"/>
      <c r="G4" s="280"/>
      <c r="H4" s="281"/>
      <c r="I4" s="18"/>
      <c r="J4" s="282" t="s">
        <v>7</v>
      </c>
      <c r="K4" s="280"/>
      <c r="L4" s="17" t="s">
        <v>348</v>
      </c>
      <c r="M4" s="283" t="s">
        <v>349</v>
      </c>
      <c r="N4" s="283"/>
      <c r="O4" s="283"/>
      <c r="P4" s="283"/>
      <c r="Q4" s="284"/>
      <c r="R4" s="19"/>
      <c r="S4" s="285" t="s">
        <v>10</v>
      </c>
      <c r="T4" s="286"/>
      <c r="U4" s="286"/>
      <c r="V4" s="273" t="s">
        <v>350</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351</v>
      </c>
      <c r="D6" s="269" t="s">
        <v>352</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353</v>
      </c>
      <c r="D7" s="271" t="s">
        <v>354</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355</v>
      </c>
      <c r="D8" s="271" t="s">
        <v>356</v>
      </c>
      <c r="E8" s="271"/>
      <c r="F8" s="271"/>
      <c r="G8" s="271"/>
      <c r="H8" s="271"/>
      <c r="I8" s="22"/>
      <c r="J8" s="26" t="s">
        <v>20</v>
      </c>
      <c r="K8" s="26" t="s">
        <v>20</v>
      </c>
      <c r="L8" s="26" t="s">
        <v>20</v>
      </c>
      <c r="M8" s="26" t="s">
        <v>20</v>
      </c>
      <c r="N8" s="25"/>
      <c r="O8" s="22"/>
      <c r="P8" s="288" t="s">
        <v>12</v>
      </c>
      <c r="Q8" s="288"/>
      <c r="R8" s="288"/>
      <c r="S8" s="288"/>
      <c r="T8" s="288"/>
      <c r="U8" s="288"/>
      <c r="V8" s="288"/>
      <c r="W8" s="288"/>
    </row>
    <row r="9" spans="1:29" ht="30" customHeight="1" x14ac:dyDescent="0.2">
      <c r="B9" s="57"/>
      <c r="C9" s="21" t="s">
        <v>357</v>
      </c>
      <c r="D9" s="271" t="s">
        <v>358</v>
      </c>
      <c r="E9" s="271"/>
      <c r="F9" s="271"/>
      <c r="G9" s="271"/>
      <c r="H9" s="271"/>
      <c r="I9" s="271" t="s">
        <v>12</v>
      </c>
      <c r="J9" s="271"/>
      <c r="K9" s="271"/>
      <c r="L9" s="271"/>
      <c r="M9" s="271"/>
      <c r="N9" s="271"/>
      <c r="O9" s="271"/>
      <c r="P9" s="271"/>
      <c r="Q9" s="271"/>
      <c r="R9" s="271"/>
      <c r="S9" s="271"/>
      <c r="T9" s="271"/>
      <c r="U9" s="271"/>
      <c r="V9" s="271"/>
      <c r="W9" s="288"/>
    </row>
    <row r="10" spans="1:29" ht="25.5" customHeight="1" thickBot="1" x14ac:dyDescent="0.25">
      <c r="B10" s="57"/>
      <c r="C10" s="288" t="s">
        <v>12</v>
      </c>
      <c r="D10" s="288"/>
      <c r="E10" s="288"/>
      <c r="F10" s="288"/>
      <c r="G10" s="288"/>
      <c r="H10" s="288"/>
      <c r="I10" s="288"/>
      <c r="J10" s="288"/>
      <c r="K10" s="288"/>
      <c r="L10" s="288"/>
      <c r="M10" s="288"/>
      <c r="N10" s="288"/>
      <c r="O10" s="288"/>
      <c r="P10" s="288"/>
      <c r="Q10" s="288"/>
      <c r="R10" s="288"/>
      <c r="S10" s="288"/>
      <c r="T10" s="288"/>
      <c r="U10" s="288"/>
      <c r="V10" s="288"/>
      <c r="W10" s="288"/>
    </row>
    <row r="11" spans="1:29" ht="66.75" customHeight="1" thickTop="1" thickBot="1" x14ac:dyDescent="0.25">
      <c r="B11" s="27" t="s">
        <v>21</v>
      </c>
      <c r="C11" s="273" t="s">
        <v>12</v>
      </c>
      <c r="D11" s="273"/>
      <c r="E11" s="273"/>
      <c r="F11" s="273"/>
      <c r="G11" s="273"/>
      <c r="H11" s="273"/>
      <c r="I11" s="273"/>
      <c r="J11" s="273"/>
      <c r="K11" s="273"/>
      <c r="L11" s="273"/>
      <c r="M11" s="273"/>
      <c r="N11" s="273"/>
      <c r="O11" s="273"/>
      <c r="P11" s="273"/>
      <c r="Q11" s="273"/>
      <c r="R11" s="273"/>
      <c r="S11" s="273"/>
      <c r="T11" s="273"/>
      <c r="U11" s="273"/>
      <c r="V11" s="273"/>
      <c r="W11" s="274"/>
    </row>
    <row r="12" spans="1:29" ht="9" customHeight="1" thickTop="1" thickBot="1" x14ac:dyDescent="0.25"/>
    <row r="13" spans="1:29" ht="21.75" customHeight="1" thickTop="1" thickBot="1" x14ac:dyDescent="0.25">
      <c r="B13" s="11" t="s">
        <v>23</v>
      </c>
      <c r="C13" s="12"/>
      <c r="D13" s="12"/>
      <c r="E13" s="12"/>
      <c r="F13" s="12"/>
      <c r="G13" s="12"/>
      <c r="H13" s="13"/>
      <c r="I13" s="13"/>
      <c r="J13" s="13"/>
      <c r="K13" s="13"/>
      <c r="L13" s="13"/>
      <c r="M13" s="13"/>
      <c r="N13" s="13"/>
      <c r="O13" s="13"/>
      <c r="P13" s="13"/>
      <c r="Q13" s="13"/>
      <c r="R13" s="13"/>
      <c r="S13" s="13"/>
      <c r="T13" s="13"/>
      <c r="U13" s="13"/>
      <c r="V13" s="13"/>
      <c r="W13" s="14"/>
    </row>
    <row r="14" spans="1:29" ht="19.5" customHeight="1" thickTop="1" x14ac:dyDescent="0.2">
      <c r="B14" s="289" t="s">
        <v>24</v>
      </c>
      <c r="C14" s="276"/>
      <c r="D14" s="276"/>
      <c r="E14" s="276"/>
      <c r="F14" s="276"/>
      <c r="G14" s="276"/>
      <c r="H14" s="276"/>
      <c r="I14" s="276"/>
      <c r="J14" s="28"/>
      <c r="K14" s="276" t="s">
        <v>25</v>
      </c>
      <c r="L14" s="276"/>
      <c r="M14" s="276"/>
      <c r="N14" s="276"/>
      <c r="O14" s="276"/>
      <c r="P14" s="276"/>
      <c r="Q14" s="276"/>
      <c r="R14" s="29"/>
      <c r="S14" s="276" t="s">
        <v>26</v>
      </c>
      <c r="T14" s="276"/>
      <c r="U14" s="276"/>
      <c r="V14" s="276"/>
      <c r="W14" s="290"/>
    </row>
    <row r="15" spans="1:29" ht="69" customHeight="1" x14ac:dyDescent="0.2">
      <c r="B15" s="56" t="s">
        <v>27</v>
      </c>
      <c r="C15" s="269" t="s">
        <v>12</v>
      </c>
      <c r="D15" s="269"/>
      <c r="E15" s="269"/>
      <c r="F15" s="269"/>
      <c r="G15" s="269"/>
      <c r="H15" s="269"/>
      <c r="I15" s="269"/>
      <c r="J15" s="30"/>
      <c r="K15" s="30" t="s">
        <v>28</v>
      </c>
      <c r="L15" s="269" t="s">
        <v>12</v>
      </c>
      <c r="M15" s="269"/>
      <c r="N15" s="269"/>
      <c r="O15" s="269"/>
      <c r="P15" s="269"/>
      <c r="Q15" s="269"/>
      <c r="R15" s="22"/>
      <c r="S15" s="30" t="s">
        <v>29</v>
      </c>
      <c r="T15" s="291" t="s">
        <v>359</v>
      </c>
      <c r="U15" s="291"/>
      <c r="V15" s="291"/>
      <c r="W15" s="291"/>
    </row>
    <row r="16" spans="1:29" ht="86.25" customHeight="1" x14ac:dyDescent="0.2">
      <c r="B16" s="56" t="s">
        <v>31</v>
      </c>
      <c r="C16" s="269" t="s">
        <v>12</v>
      </c>
      <c r="D16" s="269"/>
      <c r="E16" s="269"/>
      <c r="F16" s="269"/>
      <c r="G16" s="269"/>
      <c r="H16" s="269"/>
      <c r="I16" s="269"/>
      <c r="J16" s="30"/>
      <c r="K16" s="30" t="s">
        <v>31</v>
      </c>
      <c r="L16" s="269" t="s">
        <v>12</v>
      </c>
      <c r="M16" s="269"/>
      <c r="N16" s="269"/>
      <c r="O16" s="269"/>
      <c r="P16" s="269"/>
      <c r="Q16" s="269"/>
      <c r="R16" s="22"/>
      <c r="S16" s="30" t="s">
        <v>32</v>
      </c>
      <c r="T16" s="291" t="s">
        <v>12</v>
      </c>
      <c r="U16" s="291"/>
      <c r="V16" s="291"/>
      <c r="W16" s="291"/>
    </row>
    <row r="17" spans="2:27" ht="25.5" customHeight="1" thickBot="1" x14ac:dyDescent="0.25">
      <c r="B17" s="58" t="s">
        <v>33</v>
      </c>
      <c r="C17" s="253" t="s">
        <v>12</v>
      </c>
      <c r="D17" s="253"/>
      <c r="E17" s="253"/>
      <c r="F17" s="253"/>
      <c r="G17" s="253"/>
      <c r="H17" s="253"/>
      <c r="I17" s="253"/>
      <c r="J17" s="253"/>
      <c r="K17" s="253"/>
      <c r="L17" s="253"/>
      <c r="M17" s="253"/>
      <c r="N17" s="253"/>
      <c r="O17" s="253"/>
      <c r="P17" s="253"/>
      <c r="Q17" s="253"/>
      <c r="R17" s="253"/>
      <c r="S17" s="253"/>
      <c r="T17" s="253"/>
      <c r="U17" s="253"/>
      <c r="V17" s="253"/>
      <c r="W17" s="292"/>
    </row>
    <row r="18" spans="2:27" ht="21.75" customHeight="1" thickTop="1" thickBot="1" x14ac:dyDescent="0.25">
      <c r="B18" s="11" t="s">
        <v>34</v>
      </c>
      <c r="C18" s="12"/>
      <c r="D18" s="12"/>
      <c r="E18" s="12"/>
      <c r="F18" s="12"/>
      <c r="G18" s="12"/>
      <c r="H18" s="13"/>
      <c r="I18" s="13"/>
      <c r="J18" s="13"/>
      <c r="K18" s="13"/>
      <c r="L18" s="13"/>
      <c r="M18" s="13"/>
      <c r="N18" s="13"/>
      <c r="O18" s="13"/>
      <c r="P18" s="13"/>
      <c r="Q18" s="13"/>
      <c r="R18" s="13"/>
      <c r="S18" s="13"/>
      <c r="T18" s="13"/>
      <c r="U18" s="13"/>
      <c r="V18" s="13"/>
      <c r="W18" s="14"/>
    </row>
    <row r="19" spans="2:27" ht="25.5" customHeight="1" thickTop="1" thickBot="1" x14ac:dyDescent="0.25">
      <c r="B19" s="293" t="s">
        <v>35</v>
      </c>
      <c r="C19" s="256"/>
      <c r="D19" s="256"/>
      <c r="E19" s="256"/>
      <c r="F19" s="256"/>
      <c r="G19" s="256"/>
      <c r="H19" s="256"/>
      <c r="I19" s="256"/>
      <c r="J19" s="256"/>
      <c r="K19" s="256"/>
      <c r="L19" s="256"/>
      <c r="M19" s="256"/>
      <c r="N19" s="256"/>
      <c r="O19" s="256"/>
      <c r="P19" s="256"/>
      <c r="Q19" s="256"/>
      <c r="R19" s="256"/>
      <c r="S19" s="256"/>
      <c r="T19" s="257"/>
      <c r="U19" s="244" t="s">
        <v>36</v>
      </c>
      <c r="V19" s="243"/>
      <c r="W19" s="294"/>
    </row>
    <row r="20" spans="2:27" ht="14.25" customHeight="1" x14ac:dyDescent="0.2">
      <c r="B20" s="295" t="s">
        <v>37</v>
      </c>
      <c r="C20" s="259"/>
      <c r="D20" s="259"/>
      <c r="E20" s="259"/>
      <c r="F20" s="259"/>
      <c r="G20" s="259"/>
      <c r="H20" s="259"/>
      <c r="I20" s="259"/>
      <c r="J20" s="259"/>
      <c r="K20" s="259"/>
      <c r="L20" s="259"/>
      <c r="M20" s="259" t="s">
        <v>38</v>
      </c>
      <c r="N20" s="259"/>
      <c r="O20" s="259" t="s">
        <v>39</v>
      </c>
      <c r="P20" s="259"/>
      <c r="Q20" s="259" t="s">
        <v>40</v>
      </c>
      <c r="R20" s="259"/>
      <c r="S20" s="259" t="s">
        <v>41</v>
      </c>
      <c r="T20" s="262" t="s">
        <v>42</v>
      </c>
      <c r="U20" s="264" t="s">
        <v>43</v>
      </c>
      <c r="V20" s="266" t="s">
        <v>44</v>
      </c>
      <c r="W20" s="300" t="s">
        <v>45</v>
      </c>
    </row>
    <row r="21" spans="2:27" ht="27" customHeight="1" thickBot="1" x14ac:dyDescent="0.25">
      <c r="B21" s="296"/>
      <c r="C21" s="297"/>
      <c r="D21" s="297"/>
      <c r="E21" s="297"/>
      <c r="F21" s="297"/>
      <c r="G21" s="297"/>
      <c r="H21" s="297"/>
      <c r="I21" s="297"/>
      <c r="J21" s="297"/>
      <c r="K21" s="297"/>
      <c r="L21" s="297"/>
      <c r="M21" s="297"/>
      <c r="N21" s="297"/>
      <c r="O21" s="297"/>
      <c r="P21" s="297"/>
      <c r="Q21" s="297"/>
      <c r="R21" s="297"/>
      <c r="S21" s="297"/>
      <c r="T21" s="298"/>
      <c r="U21" s="299"/>
      <c r="V21" s="297"/>
      <c r="W21" s="301"/>
      <c r="Z21" s="33" t="s">
        <v>12</v>
      </c>
      <c r="AA21" s="33" t="s">
        <v>46</v>
      </c>
    </row>
    <row r="22" spans="2:27" ht="56.25" customHeight="1" x14ac:dyDescent="0.2">
      <c r="B22" s="302" t="s">
        <v>360</v>
      </c>
      <c r="C22" s="228"/>
      <c r="D22" s="228"/>
      <c r="E22" s="228"/>
      <c r="F22" s="228"/>
      <c r="G22" s="228"/>
      <c r="H22" s="228"/>
      <c r="I22" s="228"/>
      <c r="J22" s="228"/>
      <c r="K22" s="228"/>
      <c r="L22" s="228"/>
      <c r="M22" s="229" t="s">
        <v>351</v>
      </c>
      <c r="N22" s="229"/>
      <c r="O22" s="229" t="s">
        <v>48</v>
      </c>
      <c r="P22" s="229"/>
      <c r="Q22" s="230" t="s">
        <v>49</v>
      </c>
      <c r="R22" s="230"/>
      <c r="S22" s="34" t="s">
        <v>53</v>
      </c>
      <c r="T22" s="34" t="s">
        <v>55</v>
      </c>
      <c r="U22" s="34" t="s">
        <v>55</v>
      </c>
      <c r="V22" s="34" t="str">
        <f t="shared" ref="V22:V29" si="0">+IF(ISERR(U22/T22*100),"N/A",ROUND(U22/T22*100,2))</f>
        <v>N/A</v>
      </c>
      <c r="W22" s="59">
        <f t="shared" ref="W22:W29" si="1">+IF(ISERR(U22/S22*100),"N/A",ROUND(U22/S22*100,2))</f>
        <v>0</v>
      </c>
    </row>
    <row r="23" spans="2:27" ht="56.25" customHeight="1" x14ac:dyDescent="0.2">
      <c r="B23" s="302" t="s">
        <v>361</v>
      </c>
      <c r="C23" s="228"/>
      <c r="D23" s="228"/>
      <c r="E23" s="228"/>
      <c r="F23" s="228"/>
      <c r="G23" s="228"/>
      <c r="H23" s="228"/>
      <c r="I23" s="228"/>
      <c r="J23" s="228"/>
      <c r="K23" s="228"/>
      <c r="L23" s="228"/>
      <c r="M23" s="229" t="s">
        <v>353</v>
      </c>
      <c r="N23" s="229"/>
      <c r="O23" s="229" t="s">
        <v>48</v>
      </c>
      <c r="P23" s="229"/>
      <c r="Q23" s="230" t="s">
        <v>49</v>
      </c>
      <c r="R23" s="230"/>
      <c r="S23" s="34" t="s">
        <v>53</v>
      </c>
      <c r="T23" s="34" t="s">
        <v>362</v>
      </c>
      <c r="U23" s="34" t="s">
        <v>115</v>
      </c>
      <c r="V23" s="34" t="str">
        <f t="shared" si="0"/>
        <v>N/A</v>
      </c>
      <c r="W23" s="59" t="str">
        <f t="shared" si="1"/>
        <v>N/A</v>
      </c>
    </row>
    <row r="24" spans="2:27" ht="56.25" customHeight="1" x14ac:dyDescent="0.2">
      <c r="B24" s="302" t="s">
        <v>363</v>
      </c>
      <c r="C24" s="228"/>
      <c r="D24" s="228"/>
      <c r="E24" s="228"/>
      <c r="F24" s="228"/>
      <c r="G24" s="228"/>
      <c r="H24" s="228"/>
      <c r="I24" s="228"/>
      <c r="J24" s="228"/>
      <c r="K24" s="228"/>
      <c r="L24" s="228"/>
      <c r="M24" s="229" t="s">
        <v>353</v>
      </c>
      <c r="N24" s="229"/>
      <c r="O24" s="229" t="s">
        <v>48</v>
      </c>
      <c r="P24" s="229"/>
      <c r="Q24" s="230" t="s">
        <v>49</v>
      </c>
      <c r="R24" s="230"/>
      <c r="S24" s="34" t="s">
        <v>53</v>
      </c>
      <c r="T24" s="34" t="s">
        <v>334</v>
      </c>
      <c r="U24" s="34" t="s">
        <v>115</v>
      </c>
      <c r="V24" s="34" t="str">
        <f t="shared" si="0"/>
        <v>N/A</v>
      </c>
      <c r="W24" s="59" t="str">
        <f t="shared" si="1"/>
        <v>N/A</v>
      </c>
    </row>
    <row r="25" spans="2:27" ht="56.25" customHeight="1" x14ac:dyDescent="0.2">
      <c r="B25" s="302" t="s">
        <v>364</v>
      </c>
      <c r="C25" s="228"/>
      <c r="D25" s="228"/>
      <c r="E25" s="228"/>
      <c r="F25" s="228"/>
      <c r="G25" s="228"/>
      <c r="H25" s="228"/>
      <c r="I25" s="228"/>
      <c r="J25" s="228"/>
      <c r="K25" s="228"/>
      <c r="L25" s="228"/>
      <c r="M25" s="229" t="s">
        <v>355</v>
      </c>
      <c r="N25" s="229"/>
      <c r="O25" s="229" t="s">
        <v>48</v>
      </c>
      <c r="P25" s="229"/>
      <c r="Q25" s="230" t="s">
        <v>49</v>
      </c>
      <c r="R25" s="230"/>
      <c r="S25" s="34" t="s">
        <v>53</v>
      </c>
      <c r="T25" s="34" t="s">
        <v>88</v>
      </c>
      <c r="U25" s="34" t="s">
        <v>365</v>
      </c>
      <c r="V25" s="34">
        <f t="shared" si="0"/>
        <v>60</v>
      </c>
      <c r="W25" s="59">
        <f t="shared" si="1"/>
        <v>30</v>
      </c>
    </row>
    <row r="26" spans="2:27" ht="56.25" customHeight="1" x14ac:dyDescent="0.2">
      <c r="B26" s="302" t="s">
        <v>366</v>
      </c>
      <c r="C26" s="228"/>
      <c r="D26" s="228"/>
      <c r="E26" s="228"/>
      <c r="F26" s="228"/>
      <c r="G26" s="228"/>
      <c r="H26" s="228"/>
      <c r="I26" s="228"/>
      <c r="J26" s="228"/>
      <c r="K26" s="228"/>
      <c r="L26" s="228"/>
      <c r="M26" s="229" t="s">
        <v>357</v>
      </c>
      <c r="N26" s="229"/>
      <c r="O26" s="229" t="s">
        <v>48</v>
      </c>
      <c r="P26" s="229"/>
      <c r="Q26" s="230" t="s">
        <v>49</v>
      </c>
      <c r="R26" s="230"/>
      <c r="S26" s="34" t="s">
        <v>53</v>
      </c>
      <c r="T26" s="34" t="s">
        <v>334</v>
      </c>
      <c r="U26" s="34" t="s">
        <v>365</v>
      </c>
      <c r="V26" s="34">
        <f t="shared" si="0"/>
        <v>150</v>
      </c>
      <c r="W26" s="59">
        <f t="shared" si="1"/>
        <v>30</v>
      </c>
    </row>
    <row r="27" spans="2:27" ht="56.25" customHeight="1" x14ac:dyDescent="0.2">
      <c r="B27" s="302" t="s">
        <v>363</v>
      </c>
      <c r="C27" s="228"/>
      <c r="D27" s="228"/>
      <c r="E27" s="228"/>
      <c r="F27" s="228"/>
      <c r="G27" s="228"/>
      <c r="H27" s="228"/>
      <c r="I27" s="228"/>
      <c r="J27" s="228"/>
      <c r="K27" s="228"/>
      <c r="L27" s="228"/>
      <c r="M27" s="229" t="s">
        <v>357</v>
      </c>
      <c r="N27" s="229"/>
      <c r="O27" s="229" t="s">
        <v>48</v>
      </c>
      <c r="P27" s="229"/>
      <c r="Q27" s="230" t="s">
        <v>49</v>
      </c>
      <c r="R27" s="230"/>
      <c r="S27" s="34" t="s">
        <v>53</v>
      </c>
      <c r="T27" s="34" t="s">
        <v>338</v>
      </c>
      <c r="U27" s="34" t="s">
        <v>367</v>
      </c>
      <c r="V27" s="34">
        <f t="shared" si="0"/>
        <v>110</v>
      </c>
      <c r="W27" s="59">
        <f t="shared" si="1"/>
        <v>27.5</v>
      </c>
    </row>
    <row r="28" spans="2:27" ht="56.25" customHeight="1" x14ac:dyDescent="0.2">
      <c r="B28" s="302" t="s">
        <v>361</v>
      </c>
      <c r="C28" s="228"/>
      <c r="D28" s="228"/>
      <c r="E28" s="228"/>
      <c r="F28" s="228"/>
      <c r="G28" s="228"/>
      <c r="H28" s="228"/>
      <c r="I28" s="228"/>
      <c r="J28" s="228"/>
      <c r="K28" s="228"/>
      <c r="L28" s="228"/>
      <c r="M28" s="229" t="s">
        <v>357</v>
      </c>
      <c r="N28" s="229"/>
      <c r="O28" s="229" t="s">
        <v>48</v>
      </c>
      <c r="P28" s="229"/>
      <c r="Q28" s="230" t="s">
        <v>49</v>
      </c>
      <c r="R28" s="230"/>
      <c r="S28" s="34" t="s">
        <v>53</v>
      </c>
      <c r="T28" s="34" t="s">
        <v>368</v>
      </c>
      <c r="U28" s="34" t="s">
        <v>369</v>
      </c>
      <c r="V28" s="34">
        <f t="shared" si="0"/>
        <v>62.59</v>
      </c>
      <c r="W28" s="59">
        <f t="shared" si="1"/>
        <v>27.1</v>
      </c>
    </row>
    <row r="29" spans="2:27" ht="56.25" customHeight="1" thickBot="1" x14ac:dyDescent="0.25">
      <c r="B29" s="302" t="s">
        <v>370</v>
      </c>
      <c r="C29" s="228"/>
      <c r="D29" s="228"/>
      <c r="E29" s="228"/>
      <c r="F29" s="228"/>
      <c r="G29" s="228"/>
      <c r="H29" s="228"/>
      <c r="I29" s="228"/>
      <c r="J29" s="228"/>
      <c r="K29" s="228"/>
      <c r="L29" s="228"/>
      <c r="M29" s="229" t="s">
        <v>357</v>
      </c>
      <c r="N29" s="229"/>
      <c r="O29" s="229" t="s">
        <v>48</v>
      </c>
      <c r="P29" s="229"/>
      <c r="Q29" s="230" t="s">
        <v>49</v>
      </c>
      <c r="R29" s="230"/>
      <c r="S29" s="34" t="s">
        <v>53</v>
      </c>
      <c r="T29" s="34" t="s">
        <v>149</v>
      </c>
      <c r="U29" s="34" t="s">
        <v>371</v>
      </c>
      <c r="V29" s="34">
        <f t="shared" si="0"/>
        <v>63.83</v>
      </c>
      <c r="W29" s="59">
        <f t="shared" si="1"/>
        <v>38.299999999999997</v>
      </c>
    </row>
    <row r="30" spans="2:27" ht="21.75" customHeight="1" thickTop="1" thickBot="1" x14ac:dyDescent="0.25">
      <c r="B30" s="11" t="s">
        <v>62</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x14ac:dyDescent="0.25">
      <c r="B31" s="310" t="s">
        <v>2011</v>
      </c>
      <c r="C31" s="238"/>
      <c r="D31" s="238"/>
      <c r="E31" s="238"/>
      <c r="F31" s="238"/>
      <c r="G31" s="238"/>
      <c r="H31" s="238"/>
      <c r="I31" s="238"/>
      <c r="J31" s="238"/>
      <c r="K31" s="238"/>
      <c r="L31" s="238"/>
      <c r="M31" s="238"/>
      <c r="N31" s="238"/>
      <c r="O31" s="238"/>
      <c r="P31" s="238"/>
      <c r="Q31" s="239"/>
      <c r="R31" s="37" t="s">
        <v>41</v>
      </c>
      <c r="S31" s="243" t="s">
        <v>42</v>
      </c>
      <c r="T31" s="243"/>
      <c r="U31" s="38" t="s">
        <v>63</v>
      </c>
      <c r="V31" s="244" t="s">
        <v>64</v>
      </c>
      <c r="W31" s="294"/>
    </row>
    <row r="32" spans="2:27" ht="30.75" customHeight="1" thickBot="1" x14ac:dyDescent="0.25">
      <c r="B32" s="311"/>
      <c r="C32" s="312"/>
      <c r="D32" s="312"/>
      <c r="E32" s="312"/>
      <c r="F32" s="312"/>
      <c r="G32" s="312"/>
      <c r="H32" s="312"/>
      <c r="I32" s="312"/>
      <c r="J32" s="312"/>
      <c r="K32" s="312"/>
      <c r="L32" s="312"/>
      <c r="M32" s="312"/>
      <c r="N32" s="312"/>
      <c r="O32" s="312"/>
      <c r="P32" s="312"/>
      <c r="Q32" s="313"/>
      <c r="R32" s="60" t="s">
        <v>65</v>
      </c>
      <c r="S32" s="60" t="s">
        <v>65</v>
      </c>
      <c r="T32" s="60" t="s">
        <v>48</v>
      </c>
      <c r="U32" s="60" t="s">
        <v>65</v>
      </c>
      <c r="V32" s="60" t="s">
        <v>66</v>
      </c>
      <c r="W32" s="61" t="s">
        <v>67</v>
      </c>
      <c r="Y32" s="36"/>
    </row>
    <row r="33" spans="2:23" ht="23.25" customHeight="1" x14ac:dyDescent="0.2">
      <c r="B33" s="319" t="s">
        <v>68</v>
      </c>
      <c r="C33" s="320"/>
      <c r="D33" s="320"/>
      <c r="E33" s="93" t="s">
        <v>372</v>
      </c>
      <c r="F33" s="93"/>
      <c r="G33" s="93"/>
      <c r="H33" s="94"/>
      <c r="I33" s="94"/>
      <c r="J33" s="94"/>
      <c r="K33" s="94"/>
      <c r="L33" s="94"/>
      <c r="M33" s="94"/>
      <c r="N33" s="94"/>
      <c r="O33" s="94"/>
      <c r="P33" s="95"/>
      <c r="Q33" s="95"/>
      <c r="R33" s="96" t="s">
        <v>373</v>
      </c>
      <c r="S33" s="97" t="s">
        <v>12</v>
      </c>
      <c r="T33" s="95"/>
      <c r="U33" s="97" t="s">
        <v>55</v>
      </c>
      <c r="V33" s="95"/>
      <c r="W33" s="98">
        <f t="shared" ref="W33:W40" si="2">+IF(ISERR(U33/R33*100),"N/A",ROUND(U33/R33*100,2))</f>
        <v>0</v>
      </c>
    </row>
    <row r="34" spans="2:23" ht="26.25" customHeight="1" x14ac:dyDescent="0.2">
      <c r="B34" s="321" t="s">
        <v>72</v>
      </c>
      <c r="C34" s="322"/>
      <c r="D34" s="322"/>
      <c r="E34" s="81" t="s">
        <v>372</v>
      </c>
      <c r="F34" s="81"/>
      <c r="G34" s="81"/>
      <c r="H34" s="80"/>
      <c r="I34" s="80"/>
      <c r="J34" s="80"/>
      <c r="K34" s="80"/>
      <c r="L34" s="80"/>
      <c r="M34" s="80"/>
      <c r="N34" s="80"/>
      <c r="O34" s="80"/>
      <c r="P34" s="79"/>
      <c r="Q34" s="79"/>
      <c r="R34" s="78" t="s">
        <v>373</v>
      </c>
      <c r="S34" s="77" t="s">
        <v>55</v>
      </c>
      <c r="T34" s="107">
        <f>+IF(ISERR(S34/R34*100),"N/A",ROUND(S34/R34*100,2))</f>
        <v>0</v>
      </c>
      <c r="U34" s="77" t="s">
        <v>55</v>
      </c>
      <c r="V34" s="107" t="str">
        <f>+IF(ISERR(U34/S34*100),"N/A",ROUND(U34/S34*100,2))</f>
        <v>N/A</v>
      </c>
      <c r="W34" s="62">
        <f t="shared" si="2"/>
        <v>0</v>
      </c>
    </row>
    <row r="35" spans="2:23" ht="23.25" customHeight="1" x14ac:dyDescent="0.2">
      <c r="B35" s="323" t="s">
        <v>68</v>
      </c>
      <c r="C35" s="324"/>
      <c r="D35" s="324"/>
      <c r="E35" s="86" t="s">
        <v>374</v>
      </c>
      <c r="F35" s="86"/>
      <c r="G35" s="86"/>
      <c r="H35" s="92"/>
      <c r="I35" s="92"/>
      <c r="J35" s="92"/>
      <c r="K35" s="92"/>
      <c r="L35" s="92"/>
      <c r="M35" s="92"/>
      <c r="N35" s="92"/>
      <c r="O35" s="92"/>
      <c r="P35" s="85"/>
      <c r="Q35" s="85"/>
      <c r="R35" s="84" t="s">
        <v>375</v>
      </c>
      <c r="S35" s="83" t="s">
        <v>12</v>
      </c>
      <c r="T35" s="85"/>
      <c r="U35" s="83" t="s">
        <v>375</v>
      </c>
      <c r="V35" s="85"/>
      <c r="W35" s="99">
        <f t="shared" si="2"/>
        <v>100</v>
      </c>
    </row>
    <row r="36" spans="2:23" ht="26.25" customHeight="1" x14ac:dyDescent="0.2">
      <c r="B36" s="321" t="s">
        <v>72</v>
      </c>
      <c r="C36" s="322"/>
      <c r="D36" s="322"/>
      <c r="E36" s="81" t="s">
        <v>374</v>
      </c>
      <c r="F36" s="81"/>
      <c r="G36" s="81"/>
      <c r="H36" s="80"/>
      <c r="I36" s="80"/>
      <c r="J36" s="80"/>
      <c r="K36" s="80"/>
      <c r="L36" s="80"/>
      <c r="M36" s="80"/>
      <c r="N36" s="80"/>
      <c r="O36" s="80"/>
      <c r="P36" s="79"/>
      <c r="Q36" s="79"/>
      <c r="R36" s="78" t="s">
        <v>375</v>
      </c>
      <c r="S36" s="77" t="s">
        <v>375</v>
      </c>
      <c r="T36" s="107">
        <f>+IF(ISERR(S36/R36*100),"N/A",ROUND(S36/R36*100,2))</f>
        <v>100</v>
      </c>
      <c r="U36" s="77" t="s">
        <v>375</v>
      </c>
      <c r="V36" s="107">
        <f>+IF(ISERR(U36/S36*100),"N/A",ROUND(U36/S36*100,2))</f>
        <v>100</v>
      </c>
      <c r="W36" s="62">
        <f t="shared" si="2"/>
        <v>100</v>
      </c>
    </row>
    <row r="37" spans="2:23" ht="23.25" customHeight="1" x14ac:dyDescent="0.2">
      <c r="B37" s="323" t="s">
        <v>68</v>
      </c>
      <c r="C37" s="324"/>
      <c r="D37" s="324"/>
      <c r="E37" s="86" t="s">
        <v>376</v>
      </c>
      <c r="F37" s="86"/>
      <c r="G37" s="86"/>
      <c r="H37" s="92"/>
      <c r="I37" s="92"/>
      <c r="J37" s="92"/>
      <c r="K37" s="92"/>
      <c r="L37" s="92"/>
      <c r="M37" s="92"/>
      <c r="N37" s="92"/>
      <c r="O37" s="92"/>
      <c r="P37" s="85"/>
      <c r="Q37" s="85"/>
      <c r="R37" s="84" t="s">
        <v>377</v>
      </c>
      <c r="S37" s="83" t="s">
        <v>12</v>
      </c>
      <c r="T37" s="85"/>
      <c r="U37" s="83" t="s">
        <v>378</v>
      </c>
      <c r="V37" s="85"/>
      <c r="W37" s="99">
        <f t="shared" si="2"/>
        <v>37.74</v>
      </c>
    </row>
    <row r="38" spans="2:23" ht="26.25" customHeight="1" x14ac:dyDescent="0.2">
      <c r="B38" s="321" t="s">
        <v>72</v>
      </c>
      <c r="C38" s="322"/>
      <c r="D38" s="322"/>
      <c r="E38" s="81" t="s">
        <v>376</v>
      </c>
      <c r="F38" s="81"/>
      <c r="G38" s="81"/>
      <c r="H38" s="80"/>
      <c r="I38" s="80"/>
      <c r="J38" s="80"/>
      <c r="K38" s="80"/>
      <c r="L38" s="80"/>
      <c r="M38" s="80"/>
      <c r="N38" s="80"/>
      <c r="O38" s="80"/>
      <c r="P38" s="79"/>
      <c r="Q38" s="79"/>
      <c r="R38" s="78" t="s">
        <v>377</v>
      </c>
      <c r="S38" s="77" t="s">
        <v>378</v>
      </c>
      <c r="T38" s="107">
        <f>+IF(ISERR(S38/R38*100),"N/A",ROUND(S38/R38*100,2))</f>
        <v>37.74</v>
      </c>
      <c r="U38" s="77" t="s">
        <v>378</v>
      </c>
      <c r="V38" s="107">
        <f>+IF(ISERR(U38/S38*100),"N/A",ROUND(U38/S38*100,2))</f>
        <v>100</v>
      </c>
      <c r="W38" s="62">
        <f t="shared" si="2"/>
        <v>37.74</v>
      </c>
    </row>
    <row r="39" spans="2:23" ht="23.25" customHeight="1" x14ac:dyDescent="0.2">
      <c r="B39" s="323" t="s">
        <v>68</v>
      </c>
      <c r="C39" s="324"/>
      <c r="D39" s="324"/>
      <c r="E39" s="86" t="s">
        <v>379</v>
      </c>
      <c r="F39" s="86"/>
      <c r="G39" s="86"/>
      <c r="H39" s="92"/>
      <c r="I39" s="92"/>
      <c r="J39" s="92"/>
      <c r="K39" s="92"/>
      <c r="L39" s="92"/>
      <c r="M39" s="92"/>
      <c r="N39" s="92"/>
      <c r="O39" s="92"/>
      <c r="P39" s="85"/>
      <c r="Q39" s="85"/>
      <c r="R39" s="84" t="s">
        <v>380</v>
      </c>
      <c r="S39" s="83" t="s">
        <v>12</v>
      </c>
      <c r="T39" s="85"/>
      <c r="U39" s="83" t="s">
        <v>55</v>
      </c>
      <c r="V39" s="85"/>
      <c r="W39" s="99">
        <f t="shared" si="2"/>
        <v>0</v>
      </c>
    </row>
    <row r="40" spans="2:23" ht="26.25" customHeight="1" thickBot="1" x14ac:dyDescent="0.25">
      <c r="B40" s="325" t="s">
        <v>72</v>
      </c>
      <c r="C40" s="326"/>
      <c r="D40" s="326"/>
      <c r="E40" s="100" t="s">
        <v>379</v>
      </c>
      <c r="F40" s="100"/>
      <c r="G40" s="100"/>
      <c r="H40" s="101"/>
      <c r="I40" s="101"/>
      <c r="J40" s="101"/>
      <c r="K40" s="101"/>
      <c r="L40" s="101"/>
      <c r="M40" s="101"/>
      <c r="N40" s="101"/>
      <c r="O40" s="101"/>
      <c r="P40" s="102"/>
      <c r="Q40" s="102"/>
      <c r="R40" s="103" t="s">
        <v>381</v>
      </c>
      <c r="S40" s="104" t="s">
        <v>55</v>
      </c>
      <c r="T40" s="105">
        <f>+IF(ISERR(S40/R40*100),"N/A",ROUND(S40/R40*100,2))</f>
        <v>0</v>
      </c>
      <c r="U40" s="104" t="s">
        <v>55</v>
      </c>
      <c r="V40" s="105" t="str">
        <f>+IF(ISERR(U40/S40*100),"N/A",ROUND(U40/S40*100,2))</f>
        <v>N/A</v>
      </c>
      <c r="W40" s="106">
        <f t="shared" si="2"/>
        <v>0</v>
      </c>
    </row>
    <row r="41" spans="2:23" ht="22.5" customHeight="1" thickTop="1" thickBot="1" x14ac:dyDescent="0.25">
      <c r="B41" s="11" t="s">
        <v>75</v>
      </c>
      <c r="C41" s="12"/>
      <c r="D41" s="12"/>
      <c r="E41" s="12"/>
      <c r="F41" s="12"/>
      <c r="G41" s="12"/>
      <c r="H41" s="13"/>
      <c r="I41" s="13"/>
      <c r="J41" s="13"/>
      <c r="K41" s="13"/>
      <c r="L41" s="13"/>
      <c r="M41" s="13"/>
      <c r="N41" s="13"/>
      <c r="O41" s="13"/>
      <c r="P41" s="13"/>
      <c r="Q41" s="13"/>
      <c r="R41" s="13"/>
      <c r="S41" s="13"/>
      <c r="T41" s="13"/>
      <c r="U41" s="13"/>
      <c r="V41" s="13"/>
      <c r="W41" s="14"/>
    </row>
    <row r="42" spans="2:23" ht="37.5" customHeight="1" thickTop="1" x14ac:dyDescent="0.2">
      <c r="B42" s="303" t="s">
        <v>382</v>
      </c>
      <c r="C42" s="232"/>
      <c r="D42" s="232"/>
      <c r="E42" s="232"/>
      <c r="F42" s="232"/>
      <c r="G42" s="232"/>
      <c r="H42" s="232"/>
      <c r="I42" s="232"/>
      <c r="J42" s="232"/>
      <c r="K42" s="232"/>
      <c r="L42" s="232"/>
      <c r="M42" s="232"/>
      <c r="N42" s="232"/>
      <c r="O42" s="232"/>
      <c r="P42" s="232"/>
      <c r="Q42" s="232"/>
      <c r="R42" s="232"/>
      <c r="S42" s="232"/>
      <c r="T42" s="232"/>
      <c r="U42" s="232"/>
      <c r="V42" s="232"/>
      <c r="W42" s="304"/>
    </row>
    <row r="43" spans="2:23" ht="15" customHeight="1" thickBot="1" x14ac:dyDescent="0.25">
      <c r="B43" s="305"/>
      <c r="C43" s="251"/>
      <c r="D43" s="251"/>
      <c r="E43" s="251"/>
      <c r="F43" s="251"/>
      <c r="G43" s="251"/>
      <c r="H43" s="251"/>
      <c r="I43" s="251"/>
      <c r="J43" s="251"/>
      <c r="K43" s="251"/>
      <c r="L43" s="251"/>
      <c r="M43" s="251"/>
      <c r="N43" s="251"/>
      <c r="O43" s="251"/>
      <c r="P43" s="251"/>
      <c r="Q43" s="251"/>
      <c r="R43" s="251"/>
      <c r="S43" s="251"/>
      <c r="T43" s="251"/>
      <c r="U43" s="251"/>
      <c r="V43" s="251"/>
      <c r="W43" s="306"/>
    </row>
    <row r="44" spans="2:23" ht="37.5" customHeight="1" thickTop="1" x14ac:dyDescent="0.2">
      <c r="B44" s="303" t="s">
        <v>383</v>
      </c>
      <c r="C44" s="232"/>
      <c r="D44" s="232"/>
      <c r="E44" s="232"/>
      <c r="F44" s="232"/>
      <c r="G44" s="232"/>
      <c r="H44" s="232"/>
      <c r="I44" s="232"/>
      <c r="J44" s="232"/>
      <c r="K44" s="232"/>
      <c r="L44" s="232"/>
      <c r="M44" s="232"/>
      <c r="N44" s="232"/>
      <c r="O44" s="232"/>
      <c r="P44" s="232"/>
      <c r="Q44" s="232"/>
      <c r="R44" s="232"/>
      <c r="S44" s="232"/>
      <c r="T44" s="232"/>
      <c r="U44" s="232"/>
      <c r="V44" s="232"/>
      <c r="W44" s="304"/>
    </row>
    <row r="45" spans="2:23" ht="15" customHeight="1" thickBot="1" x14ac:dyDescent="0.25">
      <c r="B45" s="305"/>
      <c r="C45" s="251"/>
      <c r="D45" s="251"/>
      <c r="E45" s="251"/>
      <c r="F45" s="251"/>
      <c r="G45" s="251"/>
      <c r="H45" s="251"/>
      <c r="I45" s="251"/>
      <c r="J45" s="251"/>
      <c r="K45" s="251"/>
      <c r="L45" s="251"/>
      <c r="M45" s="251"/>
      <c r="N45" s="251"/>
      <c r="O45" s="251"/>
      <c r="P45" s="251"/>
      <c r="Q45" s="251"/>
      <c r="R45" s="251"/>
      <c r="S45" s="251"/>
      <c r="T45" s="251"/>
      <c r="U45" s="251"/>
      <c r="V45" s="251"/>
      <c r="W45" s="306"/>
    </row>
    <row r="46" spans="2:23" ht="37.5" customHeight="1" thickTop="1" x14ac:dyDescent="0.2">
      <c r="B46" s="303" t="s">
        <v>384</v>
      </c>
      <c r="C46" s="232"/>
      <c r="D46" s="232"/>
      <c r="E46" s="232"/>
      <c r="F46" s="232"/>
      <c r="G46" s="232"/>
      <c r="H46" s="232"/>
      <c r="I46" s="232"/>
      <c r="J46" s="232"/>
      <c r="K46" s="232"/>
      <c r="L46" s="232"/>
      <c r="M46" s="232"/>
      <c r="N46" s="232"/>
      <c r="O46" s="232"/>
      <c r="P46" s="232"/>
      <c r="Q46" s="232"/>
      <c r="R46" s="232"/>
      <c r="S46" s="232"/>
      <c r="T46" s="232"/>
      <c r="U46" s="232"/>
      <c r="V46" s="232"/>
      <c r="W46" s="304"/>
    </row>
    <row r="47" spans="2:23" ht="13.5" thickBot="1" x14ac:dyDescent="0.25">
      <c r="B47" s="307"/>
      <c r="C47" s="308"/>
      <c r="D47" s="308"/>
      <c r="E47" s="308"/>
      <c r="F47" s="308"/>
      <c r="G47" s="308"/>
      <c r="H47" s="308"/>
      <c r="I47" s="308"/>
      <c r="J47" s="308"/>
      <c r="K47" s="308"/>
      <c r="L47" s="308"/>
      <c r="M47" s="308"/>
      <c r="N47" s="308"/>
      <c r="O47" s="308"/>
      <c r="P47" s="308"/>
      <c r="Q47" s="308"/>
      <c r="R47" s="308"/>
      <c r="S47" s="308"/>
      <c r="T47" s="308"/>
      <c r="U47" s="308"/>
      <c r="V47" s="308"/>
      <c r="W47" s="309"/>
    </row>
  </sheetData>
  <mergeCells count="87">
    <mergeCell ref="B46:W47"/>
    <mergeCell ref="V31:W31"/>
    <mergeCell ref="B33:D33"/>
    <mergeCell ref="B34:D34"/>
    <mergeCell ref="B35:D35"/>
    <mergeCell ref="B36:D36"/>
    <mergeCell ref="B37:D37"/>
    <mergeCell ref="S31:T31"/>
    <mergeCell ref="B38:D38"/>
    <mergeCell ref="B39:D39"/>
    <mergeCell ref="B40:D40"/>
    <mergeCell ref="B42:W43"/>
    <mergeCell ref="B44:W45"/>
    <mergeCell ref="B29:L29"/>
    <mergeCell ref="M29:N29"/>
    <mergeCell ref="O29:P29"/>
    <mergeCell ref="Q29:R29"/>
    <mergeCell ref="B31:Q32"/>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U20:U21"/>
    <mergeCell ref="V20:V21"/>
    <mergeCell ref="W20:W21"/>
    <mergeCell ref="B22:L22"/>
    <mergeCell ref="M22:N22"/>
    <mergeCell ref="O22:P22"/>
    <mergeCell ref="Q22:R22"/>
    <mergeCell ref="B20:L21"/>
    <mergeCell ref="M20:N21"/>
    <mergeCell ref="O20:P21"/>
    <mergeCell ref="Q20:R21"/>
    <mergeCell ref="S20:S21"/>
    <mergeCell ref="T20:T21"/>
    <mergeCell ref="C16:I16"/>
    <mergeCell ref="L16:Q16"/>
    <mergeCell ref="T16:W16"/>
    <mergeCell ref="C17:W17"/>
    <mergeCell ref="B19:T19"/>
    <mergeCell ref="U19:W19"/>
    <mergeCell ref="B14:I14"/>
    <mergeCell ref="K14:Q14"/>
    <mergeCell ref="S14:W14"/>
    <mergeCell ref="C15:I15"/>
    <mergeCell ref="L15:Q15"/>
    <mergeCell ref="T15:W15"/>
    <mergeCell ref="C11:W11"/>
    <mergeCell ref="C5:W5"/>
    <mergeCell ref="D6:H6"/>
    <mergeCell ref="J6:K6"/>
    <mergeCell ref="L6:M6"/>
    <mergeCell ref="N6:W6"/>
    <mergeCell ref="D7:H7"/>
    <mergeCell ref="O7:W7"/>
    <mergeCell ref="D8:H8"/>
    <mergeCell ref="P8:W8"/>
    <mergeCell ref="D9:H9"/>
    <mergeCell ref="I9:W9"/>
    <mergeCell ref="C10:W10"/>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9" min="1" max="2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20"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385</v>
      </c>
      <c r="D4" s="280" t="s">
        <v>386</v>
      </c>
      <c r="E4" s="280"/>
      <c r="F4" s="280"/>
      <c r="G4" s="280"/>
      <c r="H4" s="281"/>
      <c r="I4" s="18"/>
      <c r="J4" s="282" t="s">
        <v>7</v>
      </c>
      <c r="K4" s="280"/>
      <c r="L4" s="17" t="s">
        <v>387</v>
      </c>
      <c r="M4" s="283" t="s">
        <v>388</v>
      </c>
      <c r="N4" s="283"/>
      <c r="O4" s="283"/>
      <c r="P4" s="283"/>
      <c r="Q4" s="284"/>
      <c r="R4" s="19"/>
      <c r="S4" s="285" t="s">
        <v>10</v>
      </c>
      <c r="T4" s="286"/>
      <c r="U4" s="286"/>
      <c r="V4" s="273" t="s">
        <v>389</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390</v>
      </c>
      <c r="D6" s="269" t="s">
        <v>391</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105" customHeight="1" thickTop="1" thickBot="1" x14ac:dyDescent="0.25">
      <c r="B10" s="27" t="s">
        <v>21</v>
      </c>
      <c r="C10" s="273" t="s">
        <v>392</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393</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394</v>
      </c>
      <c r="C21" s="228"/>
      <c r="D21" s="228"/>
      <c r="E21" s="228"/>
      <c r="F21" s="228"/>
      <c r="G21" s="228"/>
      <c r="H21" s="228"/>
      <c r="I21" s="228"/>
      <c r="J21" s="228"/>
      <c r="K21" s="228"/>
      <c r="L21" s="228"/>
      <c r="M21" s="229" t="s">
        <v>390</v>
      </c>
      <c r="N21" s="229"/>
      <c r="O21" s="229" t="s">
        <v>48</v>
      </c>
      <c r="P21" s="229"/>
      <c r="Q21" s="230" t="s">
        <v>49</v>
      </c>
      <c r="R21" s="230"/>
      <c r="S21" s="34" t="s">
        <v>53</v>
      </c>
      <c r="T21" s="34" t="s">
        <v>334</v>
      </c>
      <c r="U21" s="34" t="s">
        <v>334</v>
      </c>
      <c r="V21" s="34">
        <f>+IF(ISERR(U21/T21*100),"N/A",ROUND(U21/T21*100,2))</f>
        <v>100</v>
      </c>
      <c r="W21" s="59">
        <f>+IF(ISERR(U21/S21*100),"N/A",ROUND(U21/S21*100,2))</f>
        <v>20</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395</v>
      </c>
      <c r="F25" s="40"/>
      <c r="G25" s="40"/>
      <c r="H25" s="41"/>
      <c r="I25" s="41"/>
      <c r="J25" s="41"/>
      <c r="K25" s="41"/>
      <c r="L25" s="41"/>
      <c r="M25" s="41"/>
      <c r="N25" s="41"/>
      <c r="O25" s="41"/>
      <c r="P25" s="42"/>
      <c r="Q25" s="42"/>
      <c r="R25" s="43" t="s">
        <v>396</v>
      </c>
      <c r="S25" s="44" t="s">
        <v>12</v>
      </c>
      <c r="T25" s="42"/>
      <c r="U25" s="44" t="s">
        <v>397</v>
      </c>
      <c r="V25" s="42"/>
      <c r="W25" s="62">
        <f>+IF(ISERR(U25/R25*100),"N/A",ROUND(U25/R25*100,2))</f>
        <v>68.97</v>
      </c>
    </row>
    <row r="26" spans="2:27" ht="26.25" customHeight="1" thickBot="1" x14ac:dyDescent="0.25">
      <c r="B26" s="315" t="s">
        <v>72</v>
      </c>
      <c r="C26" s="316"/>
      <c r="D26" s="316"/>
      <c r="E26" s="63" t="s">
        <v>395</v>
      </c>
      <c r="F26" s="63"/>
      <c r="G26" s="63"/>
      <c r="H26" s="64"/>
      <c r="I26" s="64"/>
      <c r="J26" s="64"/>
      <c r="K26" s="64"/>
      <c r="L26" s="64"/>
      <c r="M26" s="64"/>
      <c r="N26" s="64"/>
      <c r="O26" s="64"/>
      <c r="P26" s="65"/>
      <c r="Q26" s="65"/>
      <c r="R26" s="66" t="s">
        <v>398</v>
      </c>
      <c r="S26" s="67" t="s">
        <v>399</v>
      </c>
      <c r="T26" s="68">
        <f>+IF(ISERR(S26/R26*100),"N/A",ROUND(S26/R26*100,2))</f>
        <v>74.73</v>
      </c>
      <c r="U26" s="67" t="s">
        <v>397</v>
      </c>
      <c r="V26" s="68">
        <f>+IF(ISERR(U26/S26*100),"N/A",ROUND(U26/S26*100,2))</f>
        <v>87.46</v>
      </c>
      <c r="W26" s="69">
        <f>+IF(ISERR(U26/R26*100),"N/A",ROUND(U26/R26*100,2))</f>
        <v>65.36</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303" t="s">
        <v>400</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37.5" customHeight="1" thickTop="1" x14ac:dyDescent="0.2">
      <c r="B30" s="303" t="s">
        <v>401</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53.25" customHeight="1" thickTop="1" x14ac:dyDescent="0.2">
      <c r="B32" s="303" t="s">
        <v>402</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19"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385</v>
      </c>
      <c r="D4" s="280" t="s">
        <v>386</v>
      </c>
      <c r="E4" s="280"/>
      <c r="F4" s="280"/>
      <c r="G4" s="280"/>
      <c r="H4" s="281"/>
      <c r="I4" s="18"/>
      <c r="J4" s="282" t="s">
        <v>7</v>
      </c>
      <c r="K4" s="280"/>
      <c r="L4" s="17" t="s">
        <v>403</v>
      </c>
      <c r="M4" s="283" t="s">
        <v>404</v>
      </c>
      <c r="N4" s="283"/>
      <c r="O4" s="283"/>
      <c r="P4" s="283"/>
      <c r="Q4" s="284"/>
      <c r="R4" s="19"/>
      <c r="S4" s="285" t="s">
        <v>10</v>
      </c>
      <c r="T4" s="286"/>
      <c r="U4" s="286"/>
      <c r="V4" s="273" t="s">
        <v>55</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390</v>
      </c>
      <c r="D6" s="269" t="s">
        <v>391</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12</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393</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405</v>
      </c>
      <c r="C21" s="228"/>
      <c r="D21" s="228"/>
      <c r="E21" s="228"/>
      <c r="F21" s="228"/>
      <c r="G21" s="228"/>
      <c r="H21" s="228"/>
      <c r="I21" s="228"/>
      <c r="J21" s="228"/>
      <c r="K21" s="228"/>
      <c r="L21" s="228"/>
      <c r="M21" s="229" t="s">
        <v>390</v>
      </c>
      <c r="N21" s="229"/>
      <c r="O21" s="229" t="s">
        <v>48</v>
      </c>
      <c r="P21" s="229"/>
      <c r="Q21" s="230" t="s">
        <v>118</v>
      </c>
      <c r="R21" s="230"/>
      <c r="S21" s="34" t="s">
        <v>289</v>
      </c>
      <c r="T21" s="34" t="s">
        <v>115</v>
      </c>
      <c r="U21" s="34" t="s">
        <v>115</v>
      </c>
      <c r="V21" s="34" t="str">
        <f>+IF(ISERR(U21/T21*100),"N/A",ROUND(U21/T21*100,2))</f>
        <v>N/A</v>
      </c>
      <c r="W21" s="59" t="str">
        <f>+IF(ISERR(U21/S21*100),"N/A",ROUND(U21/S21*100,2))</f>
        <v>N/A</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395</v>
      </c>
      <c r="F25" s="40"/>
      <c r="G25" s="40"/>
      <c r="H25" s="41"/>
      <c r="I25" s="41"/>
      <c r="J25" s="41"/>
      <c r="K25" s="41"/>
      <c r="L25" s="41"/>
      <c r="M25" s="41"/>
      <c r="N25" s="41"/>
      <c r="O25" s="41"/>
      <c r="P25" s="42"/>
      <c r="Q25" s="42"/>
      <c r="R25" s="43" t="s">
        <v>55</v>
      </c>
      <c r="S25" s="44" t="s">
        <v>12</v>
      </c>
      <c r="T25" s="42"/>
      <c r="U25" s="44" t="s">
        <v>406</v>
      </c>
      <c r="V25" s="42"/>
      <c r="W25" s="62" t="str">
        <f>+IF(ISERR(U25/R25*100),"N/A",ROUND(U25/R25*100,2))</f>
        <v>N/A</v>
      </c>
    </row>
    <row r="26" spans="2:27" ht="26.25" customHeight="1" thickBot="1" x14ac:dyDescent="0.25">
      <c r="B26" s="315" t="s">
        <v>72</v>
      </c>
      <c r="C26" s="316"/>
      <c r="D26" s="316"/>
      <c r="E26" s="63" t="s">
        <v>395</v>
      </c>
      <c r="F26" s="63"/>
      <c r="G26" s="63"/>
      <c r="H26" s="64"/>
      <c r="I26" s="64"/>
      <c r="J26" s="64"/>
      <c r="K26" s="64"/>
      <c r="L26" s="64"/>
      <c r="M26" s="64"/>
      <c r="N26" s="64"/>
      <c r="O26" s="64"/>
      <c r="P26" s="65"/>
      <c r="Q26" s="65"/>
      <c r="R26" s="66">
        <v>1046.79</v>
      </c>
      <c r="S26" s="67" t="s">
        <v>407</v>
      </c>
      <c r="T26" s="68">
        <f>+IF(ISERR(S26/R26*100),"N/A",ROUND(S26/R26*100,2))</f>
        <v>100</v>
      </c>
      <c r="U26" s="67" t="s">
        <v>406</v>
      </c>
      <c r="V26" s="68">
        <f>+IF(ISERR(U26/S26*100),"N/A",ROUND(U26/S26*100,2))</f>
        <v>98</v>
      </c>
      <c r="W26" s="69">
        <f>+IF(ISERR(U26/R26*100),"N/A",ROUND(U26/R26*100,2))</f>
        <v>98</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93" customHeight="1" thickTop="1" x14ac:dyDescent="0.2">
      <c r="B28" s="303" t="s">
        <v>408</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37.5" customHeight="1" thickTop="1" x14ac:dyDescent="0.2">
      <c r="B30" s="303" t="s">
        <v>401</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71.25" customHeight="1" thickTop="1" x14ac:dyDescent="0.2">
      <c r="B32" s="303" t="s">
        <v>409</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4"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385</v>
      </c>
      <c r="D4" s="280" t="s">
        <v>386</v>
      </c>
      <c r="E4" s="280"/>
      <c r="F4" s="280"/>
      <c r="G4" s="280"/>
      <c r="H4" s="281"/>
      <c r="I4" s="18"/>
      <c r="J4" s="282" t="s">
        <v>7</v>
      </c>
      <c r="K4" s="280"/>
      <c r="L4" s="17" t="s">
        <v>410</v>
      </c>
      <c r="M4" s="283" t="s">
        <v>411</v>
      </c>
      <c r="N4" s="283"/>
      <c r="O4" s="283"/>
      <c r="P4" s="283"/>
      <c r="Q4" s="284"/>
      <c r="R4" s="19"/>
      <c r="S4" s="285" t="s">
        <v>10</v>
      </c>
      <c r="T4" s="286"/>
      <c r="U4" s="286"/>
      <c r="V4" s="273" t="s">
        <v>55</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390</v>
      </c>
      <c r="D6" s="269" t="s">
        <v>391</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12</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393</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412</v>
      </c>
      <c r="C21" s="228"/>
      <c r="D21" s="228"/>
      <c r="E21" s="228"/>
      <c r="F21" s="228"/>
      <c r="G21" s="228"/>
      <c r="H21" s="228"/>
      <c r="I21" s="228"/>
      <c r="J21" s="228"/>
      <c r="K21" s="228"/>
      <c r="L21" s="228"/>
      <c r="M21" s="229" t="s">
        <v>390</v>
      </c>
      <c r="N21" s="229"/>
      <c r="O21" s="229" t="s">
        <v>48</v>
      </c>
      <c r="P21" s="229"/>
      <c r="Q21" s="230" t="s">
        <v>118</v>
      </c>
      <c r="R21" s="230"/>
      <c r="S21" s="34" t="s">
        <v>413</v>
      </c>
      <c r="T21" s="34" t="s">
        <v>115</v>
      </c>
      <c r="U21" s="34" t="s">
        <v>115</v>
      </c>
      <c r="V21" s="34" t="str">
        <f>+IF(ISERR(U21/T21*100),"N/A",ROUND(U21/T21*100,2))</f>
        <v>N/A</v>
      </c>
      <c r="W21" s="59" t="str">
        <f>+IF(ISERR(U21/S21*100),"N/A",ROUND(U21/S21*100,2))</f>
        <v>N/A</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395</v>
      </c>
      <c r="F25" s="40"/>
      <c r="G25" s="40"/>
      <c r="H25" s="41"/>
      <c r="I25" s="41"/>
      <c r="J25" s="41"/>
      <c r="K25" s="41"/>
      <c r="L25" s="41"/>
      <c r="M25" s="41"/>
      <c r="N25" s="41"/>
      <c r="O25" s="41"/>
      <c r="P25" s="42"/>
      <c r="Q25" s="42"/>
      <c r="R25" s="43" t="s">
        <v>55</v>
      </c>
      <c r="S25" s="44" t="s">
        <v>12</v>
      </c>
      <c r="T25" s="42"/>
      <c r="U25" s="44" t="s">
        <v>414</v>
      </c>
      <c r="V25" s="42"/>
      <c r="W25" s="62" t="str">
        <f>+IF(ISERR(U25/R25*100),"N/A",ROUND(U25/R25*100,2))</f>
        <v>N/A</v>
      </c>
    </row>
    <row r="26" spans="2:27" ht="26.25" customHeight="1" thickBot="1" x14ac:dyDescent="0.25">
      <c r="B26" s="315" t="s">
        <v>72</v>
      </c>
      <c r="C26" s="316"/>
      <c r="D26" s="316"/>
      <c r="E26" s="63" t="s">
        <v>395</v>
      </c>
      <c r="F26" s="63"/>
      <c r="G26" s="63"/>
      <c r="H26" s="64"/>
      <c r="I26" s="64"/>
      <c r="J26" s="64"/>
      <c r="K26" s="64"/>
      <c r="L26" s="64"/>
      <c r="M26" s="64"/>
      <c r="N26" s="64"/>
      <c r="O26" s="64"/>
      <c r="P26" s="65"/>
      <c r="Q26" s="65"/>
      <c r="R26" s="66" t="s">
        <v>415</v>
      </c>
      <c r="S26" s="67" t="s">
        <v>415</v>
      </c>
      <c r="T26" s="68">
        <f>+IF(ISERR(S26/R26*100),"N/A",ROUND(S26/R26*100,2))</f>
        <v>100</v>
      </c>
      <c r="U26" s="67" t="s">
        <v>414</v>
      </c>
      <c r="V26" s="68">
        <f>+IF(ISERR(U26/S26*100),"N/A",ROUND(U26/S26*100,2))</f>
        <v>85.8</v>
      </c>
      <c r="W26" s="69">
        <f>+IF(ISERR(U26/R26*100),"N/A",ROUND(U26/R26*100,2))</f>
        <v>85.8</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303" t="s">
        <v>416</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37.5" customHeight="1" thickTop="1" x14ac:dyDescent="0.2">
      <c r="B30" s="303" t="s">
        <v>401</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77.25" customHeight="1" thickTop="1" x14ac:dyDescent="0.2">
      <c r="B32" s="303" t="s">
        <v>417</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9"/>
  <sheetViews>
    <sheetView view="pageBreakPreview" topLeftCell="A22"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385</v>
      </c>
      <c r="D4" s="280" t="s">
        <v>386</v>
      </c>
      <c r="E4" s="280"/>
      <c r="F4" s="280"/>
      <c r="G4" s="280"/>
      <c r="H4" s="281"/>
      <c r="I4" s="18"/>
      <c r="J4" s="282" t="s">
        <v>7</v>
      </c>
      <c r="K4" s="280"/>
      <c r="L4" s="17" t="s">
        <v>418</v>
      </c>
      <c r="M4" s="283" t="s">
        <v>419</v>
      </c>
      <c r="N4" s="283"/>
      <c r="O4" s="283"/>
      <c r="P4" s="283"/>
      <c r="Q4" s="284"/>
      <c r="R4" s="19"/>
      <c r="S4" s="285" t="s">
        <v>10</v>
      </c>
      <c r="T4" s="286"/>
      <c r="U4" s="286"/>
      <c r="V4" s="273" t="s">
        <v>420</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421</v>
      </c>
      <c r="D6" s="269" t="s">
        <v>422</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423</v>
      </c>
      <c r="D7" s="271" t="s">
        <v>424</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425</v>
      </c>
      <c r="D8" s="271" t="s">
        <v>426</v>
      </c>
      <c r="E8" s="271"/>
      <c r="F8" s="271"/>
      <c r="G8" s="271"/>
      <c r="H8" s="271"/>
      <c r="I8" s="22"/>
      <c r="J8" s="26" t="s">
        <v>20</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12</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393</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427</v>
      </c>
      <c r="C21" s="228"/>
      <c r="D21" s="228"/>
      <c r="E21" s="228"/>
      <c r="F21" s="228"/>
      <c r="G21" s="228"/>
      <c r="H21" s="228"/>
      <c r="I21" s="228"/>
      <c r="J21" s="228"/>
      <c r="K21" s="228"/>
      <c r="L21" s="228"/>
      <c r="M21" s="229" t="s">
        <v>421</v>
      </c>
      <c r="N21" s="229"/>
      <c r="O21" s="229" t="s">
        <v>48</v>
      </c>
      <c r="P21" s="229"/>
      <c r="Q21" s="230" t="s">
        <v>67</v>
      </c>
      <c r="R21" s="230"/>
      <c r="S21" s="34" t="s">
        <v>428</v>
      </c>
      <c r="T21" s="34" t="s">
        <v>115</v>
      </c>
      <c r="U21" s="34" t="s">
        <v>115</v>
      </c>
      <c r="V21" s="34" t="str">
        <f>+IF(ISERR(U21/T21*100),"N/A",ROUND(U21/T21*100,2))</f>
        <v>N/A</v>
      </c>
      <c r="W21" s="59" t="str">
        <f>+IF(ISERR(U21/S21*100),"N/A",ROUND(U21/S21*100,2))</f>
        <v>N/A</v>
      </c>
    </row>
    <row r="22" spans="2:27" ht="56.25" customHeight="1" x14ac:dyDescent="0.2">
      <c r="B22" s="302" t="s">
        <v>429</v>
      </c>
      <c r="C22" s="228"/>
      <c r="D22" s="228"/>
      <c r="E22" s="228"/>
      <c r="F22" s="228"/>
      <c r="G22" s="228"/>
      <c r="H22" s="228"/>
      <c r="I22" s="228"/>
      <c r="J22" s="228"/>
      <c r="K22" s="228"/>
      <c r="L22" s="228"/>
      <c r="M22" s="229" t="s">
        <v>423</v>
      </c>
      <c r="N22" s="229"/>
      <c r="O22" s="229" t="s">
        <v>48</v>
      </c>
      <c r="P22" s="229"/>
      <c r="Q22" s="230" t="s">
        <v>67</v>
      </c>
      <c r="R22" s="230"/>
      <c r="S22" s="34" t="s">
        <v>430</v>
      </c>
      <c r="T22" s="34" t="s">
        <v>115</v>
      </c>
      <c r="U22" s="34" t="s">
        <v>115</v>
      </c>
      <c r="V22" s="34" t="str">
        <f>+IF(ISERR(U22/T22*100),"N/A",ROUND(U22/T22*100,2))</f>
        <v>N/A</v>
      </c>
      <c r="W22" s="59" t="str">
        <f>+IF(ISERR(U22/S22*100),"N/A",ROUND(U22/S22*100,2))</f>
        <v>N/A</v>
      </c>
    </row>
    <row r="23" spans="2:27" ht="56.25" customHeight="1" thickBot="1" x14ac:dyDescent="0.25">
      <c r="B23" s="302" t="s">
        <v>431</v>
      </c>
      <c r="C23" s="228"/>
      <c r="D23" s="228"/>
      <c r="E23" s="228"/>
      <c r="F23" s="228"/>
      <c r="G23" s="228"/>
      <c r="H23" s="228"/>
      <c r="I23" s="228"/>
      <c r="J23" s="228"/>
      <c r="K23" s="228"/>
      <c r="L23" s="228"/>
      <c r="M23" s="229" t="s">
        <v>425</v>
      </c>
      <c r="N23" s="229"/>
      <c r="O23" s="229" t="s">
        <v>48</v>
      </c>
      <c r="P23" s="229"/>
      <c r="Q23" s="230" t="s">
        <v>67</v>
      </c>
      <c r="R23" s="230"/>
      <c r="S23" s="34" t="s">
        <v>338</v>
      </c>
      <c r="T23" s="34" t="s">
        <v>115</v>
      </c>
      <c r="U23" s="34" t="s">
        <v>115</v>
      </c>
      <c r="V23" s="34" t="str">
        <f>+IF(ISERR(U23/T23*100),"N/A",ROUND(U23/T23*100,2))</f>
        <v>N/A</v>
      </c>
      <c r="W23" s="59" t="str">
        <f>+IF(ISERR(U23/S23*100),"N/A",ROUND(U23/S23*100,2))</f>
        <v>N/A</v>
      </c>
    </row>
    <row r="24" spans="2:27" ht="21.75" customHeight="1" thickTop="1" thickBot="1" x14ac:dyDescent="0.25">
      <c r="B24" s="11" t="s">
        <v>62</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310" t="s">
        <v>2011</v>
      </c>
      <c r="C25" s="238"/>
      <c r="D25" s="238"/>
      <c r="E25" s="238"/>
      <c r="F25" s="238"/>
      <c r="G25" s="238"/>
      <c r="H25" s="238"/>
      <c r="I25" s="238"/>
      <c r="J25" s="238"/>
      <c r="K25" s="238"/>
      <c r="L25" s="238"/>
      <c r="M25" s="238"/>
      <c r="N25" s="238"/>
      <c r="O25" s="238"/>
      <c r="P25" s="238"/>
      <c r="Q25" s="239"/>
      <c r="R25" s="37" t="s">
        <v>41</v>
      </c>
      <c r="S25" s="243" t="s">
        <v>42</v>
      </c>
      <c r="T25" s="243"/>
      <c r="U25" s="38" t="s">
        <v>63</v>
      </c>
      <c r="V25" s="244" t="s">
        <v>64</v>
      </c>
      <c r="W25" s="294"/>
    </row>
    <row r="26" spans="2:27" ht="30.75" customHeight="1" thickBot="1" x14ac:dyDescent="0.25">
      <c r="B26" s="311"/>
      <c r="C26" s="312"/>
      <c r="D26" s="312"/>
      <c r="E26" s="312"/>
      <c r="F26" s="312"/>
      <c r="G26" s="312"/>
      <c r="H26" s="312"/>
      <c r="I26" s="312"/>
      <c r="J26" s="312"/>
      <c r="K26" s="312"/>
      <c r="L26" s="312"/>
      <c r="M26" s="312"/>
      <c r="N26" s="312"/>
      <c r="O26" s="312"/>
      <c r="P26" s="312"/>
      <c r="Q26" s="313"/>
      <c r="R26" s="60" t="s">
        <v>65</v>
      </c>
      <c r="S26" s="60" t="s">
        <v>65</v>
      </c>
      <c r="T26" s="60" t="s">
        <v>48</v>
      </c>
      <c r="U26" s="60" t="s">
        <v>65</v>
      </c>
      <c r="V26" s="60" t="s">
        <v>66</v>
      </c>
      <c r="W26" s="61" t="s">
        <v>67</v>
      </c>
      <c r="Y26" s="36"/>
    </row>
    <row r="27" spans="2:27" ht="23.25" customHeight="1" thickBot="1" x14ac:dyDescent="0.25">
      <c r="B27" s="314" t="s">
        <v>68</v>
      </c>
      <c r="C27" s="247"/>
      <c r="D27" s="247"/>
      <c r="E27" s="40" t="s">
        <v>432</v>
      </c>
      <c r="F27" s="40"/>
      <c r="G27" s="40"/>
      <c r="H27" s="41"/>
      <c r="I27" s="41"/>
      <c r="J27" s="41"/>
      <c r="K27" s="41"/>
      <c r="L27" s="41"/>
      <c r="M27" s="41"/>
      <c r="N27" s="41"/>
      <c r="O27" s="41"/>
      <c r="P27" s="42"/>
      <c r="Q27" s="42"/>
      <c r="R27" s="43" t="s">
        <v>433</v>
      </c>
      <c r="S27" s="44" t="s">
        <v>12</v>
      </c>
      <c r="T27" s="42"/>
      <c r="U27" s="44" t="s">
        <v>434</v>
      </c>
      <c r="V27" s="42"/>
      <c r="W27" s="62">
        <f t="shared" ref="W27:W32" si="0">+IF(ISERR(U27/R27*100),"N/A",ROUND(U27/R27*100,2))</f>
        <v>83.08</v>
      </c>
    </row>
    <row r="28" spans="2:27" ht="26.25" customHeight="1" x14ac:dyDescent="0.2">
      <c r="B28" s="315" t="s">
        <v>72</v>
      </c>
      <c r="C28" s="316"/>
      <c r="D28" s="316"/>
      <c r="E28" s="63" t="s">
        <v>432</v>
      </c>
      <c r="F28" s="63"/>
      <c r="G28" s="63"/>
      <c r="H28" s="64"/>
      <c r="I28" s="64"/>
      <c r="J28" s="64"/>
      <c r="K28" s="64"/>
      <c r="L28" s="64"/>
      <c r="M28" s="64"/>
      <c r="N28" s="64"/>
      <c r="O28" s="64"/>
      <c r="P28" s="65"/>
      <c r="Q28" s="65"/>
      <c r="R28" s="66" t="s">
        <v>434</v>
      </c>
      <c r="S28" s="67" t="s">
        <v>434</v>
      </c>
      <c r="T28" s="68">
        <f>+IF(ISERR(S28/R28*100),"N/A",ROUND(S28/R28*100,2))</f>
        <v>100</v>
      </c>
      <c r="U28" s="67" t="s">
        <v>434</v>
      </c>
      <c r="V28" s="68">
        <f>+IF(ISERR(U28/S28*100),"N/A",ROUND(U28/S28*100,2))</f>
        <v>100</v>
      </c>
      <c r="W28" s="69">
        <f t="shared" si="0"/>
        <v>100</v>
      </c>
    </row>
    <row r="29" spans="2:27" ht="23.25" customHeight="1" thickBot="1" x14ac:dyDescent="0.25">
      <c r="B29" s="314" t="s">
        <v>68</v>
      </c>
      <c r="C29" s="247"/>
      <c r="D29" s="247"/>
      <c r="E29" s="40" t="s">
        <v>435</v>
      </c>
      <c r="F29" s="40"/>
      <c r="G29" s="40"/>
      <c r="H29" s="41"/>
      <c r="I29" s="41"/>
      <c r="J29" s="41"/>
      <c r="K29" s="41"/>
      <c r="L29" s="41"/>
      <c r="M29" s="41"/>
      <c r="N29" s="41"/>
      <c r="O29" s="41"/>
      <c r="P29" s="42"/>
      <c r="Q29" s="42"/>
      <c r="R29" s="43" t="s">
        <v>436</v>
      </c>
      <c r="S29" s="44" t="s">
        <v>12</v>
      </c>
      <c r="T29" s="42"/>
      <c r="U29" s="44" t="s">
        <v>437</v>
      </c>
      <c r="V29" s="42"/>
      <c r="W29" s="62">
        <f t="shared" si="0"/>
        <v>60.18</v>
      </c>
    </row>
    <row r="30" spans="2:27" ht="26.25" customHeight="1" x14ac:dyDescent="0.2">
      <c r="B30" s="315" t="s">
        <v>72</v>
      </c>
      <c r="C30" s="316"/>
      <c r="D30" s="316"/>
      <c r="E30" s="63" t="s">
        <v>435</v>
      </c>
      <c r="F30" s="63"/>
      <c r="G30" s="63"/>
      <c r="H30" s="64"/>
      <c r="I30" s="64"/>
      <c r="J30" s="64"/>
      <c r="K30" s="64"/>
      <c r="L30" s="64"/>
      <c r="M30" s="64"/>
      <c r="N30" s="64"/>
      <c r="O30" s="64"/>
      <c r="P30" s="65"/>
      <c r="Q30" s="65"/>
      <c r="R30" s="66" t="s">
        <v>438</v>
      </c>
      <c r="S30" s="67" t="s">
        <v>439</v>
      </c>
      <c r="T30" s="68">
        <f>+IF(ISERR(S30/R30*100),"N/A",ROUND(S30/R30*100,2))</f>
        <v>91.75</v>
      </c>
      <c r="U30" s="67" t="s">
        <v>437</v>
      </c>
      <c r="V30" s="68">
        <f>+IF(ISERR(U30/S30*100),"N/A",ROUND(U30/S30*100,2))</f>
        <v>98.38</v>
      </c>
      <c r="W30" s="69">
        <f t="shared" si="0"/>
        <v>90.26</v>
      </c>
    </row>
    <row r="31" spans="2:27" ht="23.25" customHeight="1" thickBot="1" x14ac:dyDescent="0.25">
      <c r="B31" s="314" t="s">
        <v>68</v>
      </c>
      <c r="C31" s="247"/>
      <c r="D31" s="247"/>
      <c r="E31" s="40" t="s">
        <v>440</v>
      </c>
      <c r="F31" s="40"/>
      <c r="G31" s="40"/>
      <c r="H31" s="41"/>
      <c r="I31" s="41"/>
      <c r="J31" s="41"/>
      <c r="K31" s="41"/>
      <c r="L31" s="41"/>
      <c r="M31" s="41"/>
      <c r="N31" s="41"/>
      <c r="O31" s="41"/>
      <c r="P31" s="42"/>
      <c r="Q31" s="42"/>
      <c r="R31" s="43" t="s">
        <v>441</v>
      </c>
      <c r="S31" s="44" t="s">
        <v>12</v>
      </c>
      <c r="T31" s="42"/>
      <c r="U31" s="44" t="s">
        <v>442</v>
      </c>
      <c r="V31" s="42"/>
      <c r="W31" s="62">
        <f t="shared" si="0"/>
        <v>96.79</v>
      </c>
    </row>
    <row r="32" spans="2:27" ht="26.25" customHeight="1" thickBot="1" x14ac:dyDescent="0.25">
      <c r="B32" s="315" t="s">
        <v>72</v>
      </c>
      <c r="C32" s="316"/>
      <c r="D32" s="316"/>
      <c r="E32" s="63" t="s">
        <v>440</v>
      </c>
      <c r="F32" s="63"/>
      <c r="G32" s="63"/>
      <c r="H32" s="64"/>
      <c r="I32" s="64"/>
      <c r="J32" s="64"/>
      <c r="K32" s="64"/>
      <c r="L32" s="64"/>
      <c r="M32" s="64"/>
      <c r="N32" s="64"/>
      <c r="O32" s="64"/>
      <c r="P32" s="65"/>
      <c r="Q32" s="65"/>
      <c r="R32" s="66" t="s">
        <v>443</v>
      </c>
      <c r="S32" s="67" t="s">
        <v>444</v>
      </c>
      <c r="T32" s="68">
        <f>+IF(ISERR(S32/R32*100),"N/A",ROUND(S32/R32*100,2))</f>
        <v>94.45</v>
      </c>
      <c r="U32" s="67" t="s">
        <v>442</v>
      </c>
      <c r="V32" s="68">
        <f>+IF(ISERR(U32/S32*100),"N/A",ROUND(U32/S32*100,2))</f>
        <v>88.65</v>
      </c>
      <c r="W32" s="69">
        <f t="shared" si="0"/>
        <v>83.73</v>
      </c>
    </row>
    <row r="33" spans="2:23" ht="22.5" customHeight="1" thickTop="1" thickBot="1" x14ac:dyDescent="0.25">
      <c r="B33" s="11" t="s">
        <v>75</v>
      </c>
      <c r="C33" s="12"/>
      <c r="D33" s="12"/>
      <c r="E33" s="12"/>
      <c r="F33" s="12"/>
      <c r="G33" s="12"/>
      <c r="H33" s="13"/>
      <c r="I33" s="13"/>
      <c r="J33" s="13"/>
      <c r="K33" s="13"/>
      <c r="L33" s="13"/>
      <c r="M33" s="13"/>
      <c r="N33" s="13"/>
      <c r="O33" s="13"/>
      <c r="P33" s="13"/>
      <c r="Q33" s="13"/>
      <c r="R33" s="13"/>
      <c r="S33" s="13"/>
      <c r="T33" s="13"/>
      <c r="U33" s="13"/>
      <c r="V33" s="13"/>
      <c r="W33" s="14"/>
    </row>
    <row r="34" spans="2:23" ht="37.5" customHeight="1" thickTop="1" x14ac:dyDescent="0.2">
      <c r="B34" s="303" t="s">
        <v>445</v>
      </c>
      <c r="C34" s="232"/>
      <c r="D34" s="232"/>
      <c r="E34" s="232"/>
      <c r="F34" s="232"/>
      <c r="G34" s="232"/>
      <c r="H34" s="232"/>
      <c r="I34" s="232"/>
      <c r="J34" s="232"/>
      <c r="K34" s="232"/>
      <c r="L34" s="232"/>
      <c r="M34" s="232"/>
      <c r="N34" s="232"/>
      <c r="O34" s="232"/>
      <c r="P34" s="232"/>
      <c r="Q34" s="232"/>
      <c r="R34" s="232"/>
      <c r="S34" s="232"/>
      <c r="T34" s="232"/>
      <c r="U34" s="232"/>
      <c r="V34" s="232"/>
      <c r="W34" s="304"/>
    </row>
    <row r="35" spans="2:23" ht="15" customHeight="1" thickBot="1" x14ac:dyDescent="0.25">
      <c r="B35" s="305"/>
      <c r="C35" s="251"/>
      <c r="D35" s="251"/>
      <c r="E35" s="251"/>
      <c r="F35" s="251"/>
      <c r="G35" s="251"/>
      <c r="H35" s="251"/>
      <c r="I35" s="251"/>
      <c r="J35" s="251"/>
      <c r="K35" s="251"/>
      <c r="L35" s="251"/>
      <c r="M35" s="251"/>
      <c r="N35" s="251"/>
      <c r="O35" s="251"/>
      <c r="P35" s="251"/>
      <c r="Q35" s="251"/>
      <c r="R35" s="251"/>
      <c r="S35" s="251"/>
      <c r="T35" s="251"/>
      <c r="U35" s="251"/>
      <c r="V35" s="251"/>
      <c r="W35" s="306"/>
    </row>
    <row r="36" spans="2:23" ht="37.5" customHeight="1" thickTop="1" x14ac:dyDescent="0.2">
      <c r="B36" s="303" t="s">
        <v>446</v>
      </c>
      <c r="C36" s="232"/>
      <c r="D36" s="232"/>
      <c r="E36" s="232"/>
      <c r="F36" s="232"/>
      <c r="G36" s="232"/>
      <c r="H36" s="232"/>
      <c r="I36" s="232"/>
      <c r="J36" s="232"/>
      <c r="K36" s="232"/>
      <c r="L36" s="232"/>
      <c r="M36" s="232"/>
      <c r="N36" s="232"/>
      <c r="O36" s="232"/>
      <c r="P36" s="232"/>
      <c r="Q36" s="232"/>
      <c r="R36" s="232"/>
      <c r="S36" s="232"/>
      <c r="T36" s="232"/>
      <c r="U36" s="232"/>
      <c r="V36" s="232"/>
      <c r="W36" s="304"/>
    </row>
    <row r="37" spans="2:23" ht="15" customHeight="1" thickBot="1" x14ac:dyDescent="0.25">
      <c r="B37" s="305"/>
      <c r="C37" s="251"/>
      <c r="D37" s="251"/>
      <c r="E37" s="251"/>
      <c r="F37" s="251"/>
      <c r="G37" s="251"/>
      <c r="H37" s="251"/>
      <c r="I37" s="251"/>
      <c r="J37" s="251"/>
      <c r="K37" s="251"/>
      <c r="L37" s="251"/>
      <c r="M37" s="251"/>
      <c r="N37" s="251"/>
      <c r="O37" s="251"/>
      <c r="P37" s="251"/>
      <c r="Q37" s="251"/>
      <c r="R37" s="251"/>
      <c r="S37" s="251"/>
      <c r="T37" s="251"/>
      <c r="U37" s="251"/>
      <c r="V37" s="251"/>
      <c r="W37" s="306"/>
    </row>
    <row r="38" spans="2:23" ht="37.5" customHeight="1" thickTop="1" x14ac:dyDescent="0.2">
      <c r="B38" s="303" t="s">
        <v>447</v>
      </c>
      <c r="C38" s="232"/>
      <c r="D38" s="232"/>
      <c r="E38" s="232"/>
      <c r="F38" s="232"/>
      <c r="G38" s="232"/>
      <c r="H38" s="232"/>
      <c r="I38" s="232"/>
      <c r="J38" s="232"/>
      <c r="K38" s="232"/>
      <c r="L38" s="232"/>
      <c r="M38" s="232"/>
      <c r="N38" s="232"/>
      <c r="O38" s="232"/>
      <c r="P38" s="232"/>
      <c r="Q38" s="232"/>
      <c r="R38" s="232"/>
      <c r="S38" s="232"/>
      <c r="T38" s="232"/>
      <c r="U38" s="232"/>
      <c r="V38" s="232"/>
      <c r="W38" s="304"/>
    </row>
    <row r="39" spans="2:23" ht="13.5" thickBot="1" x14ac:dyDescent="0.25">
      <c r="B39" s="307"/>
      <c r="C39" s="308"/>
      <c r="D39" s="308"/>
      <c r="E39" s="308"/>
      <c r="F39" s="308"/>
      <c r="G39" s="308"/>
      <c r="H39" s="308"/>
      <c r="I39" s="308"/>
      <c r="J39" s="308"/>
      <c r="K39" s="308"/>
      <c r="L39" s="308"/>
      <c r="M39" s="308"/>
      <c r="N39" s="308"/>
      <c r="O39" s="308"/>
      <c r="P39" s="308"/>
      <c r="Q39" s="308"/>
      <c r="R39" s="308"/>
      <c r="S39" s="308"/>
      <c r="T39" s="308"/>
      <c r="U39" s="308"/>
      <c r="V39" s="308"/>
      <c r="W39" s="309"/>
    </row>
  </sheetData>
  <mergeCells count="63">
    <mergeCell ref="B23:L23"/>
    <mergeCell ref="M23:N23"/>
    <mergeCell ref="O23:P23"/>
    <mergeCell ref="Q23:R23"/>
    <mergeCell ref="B38:W39"/>
    <mergeCell ref="B25:Q26"/>
    <mergeCell ref="S25:T25"/>
    <mergeCell ref="V25:W25"/>
    <mergeCell ref="B27:D27"/>
    <mergeCell ref="B28:D28"/>
    <mergeCell ref="B29:D29"/>
    <mergeCell ref="B30:D30"/>
    <mergeCell ref="B31:D31"/>
    <mergeCell ref="B32:D32"/>
    <mergeCell ref="B34:W35"/>
    <mergeCell ref="B36:W37"/>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view="pageBreakPreview" topLeftCell="A22"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448</v>
      </c>
      <c r="D4" s="280" t="s">
        <v>449</v>
      </c>
      <c r="E4" s="280"/>
      <c r="F4" s="280"/>
      <c r="G4" s="280"/>
      <c r="H4" s="281"/>
      <c r="I4" s="18"/>
      <c r="J4" s="282" t="s">
        <v>7</v>
      </c>
      <c r="K4" s="280"/>
      <c r="L4" s="17" t="s">
        <v>387</v>
      </c>
      <c r="M4" s="283" t="s">
        <v>450</v>
      </c>
      <c r="N4" s="283"/>
      <c r="O4" s="283"/>
      <c r="P4" s="283"/>
      <c r="Q4" s="284"/>
      <c r="R4" s="19"/>
      <c r="S4" s="285" t="s">
        <v>10</v>
      </c>
      <c r="T4" s="286"/>
      <c r="U4" s="286"/>
      <c r="V4" s="273" t="s">
        <v>451</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452</v>
      </c>
      <c r="D6" s="269" t="s">
        <v>453</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454</v>
      </c>
      <c r="K8" s="26" t="s">
        <v>454</v>
      </c>
      <c r="L8" s="26" t="s">
        <v>455</v>
      </c>
      <c r="M8" s="26" t="s">
        <v>230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107.25" customHeight="1" thickTop="1" thickBot="1" x14ac:dyDescent="0.25">
      <c r="B10" s="27" t="s">
        <v>21</v>
      </c>
      <c r="C10" s="273" t="s">
        <v>456</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457</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458</v>
      </c>
      <c r="C21" s="228"/>
      <c r="D21" s="228"/>
      <c r="E21" s="228"/>
      <c r="F21" s="228"/>
      <c r="G21" s="228"/>
      <c r="H21" s="228"/>
      <c r="I21" s="228"/>
      <c r="J21" s="228"/>
      <c r="K21" s="228"/>
      <c r="L21" s="228"/>
      <c r="M21" s="229" t="s">
        <v>452</v>
      </c>
      <c r="N21" s="229"/>
      <c r="O21" s="229" t="s">
        <v>48</v>
      </c>
      <c r="P21" s="229"/>
      <c r="Q21" s="230" t="s">
        <v>49</v>
      </c>
      <c r="R21" s="230"/>
      <c r="S21" s="34" t="s">
        <v>53</v>
      </c>
      <c r="T21" s="34" t="s">
        <v>60</v>
      </c>
      <c r="U21" s="34" t="s">
        <v>459</v>
      </c>
      <c r="V21" s="34">
        <f>+IF(ISERR(U21/T21*100),"N/A",ROUND(U21/T21*100,2))</f>
        <v>228</v>
      </c>
      <c r="W21" s="59">
        <f>+IF(ISERR(U21/S21*100),"N/A",ROUND(U21/S21*100,2))</f>
        <v>171</v>
      </c>
    </row>
    <row r="22" spans="2:27" ht="56.25" customHeight="1" x14ac:dyDescent="0.2">
      <c r="B22" s="302" t="s">
        <v>460</v>
      </c>
      <c r="C22" s="228"/>
      <c r="D22" s="228"/>
      <c r="E22" s="228"/>
      <c r="F22" s="228"/>
      <c r="G22" s="228"/>
      <c r="H22" s="228"/>
      <c r="I22" s="228"/>
      <c r="J22" s="228"/>
      <c r="K22" s="228"/>
      <c r="L22" s="228"/>
      <c r="M22" s="229" t="s">
        <v>452</v>
      </c>
      <c r="N22" s="229"/>
      <c r="O22" s="229" t="s">
        <v>48</v>
      </c>
      <c r="P22" s="229"/>
      <c r="Q22" s="230" t="s">
        <v>49</v>
      </c>
      <c r="R22" s="230"/>
      <c r="S22" s="34" t="s">
        <v>53</v>
      </c>
      <c r="T22" s="34" t="s">
        <v>60</v>
      </c>
      <c r="U22" s="34" t="s">
        <v>88</v>
      </c>
      <c r="V22" s="34">
        <f>+IF(ISERR(U22/T22*100),"N/A",ROUND(U22/T22*100,2))</f>
        <v>66.67</v>
      </c>
      <c r="W22" s="59">
        <f>+IF(ISERR(U22/S22*100),"N/A",ROUND(U22/S22*100,2))</f>
        <v>50</v>
      </c>
    </row>
    <row r="23" spans="2:27" ht="56.25" customHeight="1" x14ac:dyDescent="0.2">
      <c r="B23" s="302" t="s">
        <v>461</v>
      </c>
      <c r="C23" s="228"/>
      <c r="D23" s="228"/>
      <c r="E23" s="228"/>
      <c r="F23" s="228"/>
      <c r="G23" s="228"/>
      <c r="H23" s="228"/>
      <c r="I23" s="228"/>
      <c r="J23" s="228"/>
      <c r="K23" s="228"/>
      <c r="L23" s="228"/>
      <c r="M23" s="229" t="s">
        <v>452</v>
      </c>
      <c r="N23" s="229"/>
      <c r="O23" s="229" t="s">
        <v>48</v>
      </c>
      <c r="P23" s="229"/>
      <c r="Q23" s="230" t="s">
        <v>49</v>
      </c>
      <c r="R23" s="230"/>
      <c r="S23" s="34" t="s">
        <v>53</v>
      </c>
      <c r="T23" s="34" t="s">
        <v>60</v>
      </c>
      <c r="U23" s="34" t="s">
        <v>88</v>
      </c>
      <c r="V23" s="34">
        <f>+IF(ISERR(U23/T23*100),"N/A",ROUND(U23/T23*100,2))</f>
        <v>66.67</v>
      </c>
      <c r="W23" s="59">
        <f>+IF(ISERR(U23/S23*100),"N/A",ROUND(U23/S23*100,2))</f>
        <v>50</v>
      </c>
    </row>
    <row r="24" spans="2:27" ht="56.25" customHeight="1" thickBot="1" x14ac:dyDescent="0.25">
      <c r="B24" s="302" t="s">
        <v>462</v>
      </c>
      <c r="C24" s="228"/>
      <c r="D24" s="228"/>
      <c r="E24" s="228"/>
      <c r="F24" s="228"/>
      <c r="G24" s="228"/>
      <c r="H24" s="228"/>
      <c r="I24" s="228"/>
      <c r="J24" s="228"/>
      <c r="K24" s="228"/>
      <c r="L24" s="228"/>
      <c r="M24" s="229" t="s">
        <v>452</v>
      </c>
      <c r="N24" s="229"/>
      <c r="O24" s="229" t="s">
        <v>48</v>
      </c>
      <c r="P24" s="229"/>
      <c r="Q24" s="230" t="s">
        <v>49</v>
      </c>
      <c r="R24" s="230"/>
      <c r="S24" s="34" t="s">
        <v>53</v>
      </c>
      <c r="T24" s="34" t="s">
        <v>463</v>
      </c>
      <c r="U24" s="34" t="s">
        <v>464</v>
      </c>
      <c r="V24" s="34">
        <f>+IF(ISERR(U24/T24*100),"N/A",ROUND(U24/T24*100,2))</f>
        <v>59.53</v>
      </c>
      <c r="W24" s="59">
        <f>+IF(ISERR(U24/S24*100),"N/A",ROUND(U24/S24*100,2))</f>
        <v>40.299999999999997</v>
      </c>
    </row>
    <row r="25" spans="2:27" ht="21.75" customHeight="1" thickTop="1" thickBot="1" x14ac:dyDescent="0.25">
      <c r="B25" s="11" t="s">
        <v>62</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x14ac:dyDescent="0.25">
      <c r="B26" s="310" t="s">
        <v>2011</v>
      </c>
      <c r="C26" s="238"/>
      <c r="D26" s="238"/>
      <c r="E26" s="238"/>
      <c r="F26" s="238"/>
      <c r="G26" s="238"/>
      <c r="H26" s="238"/>
      <c r="I26" s="238"/>
      <c r="J26" s="238"/>
      <c r="K26" s="238"/>
      <c r="L26" s="238"/>
      <c r="M26" s="238"/>
      <c r="N26" s="238"/>
      <c r="O26" s="238"/>
      <c r="P26" s="238"/>
      <c r="Q26" s="239"/>
      <c r="R26" s="37" t="s">
        <v>41</v>
      </c>
      <c r="S26" s="243" t="s">
        <v>42</v>
      </c>
      <c r="T26" s="243"/>
      <c r="U26" s="38" t="s">
        <v>63</v>
      </c>
      <c r="V26" s="244" t="s">
        <v>64</v>
      </c>
      <c r="W26" s="294"/>
    </row>
    <row r="27" spans="2:27" ht="30.75" customHeight="1" thickBot="1" x14ac:dyDescent="0.25">
      <c r="B27" s="311"/>
      <c r="C27" s="312"/>
      <c r="D27" s="312"/>
      <c r="E27" s="312"/>
      <c r="F27" s="312"/>
      <c r="G27" s="312"/>
      <c r="H27" s="312"/>
      <c r="I27" s="312"/>
      <c r="J27" s="312"/>
      <c r="K27" s="312"/>
      <c r="L27" s="312"/>
      <c r="M27" s="312"/>
      <c r="N27" s="312"/>
      <c r="O27" s="312"/>
      <c r="P27" s="312"/>
      <c r="Q27" s="313"/>
      <c r="R27" s="60" t="s">
        <v>65</v>
      </c>
      <c r="S27" s="60" t="s">
        <v>65</v>
      </c>
      <c r="T27" s="60" t="s">
        <v>48</v>
      </c>
      <c r="U27" s="60" t="s">
        <v>65</v>
      </c>
      <c r="V27" s="60" t="s">
        <v>66</v>
      </c>
      <c r="W27" s="61" t="s">
        <v>67</v>
      </c>
      <c r="Y27" s="36"/>
    </row>
    <row r="28" spans="2:27" ht="23.25" customHeight="1" thickBot="1" x14ac:dyDescent="0.25">
      <c r="B28" s="314" t="s">
        <v>68</v>
      </c>
      <c r="C28" s="247"/>
      <c r="D28" s="247"/>
      <c r="E28" s="40" t="s">
        <v>465</v>
      </c>
      <c r="F28" s="40"/>
      <c r="G28" s="40"/>
      <c r="H28" s="41"/>
      <c r="I28" s="41"/>
      <c r="J28" s="41"/>
      <c r="K28" s="41"/>
      <c r="L28" s="41"/>
      <c r="M28" s="41"/>
      <c r="N28" s="41"/>
      <c r="O28" s="41"/>
      <c r="P28" s="42"/>
      <c r="Q28" s="42"/>
      <c r="R28" s="43" t="s">
        <v>451</v>
      </c>
      <c r="S28" s="44" t="s">
        <v>12</v>
      </c>
      <c r="T28" s="42"/>
      <c r="U28" s="44" t="s">
        <v>466</v>
      </c>
      <c r="V28" s="42"/>
      <c r="W28" s="62">
        <f>+IF(ISERR(U28/R28*100),"N/A",ROUND(U28/R28*100,2))</f>
        <v>44.94</v>
      </c>
    </row>
    <row r="29" spans="2:27" ht="26.25" customHeight="1" thickBot="1" x14ac:dyDescent="0.25">
      <c r="B29" s="315" t="s">
        <v>72</v>
      </c>
      <c r="C29" s="316"/>
      <c r="D29" s="316"/>
      <c r="E29" s="63" t="s">
        <v>465</v>
      </c>
      <c r="F29" s="63"/>
      <c r="G29" s="63"/>
      <c r="H29" s="64"/>
      <c r="I29" s="64"/>
      <c r="J29" s="64"/>
      <c r="K29" s="64"/>
      <c r="L29" s="64"/>
      <c r="M29" s="64"/>
      <c r="N29" s="64"/>
      <c r="O29" s="64"/>
      <c r="P29" s="65"/>
      <c r="Q29" s="65"/>
      <c r="R29" s="66" t="s">
        <v>467</v>
      </c>
      <c r="S29" s="67" t="s">
        <v>468</v>
      </c>
      <c r="T29" s="68">
        <f>+IF(ISERR(S29/R29*100),"N/A",ROUND(S29/R29*100,2))</f>
        <v>81.42</v>
      </c>
      <c r="U29" s="67" t="s">
        <v>466</v>
      </c>
      <c r="V29" s="68">
        <f>+IF(ISERR(U29/S29*100),"N/A",ROUND(U29/S29*100,2))</f>
        <v>53.8</v>
      </c>
      <c r="W29" s="69">
        <f>+IF(ISERR(U29/R29*100),"N/A",ROUND(U29/R29*100,2))</f>
        <v>43.81</v>
      </c>
    </row>
    <row r="30" spans="2:27" ht="22.5" customHeight="1" thickTop="1" thickBot="1" x14ac:dyDescent="0.25">
      <c r="B30" s="11" t="s">
        <v>75</v>
      </c>
      <c r="C30" s="12"/>
      <c r="D30" s="12"/>
      <c r="E30" s="12"/>
      <c r="F30" s="12"/>
      <c r="G30" s="12"/>
      <c r="H30" s="13"/>
      <c r="I30" s="13"/>
      <c r="J30" s="13"/>
      <c r="K30" s="13"/>
      <c r="L30" s="13"/>
      <c r="M30" s="13"/>
      <c r="N30" s="13"/>
      <c r="O30" s="13"/>
      <c r="P30" s="13"/>
      <c r="Q30" s="13"/>
      <c r="R30" s="13"/>
      <c r="S30" s="13"/>
      <c r="T30" s="13"/>
      <c r="U30" s="13"/>
      <c r="V30" s="13"/>
      <c r="W30" s="14"/>
    </row>
    <row r="31" spans="2:27" ht="122.25" customHeight="1" thickTop="1" x14ac:dyDescent="0.2">
      <c r="B31" s="303" t="s">
        <v>469</v>
      </c>
      <c r="C31" s="232"/>
      <c r="D31" s="232"/>
      <c r="E31" s="232"/>
      <c r="F31" s="232"/>
      <c r="G31" s="232"/>
      <c r="H31" s="232"/>
      <c r="I31" s="232"/>
      <c r="J31" s="232"/>
      <c r="K31" s="232"/>
      <c r="L31" s="232"/>
      <c r="M31" s="232"/>
      <c r="N31" s="232"/>
      <c r="O31" s="232"/>
      <c r="P31" s="232"/>
      <c r="Q31" s="232"/>
      <c r="R31" s="232"/>
      <c r="S31" s="232"/>
      <c r="T31" s="232"/>
      <c r="U31" s="232"/>
      <c r="V31" s="232"/>
      <c r="W31" s="304"/>
    </row>
    <row r="32" spans="2:27" ht="15" customHeight="1" thickBot="1" x14ac:dyDescent="0.25">
      <c r="B32" s="305"/>
      <c r="C32" s="251"/>
      <c r="D32" s="251"/>
      <c r="E32" s="251"/>
      <c r="F32" s="251"/>
      <c r="G32" s="251"/>
      <c r="H32" s="251"/>
      <c r="I32" s="251"/>
      <c r="J32" s="251"/>
      <c r="K32" s="251"/>
      <c r="L32" s="251"/>
      <c r="M32" s="251"/>
      <c r="N32" s="251"/>
      <c r="O32" s="251"/>
      <c r="P32" s="251"/>
      <c r="Q32" s="251"/>
      <c r="R32" s="251"/>
      <c r="S32" s="251"/>
      <c r="T32" s="251"/>
      <c r="U32" s="251"/>
      <c r="V32" s="251"/>
      <c r="W32" s="306"/>
    </row>
    <row r="33" spans="2:23" ht="97.5" customHeight="1" thickTop="1" x14ac:dyDescent="0.2">
      <c r="B33" s="303" t="s">
        <v>470</v>
      </c>
      <c r="C33" s="232"/>
      <c r="D33" s="232"/>
      <c r="E33" s="232"/>
      <c r="F33" s="232"/>
      <c r="G33" s="232"/>
      <c r="H33" s="232"/>
      <c r="I33" s="232"/>
      <c r="J33" s="232"/>
      <c r="K33" s="232"/>
      <c r="L33" s="232"/>
      <c r="M33" s="232"/>
      <c r="N33" s="232"/>
      <c r="O33" s="232"/>
      <c r="P33" s="232"/>
      <c r="Q33" s="232"/>
      <c r="R33" s="232"/>
      <c r="S33" s="232"/>
      <c r="T33" s="232"/>
      <c r="U33" s="232"/>
      <c r="V33" s="232"/>
      <c r="W33" s="304"/>
    </row>
    <row r="34" spans="2:23" ht="34.5" customHeight="1" thickBot="1" x14ac:dyDescent="0.25">
      <c r="B34" s="305"/>
      <c r="C34" s="251"/>
      <c r="D34" s="251"/>
      <c r="E34" s="251"/>
      <c r="F34" s="251"/>
      <c r="G34" s="251"/>
      <c r="H34" s="251"/>
      <c r="I34" s="251"/>
      <c r="J34" s="251"/>
      <c r="K34" s="251"/>
      <c r="L34" s="251"/>
      <c r="M34" s="251"/>
      <c r="N34" s="251"/>
      <c r="O34" s="251"/>
      <c r="P34" s="251"/>
      <c r="Q34" s="251"/>
      <c r="R34" s="251"/>
      <c r="S34" s="251"/>
      <c r="T34" s="251"/>
      <c r="U34" s="251"/>
      <c r="V34" s="251"/>
      <c r="W34" s="306"/>
    </row>
    <row r="35" spans="2:23" ht="97.5" customHeight="1" thickTop="1" x14ac:dyDescent="0.2">
      <c r="B35" s="303" t="s">
        <v>471</v>
      </c>
      <c r="C35" s="232"/>
      <c r="D35" s="232"/>
      <c r="E35" s="232"/>
      <c r="F35" s="232"/>
      <c r="G35" s="232"/>
      <c r="H35" s="232"/>
      <c r="I35" s="232"/>
      <c r="J35" s="232"/>
      <c r="K35" s="232"/>
      <c r="L35" s="232"/>
      <c r="M35" s="232"/>
      <c r="N35" s="232"/>
      <c r="O35" s="232"/>
      <c r="P35" s="232"/>
      <c r="Q35" s="232"/>
      <c r="R35" s="232"/>
      <c r="S35" s="232"/>
      <c r="T35" s="232"/>
      <c r="U35" s="232"/>
      <c r="V35" s="232"/>
      <c r="W35" s="304"/>
    </row>
    <row r="36" spans="2:23" ht="13.5" thickBot="1" x14ac:dyDescent="0.25">
      <c r="B36" s="307"/>
      <c r="C36" s="308"/>
      <c r="D36" s="308"/>
      <c r="E36" s="308"/>
      <c r="F36" s="308"/>
      <c r="G36" s="308"/>
      <c r="H36" s="308"/>
      <c r="I36" s="308"/>
      <c r="J36" s="308"/>
      <c r="K36" s="308"/>
      <c r="L36" s="308"/>
      <c r="M36" s="308"/>
      <c r="N36" s="308"/>
      <c r="O36" s="308"/>
      <c r="P36" s="308"/>
      <c r="Q36" s="308"/>
      <c r="R36" s="308"/>
      <c r="S36" s="308"/>
      <c r="T36" s="308"/>
      <c r="U36" s="308"/>
      <c r="V36" s="308"/>
      <c r="W36" s="309"/>
    </row>
  </sheetData>
  <mergeCells count="63">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9" min="1" max="2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16"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493</v>
      </c>
      <c r="D4" s="280" t="s">
        <v>492</v>
      </c>
      <c r="E4" s="280"/>
      <c r="F4" s="280"/>
      <c r="G4" s="280"/>
      <c r="H4" s="281"/>
      <c r="I4" s="18"/>
      <c r="J4" s="282" t="s">
        <v>7</v>
      </c>
      <c r="K4" s="280"/>
      <c r="L4" s="17" t="s">
        <v>79</v>
      </c>
      <c r="M4" s="283" t="s">
        <v>1991</v>
      </c>
      <c r="N4" s="283"/>
      <c r="O4" s="283"/>
      <c r="P4" s="283"/>
      <c r="Q4" s="284"/>
      <c r="R4" s="19"/>
      <c r="S4" s="285" t="s">
        <v>10</v>
      </c>
      <c r="T4" s="286"/>
      <c r="U4" s="286"/>
      <c r="V4" s="273">
        <v>3</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v>700</v>
      </c>
      <c r="D6" s="269" t="s">
        <v>1992</v>
      </c>
      <c r="E6" s="269"/>
      <c r="F6" s="269"/>
      <c r="G6" s="269"/>
      <c r="H6" s="269"/>
      <c r="I6" s="55"/>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55"/>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55"/>
      <c r="J8" s="26">
        <v>0</v>
      </c>
      <c r="K8" s="26" t="s">
        <v>20</v>
      </c>
      <c r="L8" s="26">
        <v>1294</v>
      </c>
      <c r="M8" s="26">
        <v>1248</v>
      </c>
      <c r="N8" s="25"/>
      <c r="O8" s="55"/>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55"/>
      <c r="S14" s="30" t="s">
        <v>29</v>
      </c>
      <c r="T14" s="291" t="s">
        <v>486</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55"/>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1993</v>
      </c>
      <c r="C21" s="228"/>
      <c r="D21" s="228"/>
      <c r="E21" s="228"/>
      <c r="F21" s="228"/>
      <c r="G21" s="228"/>
      <c r="H21" s="228"/>
      <c r="I21" s="228"/>
      <c r="J21" s="228"/>
      <c r="K21" s="228"/>
      <c r="L21" s="228"/>
      <c r="M21" s="229">
        <v>700</v>
      </c>
      <c r="N21" s="229"/>
      <c r="O21" s="229" t="s">
        <v>48</v>
      </c>
      <c r="P21" s="229"/>
      <c r="Q21" s="230" t="s">
        <v>49</v>
      </c>
      <c r="R21" s="230"/>
      <c r="S21" s="34">
        <v>65</v>
      </c>
      <c r="T21" s="34">
        <v>0</v>
      </c>
      <c r="U21" s="34">
        <v>0</v>
      </c>
      <c r="V21" s="34" t="str">
        <f>+IF(ISERR(U21/T21*100),"N/A",ROUND(U21/T21*100,2))</f>
        <v>N/A</v>
      </c>
      <c r="W21" s="59">
        <f>+IF(ISERR(U21/S21*100),"N/A",ROUND(U21/S21*100,2))</f>
        <v>0</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54"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53" t="s">
        <v>1994</v>
      </c>
      <c r="F25" s="53"/>
      <c r="G25" s="53"/>
      <c r="H25" s="41"/>
      <c r="I25" s="41"/>
      <c r="J25" s="41"/>
      <c r="K25" s="41"/>
      <c r="L25" s="41"/>
      <c r="M25" s="41"/>
      <c r="N25" s="41"/>
      <c r="O25" s="41"/>
      <c r="P25" s="42"/>
      <c r="Q25" s="42"/>
      <c r="R25" s="43">
        <v>3</v>
      </c>
      <c r="S25" s="44" t="s">
        <v>12</v>
      </c>
      <c r="T25" s="42"/>
      <c r="U25" s="67">
        <v>4.0000000000000001E-3</v>
      </c>
      <c r="V25" s="42"/>
      <c r="W25" s="62">
        <f>+IF(ISERR(U25/R25*100),"N/A",ROUND(U25/R25*100,2))</f>
        <v>0.13</v>
      </c>
    </row>
    <row r="26" spans="2:27" ht="26.25" customHeight="1" thickBot="1" x14ac:dyDescent="0.25">
      <c r="B26" s="315" t="s">
        <v>72</v>
      </c>
      <c r="C26" s="316"/>
      <c r="D26" s="316"/>
      <c r="E26" s="63" t="s">
        <v>1994</v>
      </c>
      <c r="F26" s="63"/>
      <c r="G26" s="63"/>
      <c r="H26" s="64"/>
      <c r="I26" s="64"/>
      <c r="J26" s="64"/>
      <c r="K26" s="64"/>
      <c r="L26" s="64"/>
      <c r="M26" s="64"/>
      <c r="N26" s="64"/>
      <c r="O26" s="64"/>
      <c r="P26" s="65"/>
      <c r="Q26" s="65"/>
      <c r="R26" s="66">
        <v>3</v>
      </c>
      <c r="S26" s="67">
        <v>4.0000000000000001E-3</v>
      </c>
      <c r="T26" s="68">
        <f>+IF(ISERR(S26/R26*100),"N/A",ROUND(S26/R26*100,2))</f>
        <v>0.13</v>
      </c>
      <c r="U26" s="67">
        <v>4.0000000000000001E-3</v>
      </c>
      <c r="V26" s="68">
        <f>+IF(ISERR(U26/S26*100),"N/A",ROUND(U26/S26*100,2))</f>
        <v>100</v>
      </c>
      <c r="W26" s="69">
        <f>+IF(ISERR(U26/R26*100),"N/A",ROUND(U26/R26*100,2))</f>
        <v>0.13</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303" t="s">
        <v>1995</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37.5" customHeight="1" thickTop="1" x14ac:dyDescent="0.2">
      <c r="B30" s="303" t="s">
        <v>1996</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37.5" customHeight="1" thickTop="1" x14ac:dyDescent="0.2">
      <c r="B32" s="303" t="s">
        <v>1997</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view="pageBreakPreview"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493</v>
      </c>
      <c r="D4" s="280" t="s">
        <v>492</v>
      </c>
      <c r="E4" s="280"/>
      <c r="F4" s="280"/>
      <c r="G4" s="280"/>
      <c r="H4" s="281"/>
      <c r="I4" s="18"/>
      <c r="J4" s="282" t="s">
        <v>7</v>
      </c>
      <c r="K4" s="280"/>
      <c r="L4" s="17" t="s">
        <v>491</v>
      </c>
      <c r="M4" s="283" t="s">
        <v>490</v>
      </c>
      <c r="N4" s="283"/>
      <c r="O4" s="283"/>
      <c r="P4" s="283"/>
      <c r="Q4" s="284"/>
      <c r="R4" s="19"/>
      <c r="S4" s="285" t="s">
        <v>10</v>
      </c>
      <c r="T4" s="286"/>
      <c r="U4" s="286"/>
      <c r="V4" s="273" t="s">
        <v>489</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42" customHeight="1" thickBot="1" x14ac:dyDescent="0.25">
      <c r="B6" s="56" t="s">
        <v>13</v>
      </c>
      <c r="C6" s="21" t="s">
        <v>480</v>
      </c>
      <c r="D6" s="269" t="s">
        <v>488</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v>360717</v>
      </c>
      <c r="K8" s="26" t="s">
        <v>20</v>
      </c>
      <c r="L8" s="26">
        <v>66334</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487</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486</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485</v>
      </c>
      <c r="C21" s="228"/>
      <c r="D21" s="228"/>
      <c r="E21" s="228"/>
      <c r="F21" s="228"/>
      <c r="G21" s="228"/>
      <c r="H21" s="228"/>
      <c r="I21" s="228"/>
      <c r="J21" s="228"/>
      <c r="K21" s="228"/>
      <c r="L21" s="228"/>
      <c r="M21" s="229" t="s">
        <v>480</v>
      </c>
      <c r="N21" s="229"/>
      <c r="O21" s="229" t="s">
        <v>48</v>
      </c>
      <c r="P21" s="229"/>
      <c r="Q21" s="230" t="s">
        <v>49</v>
      </c>
      <c r="R21" s="230"/>
      <c r="S21" s="34" t="s">
        <v>53</v>
      </c>
      <c r="T21" s="34" t="s">
        <v>53</v>
      </c>
      <c r="U21" s="34" t="s">
        <v>484</v>
      </c>
      <c r="V21" s="34">
        <f>+IF(ISERR(U21/T21*100),"N/A",ROUND(U21/T21*100,2))</f>
        <v>82.17</v>
      </c>
      <c r="W21" s="59">
        <f>+IF(ISERR(U21/S21*100),"N/A",ROUND(U21/S21*100,2))</f>
        <v>82.17</v>
      </c>
    </row>
    <row r="22" spans="2:27" ht="56.25" customHeight="1" x14ac:dyDescent="0.2">
      <c r="B22" s="302" t="s">
        <v>483</v>
      </c>
      <c r="C22" s="228"/>
      <c r="D22" s="228"/>
      <c r="E22" s="228"/>
      <c r="F22" s="228"/>
      <c r="G22" s="228"/>
      <c r="H22" s="228"/>
      <c r="I22" s="228"/>
      <c r="J22" s="228"/>
      <c r="K22" s="228"/>
      <c r="L22" s="228"/>
      <c r="M22" s="229" t="s">
        <v>480</v>
      </c>
      <c r="N22" s="229"/>
      <c r="O22" s="229" t="s">
        <v>48</v>
      </c>
      <c r="P22" s="229"/>
      <c r="Q22" s="230" t="s">
        <v>49</v>
      </c>
      <c r="R22" s="230"/>
      <c r="S22" s="34" t="s">
        <v>53</v>
      </c>
      <c r="T22" s="34" t="s">
        <v>53</v>
      </c>
      <c r="U22" s="34" t="s">
        <v>482</v>
      </c>
      <c r="V22" s="34">
        <f>+IF(ISERR(U22/T22*100),"N/A",ROUND(U22/T22*100,2))</f>
        <v>80.989999999999995</v>
      </c>
      <c r="W22" s="59">
        <f>+IF(ISERR(U22/S22*100),"N/A",ROUND(U22/S22*100,2))</f>
        <v>80.989999999999995</v>
      </c>
    </row>
    <row r="23" spans="2:27" ht="56.25" customHeight="1" thickBot="1" x14ac:dyDescent="0.25">
      <c r="B23" s="302" t="s">
        <v>481</v>
      </c>
      <c r="C23" s="228"/>
      <c r="D23" s="228"/>
      <c r="E23" s="228"/>
      <c r="F23" s="228"/>
      <c r="G23" s="228"/>
      <c r="H23" s="228"/>
      <c r="I23" s="228"/>
      <c r="J23" s="228"/>
      <c r="K23" s="228"/>
      <c r="L23" s="228"/>
      <c r="M23" s="229" t="s">
        <v>480</v>
      </c>
      <c r="N23" s="229"/>
      <c r="O23" s="229" t="s">
        <v>48</v>
      </c>
      <c r="P23" s="229"/>
      <c r="Q23" s="230" t="s">
        <v>49</v>
      </c>
      <c r="R23" s="230"/>
      <c r="S23" s="34" t="s">
        <v>53</v>
      </c>
      <c r="T23" s="34" t="s">
        <v>53</v>
      </c>
      <c r="U23" s="34" t="s">
        <v>479</v>
      </c>
      <c r="V23" s="34">
        <f>+IF(ISERR(U23/T23*100),"N/A",ROUND(U23/T23*100,2))</f>
        <v>125.16</v>
      </c>
      <c r="W23" s="59">
        <f>+IF(ISERR(U23/S23*100),"N/A",ROUND(U23/S23*100,2))</f>
        <v>125.16</v>
      </c>
    </row>
    <row r="24" spans="2:27" ht="21.75" customHeight="1" thickTop="1" thickBot="1" x14ac:dyDescent="0.25">
      <c r="B24" s="11" t="s">
        <v>62</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310" t="s">
        <v>2011</v>
      </c>
      <c r="C25" s="238"/>
      <c r="D25" s="238"/>
      <c r="E25" s="238"/>
      <c r="F25" s="238"/>
      <c r="G25" s="238"/>
      <c r="H25" s="238"/>
      <c r="I25" s="238"/>
      <c r="J25" s="238"/>
      <c r="K25" s="238"/>
      <c r="L25" s="238"/>
      <c r="M25" s="238"/>
      <c r="N25" s="238"/>
      <c r="O25" s="238"/>
      <c r="P25" s="238"/>
      <c r="Q25" s="239"/>
      <c r="R25" s="37" t="s">
        <v>41</v>
      </c>
      <c r="S25" s="243" t="s">
        <v>42</v>
      </c>
      <c r="T25" s="243"/>
      <c r="U25" s="38" t="s">
        <v>63</v>
      </c>
      <c r="V25" s="244" t="s">
        <v>64</v>
      </c>
      <c r="W25" s="294"/>
    </row>
    <row r="26" spans="2:27" ht="30.75" customHeight="1" thickBot="1" x14ac:dyDescent="0.25">
      <c r="B26" s="311"/>
      <c r="C26" s="312"/>
      <c r="D26" s="312"/>
      <c r="E26" s="312"/>
      <c r="F26" s="312"/>
      <c r="G26" s="312"/>
      <c r="H26" s="312"/>
      <c r="I26" s="312"/>
      <c r="J26" s="312"/>
      <c r="K26" s="312"/>
      <c r="L26" s="312"/>
      <c r="M26" s="312"/>
      <c r="N26" s="312"/>
      <c r="O26" s="312"/>
      <c r="P26" s="312"/>
      <c r="Q26" s="313"/>
      <c r="R26" s="60" t="s">
        <v>65</v>
      </c>
      <c r="S26" s="60" t="s">
        <v>65</v>
      </c>
      <c r="T26" s="60" t="s">
        <v>48</v>
      </c>
      <c r="U26" s="60" t="s">
        <v>65</v>
      </c>
      <c r="V26" s="60" t="s">
        <v>66</v>
      </c>
      <c r="W26" s="61" t="s">
        <v>67</v>
      </c>
      <c r="Y26" s="36"/>
    </row>
    <row r="27" spans="2:27" ht="23.25" customHeight="1" thickBot="1" x14ac:dyDescent="0.25">
      <c r="B27" s="314" t="s">
        <v>68</v>
      </c>
      <c r="C27" s="247"/>
      <c r="D27" s="247"/>
      <c r="E27" s="40" t="s">
        <v>477</v>
      </c>
      <c r="F27" s="40"/>
      <c r="G27" s="40"/>
      <c r="H27" s="41"/>
      <c r="I27" s="41"/>
      <c r="J27" s="41"/>
      <c r="K27" s="41"/>
      <c r="L27" s="41"/>
      <c r="M27" s="41"/>
      <c r="N27" s="41"/>
      <c r="O27" s="41"/>
      <c r="P27" s="42"/>
      <c r="Q27" s="42"/>
      <c r="R27" s="43" t="s">
        <v>478</v>
      </c>
      <c r="S27" s="44" t="s">
        <v>12</v>
      </c>
      <c r="T27" s="42"/>
      <c r="U27" s="44" t="s">
        <v>475</v>
      </c>
      <c r="V27" s="42"/>
      <c r="W27" s="62">
        <f>+IF(ISERR(U27/R27*100),"N/A",ROUND(U27/R27*100,2))</f>
        <v>98.13</v>
      </c>
    </row>
    <row r="28" spans="2:27" ht="26.25" customHeight="1" thickBot="1" x14ac:dyDescent="0.25">
      <c r="B28" s="315" t="s">
        <v>72</v>
      </c>
      <c r="C28" s="316"/>
      <c r="D28" s="316"/>
      <c r="E28" s="63" t="s">
        <v>477</v>
      </c>
      <c r="F28" s="63"/>
      <c r="G28" s="63"/>
      <c r="H28" s="64"/>
      <c r="I28" s="64"/>
      <c r="J28" s="64"/>
      <c r="K28" s="64"/>
      <c r="L28" s="64"/>
      <c r="M28" s="64"/>
      <c r="N28" s="64"/>
      <c r="O28" s="64"/>
      <c r="P28" s="65"/>
      <c r="Q28" s="65"/>
      <c r="R28" s="66" t="s">
        <v>476</v>
      </c>
      <c r="S28" s="67" t="s">
        <v>475</v>
      </c>
      <c r="T28" s="68">
        <f>+IF(ISERR(S28/R28*100),"N/A",ROUND(S28/R28*100,2))</f>
        <v>98.32</v>
      </c>
      <c r="U28" s="67" t="s">
        <v>475</v>
      </c>
      <c r="V28" s="68">
        <f>+IF(ISERR(U28/S28*100),"N/A",ROUND(U28/S28*100,2))</f>
        <v>100</v>
      </c>
      <c r="W28" s="69">
        <f>+IF(ISERR(U28/R28*100),"N/A",ROUND(U28/R28*100,2))</f>
        <v>98.32</v>
      </c>
    </row>
    <row r="29" spans="2:27" ht="22.5" customHeight="1" thickTop="1" thickBot="1" x14ac:dyDescent="0.25">
      <c r="B29" s="11" t="s">
        <v>75</v>
      </c>
      <c r="C29" s="12"/>
      <c r="D29" s="12"/>
      <c r="E29" s="12"/>
      <c r="F29" s="12"/>
      <c r="G29" s="12"/>
      <c r="H29" s="13"/>
      <c r="I29" s="13"/>
      <c r="J29" s="13"/>
      <c r="K29" s="13"/>
      <c r="L29" s="13"/>
      <c r="M29" s="13"/>
      <c r="N29" s="13"/>
      <c r="O29" s="13"/>
      <c r="P29" s="13"/>
      <c r="Q29" s="13"/>
      <c r="R29" s="13"/>
      <c r="S29" s="13"/>
      <c r="T29" s="13"/>
      <c r="U29" s="13"/>
      <c r="V29" s="13"/>
      <c r="W29" s="14"/>
    </row>
    <row r="30" spans="2:27" ht="48.75" customHeight="1" thickTop="1" x14ac:dyDescent="0.2">
      <c r="B30" s="303" t="s">
        <v>474</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82.5" customHeight="1" thickTop="1" x14ac:dyDescent="0.2">
      <c r="B32" s="303" t="s">
        <v>473</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5" customHeight="1" thickBot="1" x14ac:dyDescent="0.25">
      <c r="B33" s="305"/>
      <c r="C33" s="251"/>
      <c r="D33" s="251"/>
      <c r="E33" s="251"/>
      <c r="F33" s="251"/>
      <c r="G33" s="251"/>
      <c r="H33" s="251"/>
      <c r="I33" s="251"/>
      <c r="J33" s="251"/>
      <c r="K33" s="251"/>
      <c r="L33" s="251"/>
      <c r="M33" s="251"/>
      <c r="N33" s="251"/>
      <c r="O33" s="251"/>
      <c r="P33" s="251"/>
      <c r="Q33" s="251"/>
      <c r="R33" s="251"/>
      <c r="S33" s="251"/>
      <c r="T33" s="251"/>
      <c r="U33" s="251"/>
      <c r="V33" s="251"/>
      <c r="W33" s="306"/>
    </row>
    <row r="34" spans="2:23" ht="80.25" customHeight="1" thickTop="1" x14ac:dyDescent="0.2">
      <c r="B34" s="303" t="s">
        <v>472</v>
      </c>
      <c r="C34" s="232"/>
      <c r="D34" s="232"/>
      <c r="E34" s="232"/>
      <c r="F34" s="232"/>
      <c r="G34" s="232"/>
      <c r="H34" s="232"/>
      <c r="I34" s="232"/>
      <c r="J34" s="232"/>
      <c r="K34" s="232"/>
      <c r="L34" s="232"/>
      <c r="M34" s="232"/>
      <c r="N34" s="232"/>
      <c r="O34" s="232"/>
      <c r="P34" s="232"/>
      <c r="Q34" s="232"/>
      <c r="R34" s="232"/>
      <c r="S34" s="232"/>
      <c r="T34" s="232"/>
      <c r="U34" s="232"/>
      <c r="V34" s="232"/>
      <c r="W34" s="304"/>
    </row>
    <row r="35" spans="2:23" ht="13.5" thickBot="1" x14ac:dyDescent="0.25">
      <c r="B35" s="307"/>
      <c r="C35" s="308"/>
      <c r="D35" s="308"/>
      <c r="E35" s="308"/>
      <c r="F35" s="308"/>
      <c r="G35" s="308"/>
      <c r="H35" s="308"/>
      <c r="I35" s="308"/>
      <c r="J35" s="308"/>
      <c r="K35" s="308"/>
      <c r="L35" s="308"/>
      <c r="M35" s="308"/>
      <c r="N35" s="308"/>
      <c r="O35" s="308"/>
      <c r="P35" s="308"/>
      <c r="Q35" s="308"/>
      <c r="R35" s="308"/>
      <c r="S35" s="308"/>
      <c r="T35" s="308"/>
      <c r="U35" s="308"/>
      <c r="V35" s="308"/>
      <c r="W35" s="309"/>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16"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493</v>
      </c>
      <c r="D4" s="280" t="s">
        <v>492</v>
      </c>
      <c r="E4" s="280"/>
      <c r="F4" s="280"/>
      <c r="G4" s="280"/>
      <c r="H4" s="281"/>
      <c r="I4" s="18"/>
      <c r="J4" s="282" t="s">
        <v>7</v>
      </c>
      <c r="K4" s="280"/>
      <c r="L4" s="17" t="s">
        <v>509</v>
      </c>
      <c r="M4" s="283" t="s">
        <v>508</v>
      </c>
      <c r="N4" s="283"/>
      <c r="O4" s="283"/>
      <c r="P4" s="283"/>
      <c r="Q4" s="284"/>
      <c r="R4" s="19"/>
      <c r="S4" s="285" t="s">
        <v>10</v>
      </c>
      <c r="T4" s="286"/>
      <c r="U4" s="286"/>
      <c r="V4" s="273" t="s">
        <v>500</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503</v>
      </c>
      <c r="D6" s="269" t="s">
        <v>507</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v>7874</v>
      </c>
      <c r="M8" s="26">
        <v>2081</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506</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505</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504</v>
      </c>
      <c r="C21" s="228"/>
      <c r="D21" s="228"/>
      <c r="E21" s="228"/>
      <c r="F21" s="228"/>
      <c r="G21" s="228"/>
      <c r="H21" s="228"/>
      <c r="I21" s="228"/>
      <c r="J21" s="228"/>
      <c r="K21" s="228"/>
      <c r="L21" s="228"/>
      <c r="M21" s="229" t="s">
        <v>503</v>
      </c>
      <c r="N21" s="229"/>
      <c r="O21" s="229" t="s">
        <v>48</v>
      </c>
      <c r="P21" s="229"/>
      <c r="Q21" s="230" t="s">
        <v>49</v>
      </c>
      <c r="R21" s="230"/>
      <c r="S21" s="34" t="s">
        <v>53</v>
      </c>
      <c r="T21" s="34" t="s">
        <v>502</v>
      </c>
      <c r="U21" s="34" t="s">
        <v>501</v>
      </c>
      <c r="V21" s="34">
        <f>+IF(ISERR(U21/T21*100),"N/A",ROUND(U21/T21*100,2))</f>
        <v>211.56</v>
      </c>
      <c r="W21" s="59">
        <f>+IF(ISERR(U21/S21*100),"N/A",ROUND(U21/S21*100,2))</f>
        <v>151.9</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499</v>
      </c>
      <c r="F25" s="40"/>
      <c r="G25" s="40"/>
      <c r="H25" s="41"/>
      <c r="I25" s="41"/>
      <c r="J25" s="41"/>
      <c r="K25" s="41"/>
      <c r="L25" s="41"/>
      <c r="M25" s="41"/>
      <c r="N25" s="41"/>
      <c r="O25" s="41"/>
      <c r="P25" s="42"/>
      <c r="Q25" s="42"/>
      <c r="R25" s="43" t="s">
        <v>500</v>
      </c>
      <c r="S25" s="44" t="s">
        <v>12</v>
      </c>
      <c r="T25" s="42"/>
      <c r="U25" s="44" t="s">
        <v>497</v>
      </c>
      <c r="V25" s="42"/>
      <c r="W25" s="62">
        <f>+IF(ISERR(U25/R25*100),"N/A",ROUND(U25/R25*100,2))</f>
        <v>117.25</v>
      </c>
    </row>
    <row r="26" spans="2:27" ht="26.25" customHeight="1" thickBot="1" x14ac:dyDescent="0.25">
      <c r="B26" s="315" t="s">
        <v>72</v>
      </c>
      <c r="C26" s="316"/>
      <c r="D26" s="316"/>
      <c r="E26" s="63" t="s">
        <v>499</v>
      </c>
      <c r="F26" s="63"/>
      <c r="G26" s="63"/>
      <c r="H26" s="64"/>
      <c r="I26" s="64"/>
      <c r="J26" s="64"/>
      <c r="K26" s="64"/>
      <c r="L26" s="64"/>
      <c r="M26" s="64"/>
      <c r="N26" s="64"/>
      <c r="O26" s="64"/>
      <c r="P26" s="65"/>
      <c r="Q26" s="65"/>
      <c r="R26" s="66" t="s">
        <v>498</v>
      </c>
      <c r="S26" s="67" t="s">
        <v>497</v>
      </c>
      <c r="T26" s="68">
        <f>+IF(ISERR(S26/R26*100),"N/A",ROUND(S26/R26*100,2))</f>
        <v>100</v>
      </c>
      <c r="U26" s="67" t="s">
        <v>497</v>
      </c>
      <c r="V26" s="68">
        <f>+IF(ISERR(U26/S26*100),"N/A",ROUND(U26/S26*100,2))</f>
        <v>100</v>
      </c>
      <c r="W26" s="69">
        <f>+IF(ISERR(U26/R26*100),"N/A",ROUND(U26/R26*100,2))</f>
        <v>100</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303" t="s">
        <v>496</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37.5" customHeight="1" thickTop="1" x14ac:dyDescent="0.2">
      <c r="B30" s="303" t="s">
        <v>495</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37.5" customHeight="1" thickTop="1" x14ac:dyDescent="0.2">
      <c r="B32" s="303" t="s">
        <v>494</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view="pageBreakPreview" zoomScale="70" zoomScaleNormal="100" zoomScaleSheetLayoutView="70" workbookViewId="0">
      <selection sqref="A1:P1"/>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5</v>
      </c>
      <c r="D4" s="280" t="s">
        <v>6</v>
      </c>
      <c r="E4" s="280"/>
      <c r="F4" s="280"/>
      <c r="G4" s="280"/>
      <c r="H4" s="281"/>
      <c r="I4" s="18"/>
      <c r="J4" s="282" t="s">
        <v>7</v>
      </c>
      <c r="K4" s="280"/>
      <c r="L4" s="17" t="s">
        <v>8</v>
      </c>
      <c r="M4" s="283" t="s">
        <v>9</v>
      </c>
      <c r="N4" s="283"/>
      <c r="O4" s="283"/>
      <c r="P4" s="283"/>
      <c r="Q4" s="284"/>
      <c r="R4" s="19"/>
      <c r="S4" s="285" t="s">
        <v>10</v>
      </c>
      <c r="T4" s="286"/>
      <c r="U4" s="286"/>
      <c r="V4" s="273" t="s">
        <v>11</v>
      </c>
      <c r="W4" s="274"/>
    </row>
    <row r="5" spans="1:29" ht="15.75" customHeight="1" thickTop="1" x14ac:dyDescent="0.2">
      <c r="B5" s="20" t="s">
        <v>12</v>
      </c>
      <c r="C5" s="271" t="s">
        <v>12</v>
      </c>
      <c r="D5" s="271"/>
      <c r="E5" s="271"/>
      <c r="F5" s="271"/>
      <c r="G5" s="271"/>
      <c r="H5" s="271"/>
      <c r="I5" s="271"/>
      <c r="J5" s="271"/>
      <c r="K5" s="271"/>
      <c r="L5" s="271"/>
      <c r="M5" s="271"/>
      <c r="N5" s="271"/>
      <c r="O5" s="271"/>
      <c r="P5" s="271"/>
      <c r="Q5" s="271"/>
      <c r="R5" s="271"/>
      <c r="S5" s="271"/>
      <c r="T5" s="271"/>
      <c r="U5" s="271"/>
      <c r="V5" s="271"/>
      <c r="W5" s="272"/>
    </row>
    <row r="6" spans="1:29" ht="30" customHeight="1" thickBot="1" x14ac:dyDescent="0.25">
      <c r="B6" s="20" t="s">
        <v>13</v>
      </c>
      <c r="C6" s="21" t="s">
        <v>14</v>
      </c>
      <c r="D6" s="269" t="s">
        <v>15</v>
      </c>
      <c r="E6" s="269"/>
      <c r="F6" s="269"/>
      <c r="G6" s="269"/>
      <c r="H6" s="269"/>
      <c r="I6" s="22"/>
      <c r="J6" s="287" t="s">
        <v>16</v>
      </c>
      <c r="K6" s="287"/>
      <c r="L6" s="287" t="s">
        <v>17</v>
      </c>
      <c r="M6" s="287"/>
      <c r="N6" s="272" t="s">
        <v>12</v>
      </c>
      <c r="O6" s="272"/>
      <c r="P6" s="272"/>
      <c r="Q6" s="272"/>
      <c r="R6" s="272"/>
      <c r="S6" s="272"/>
      <c r="T6" s="272"/>
      <c r="U6" s="272"/>
      <c r="V6" s="272"/>
      <c r="W6" s="272"/>
    </row>
    <row r="7" spans="1:29" ht="30" customHeight="1" thickBot="1" x14ac:dyDescent="0.25">
      <c r="B7" s="23"/>
      <c r="C7" s="21" t="s">
        <v>12</v>
      </c>
      <c r="D7" s="271" t="s">
        <v>12</v>
      </c>
      <c r="E7" s="271"/>
      <c r="F7" s="271"/>
      <c r="G7" s="271"/>
      <c r="H7" s="271"/>
      <c r="I7" s="22"/>
      <c r="J7" s="24" t="s">
        <v>18</v>
      </c>
      <c r="K7" s="24" t="s">
        <v>19</v>
      </c>
      <c r="L7" s="24" t="s">
        <v>18</v>
      </c>
      <c r="M7" s="24" t="s">
        <v>19</v>
      </c>
      <c r="N7" s="25"/>
      <c r="O7" s="272" t="s">
        <v>12</v>
      </c>
      <c r="P7" s="272"/>
      <c r="Q7" s="272"/>
      <c r="R7" s="272"/>
      <c r="S7" s="272"/>
      <c r="T7" s="272"/>
      <c r="U7" s="272"/>
      <c r="V7" s="272"/>
      <c r="W7" s="272"/>
    </row>
    <row r="8" spans="1:29" ht="30" customHeight="1" thickBot="1" x14ac:dyDescent="0.25">
      <c r="B8" s="23"/>
      <c r="C8" s="21" t="s">
        <v>12</v>
      </c>
      <c r="D8" s="271" t="s">
        <v>12</v>
      </c>
      <c r="E8" s="271"/>
      <c r="F8" s="271"/>
      <c r="G8" s="271"/>
      <c r="H8" s="271"/>
      <c r="I8" s="22"/>
      <c r="J8" s="26">
        <v>30000</v>
      </c>
      <c r="K8" s="26" t="s">
        <v>20</v>
      </c>
      <c r="L8" s="26" t="s">
        <v>20</v>
      </c>
      <c r="M8" s="26" t="s">
        <v>20</v>
      </c>
      <c r="N8" s="25"/>
      <c r="O8" s="22"/>
      <c r="P8" s="272" t="s">
        <v>12</v>
      </c>
      <c r="Q8" s="272"/>
      <c r="R8" s="272"/>
      <c r="S8" s="272"/>
      <c r="T8" s="272"/>
      <c r="U8" s="272"/>
      <c r="V8" s="272"/>
      <c r="W8" s="272"/>
    </row>
    <row r="9" spans="1:29" ht="25.5" customHeight="1" thickBot="1" x14ac:dyDescent="0.25">
      <c r="B9" s="23"/>
      <c r="C9" s="271" t="s">
        <v>12</v>
      </c>
      <c r="D9" s="271"/>
      <c r="E9" s="271"/>
      <c r="F9" s="271"/>
      <c r="G9" s="271"/>
      <c r="H9" s="271"/>
      <c r="I9" s="271"/>
      <c r="J9" s="271"/>
      <c r="K9" s="271"/>
      <c r="L9" s="271"/>
      <c r="M9" s="271"/>
      <c r="N9" s="271"/>
      <c r="O9" s="271"/>
      <c r="P9" s="271"/>
      <c r="Q9" s="271"/>
      <c r="R9" s="271"/>
      <c r="S9" s="271"/>
      <c r="T9" s="271"/>
      <c r="U9" s="271"/>
      <c r="V9" s="271"/>
      <c r="W9" s="272"/>
    </row>
    <row r="10" spans="1:29" ht="66.75" customHeight="1" thickTop="1" thickBot="1" x14ac:dyDescent="0.25">
      <c r="B10" s="27" t="s">
        <v>21</v>
      </c>
      <c r="C10" s="273" t="s">
        <v>22</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75" t="s">
        <v>24</v>
      </c>
      <c r="C13" s="276"/>
      <c r="D13" s="276"/>
      <c r="E13" s="276"/>
      <c r="F13" s="276"/>
      <c r="G13" s="276"/>
      <c r="H13" s="276"/>
      <c r="I13" s="276"/>
      <c r="J13" s="28"/>
      <c r="K13" s="276" t="s">
        <v>25</v>
      </c>
      <c r="L13" s="276"/>
      <c r="M13" s="276"/>
      <c r="N13" s="276"/>
      <c r="O13" s="276"/>
      <c r="P13" s="276"/>
      <c r="Q13" s="276"/>
      <c r="R13" s="29"/>
      <c r="S13" s="276" t="s">
        <v>26</v>
      </c>
      <c r="T13" s="276"/>
      <c r="U13" s="276"/>
      <c r="V13" s="276"/>
      <c r="W13" s="277"/>
    </row>
    <row r="14" spans="1:29" ht="69" customHeight="1" x14ac:dyDescent="0.2">
      <c r="B14" s="20" t="s">
        <v>27</v>
      </c>
      <c r="C14" s="269" t="s">
        <v>12</v>
      </c>
      <c r="D14" s="269"/>
      <c r="E14" s="269"/>
      <c r="F14" s="269"/>
      <c r="G14" s="269"/>
      <c r="H14" s="269"/>
      <c r="I14" s="269"/>
      <c r="J14" s="30"/>
      <c r="K14" s="30" t="s">
        <v>28</v>
      </c>
      <c r="L14" s="269" t="s">
        <v>12</v>
      </c>
      <c r="M14" s="269"/>
      <c r="N14" s="269"/>
      <c r="O14" s="269"/>
      <c r="P14" s="269"/>
      <c r="Q14" s="269"/>
      <c r="R14" s="22"/>
      <c r="S14" s="30" t="s">
        <v>29</v>
      </c>
      <c r="T14" s="270" t="s">
        <v>30</v>
      </c>
      <c r="U14" s="270"/>
      <c r="V14" s="270"/>
      <c r="W14" s="270"/>
    </row>
    <row r="15" spans="1:29" ht="86.25" customHeight="1" x14ac:dyDescent="0.2">
      <c r="B15" s="20" t="s">
        <v>31</v>
      </c>
      <c r="C15" s="269" t="s">
        <v>12</v>
      </c>
      <c r="D15" s="269"/>
      <c r="E15" s="269"/>
      <c r="F15" s="269"/>
      <c r="G15" s="269"/>
      <c r="H15" s="269"/>
      <c r="I15" s="269"/>
      <c r="J15" s="30"/>
      <c r="K15" s="30" t="s">
        <v>31</v>
      </c>
      <c r="L15" s="269" t="s">
        <v>12</v>
      </c>
      <c r="M15" s="269"/>
      <c r="N15" s="269"/>
      <c r="O15" s="269"/>
      <c r="P15" s="269"/>
      <c r="Q15" s="269"/>
      <c r="R15" s="22"/>
      <c r="S15" s="30" t="s">
        <v>32</v>
      </c>
      <c r="T15" s="270" t="s">
        <v>12</v>
      </c>
      <c r="U15" s="270"/>
      <c r="V15" s="270"/>
      <c r="W15" s="270"/>
    </row>
    <row r="16" spans="1:29" ht="25.5" customHeight="1" thickBot="1" x14ac:dyDescent="0.25">
      <c r="B16" s="31" t="s">
        <v>33</v>
      </c>
      <c r="C16" s="253" t="s">
        <v>12</v>
      </c>
      <c r="D16" s="253"/>
      <c r="E16" s="253"/>
      <c r="F16" s="253"/>
      <c r="G16" s="253"/>
      <c r="H16" s="253"/>
      <c r="I16" s="253"/>
      <c r="J16" s="253"/>
      <c r="K16" s="253"/>
      <c r="L16" s="253"/>
      <c r="M16" s="253"/>
      <c r="N16" s="253"/>
      <c r="O16" s="253"/>
      <c r="P16" s="253"/>
      <c r="Q16" s="253"/>
      <c r="R16" s="253"/>
      <c r="S16" s="253"/>
      <c r="T16" s="253"/>
      <c r="U16" s="253"/>
      <c r="V16" s="253"/>
      <c r="W16" s="254"/>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55" t="s">
        <v>35</v>
      </c>
      <c r="C18" s="256"/>
      <c r="D18" s="256"/>
      <c r="E18" s="256"/>
      <c r="F18" s="256"/>
      <c r="G18" s="256"/>
      <c r="H18" s="256"/>
      <c r="I18" s="256"/>
      <c r="J18" s="256"/>
      <c r="K18" s="256"/>
      <c r="L18" s="256"/>
      <c r="M18" s="256"/>
      <c r="N18" s="256"/>
      <c r="O18" s="256"/>
      <c r="P18" s="256"/>
      <c r="Q18" s="256"/>
      <c r="R18" s="256"/>
      <c r="S18" s="256"/>
      <c r="T18" s="257"/>
      <c r="U18" s="244" t="s">
        <v>36</v>
      </c>
      <c r="V18" s="243"/>
      <c r="W18" s="245"/>
    </row>
    <row r="19" spans="2:27" ht="14.25" customHeight="1" x14ac:dyDescent="0.2">
      <c r="B19" s="258"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267" t="s">
        <v>45</v>
      </c>
    </row>
    <row r="20" spans="2:27" ht="27" customHeight="1" thickBot="1" x14ac:dyDescent="0.25">
      <c r="B20" s="260"/>
      <c r="C20" s="261"/>
      <c r="D20" s="261"/>
      <c r="E20" s="261"/>
      <c r="F20" s="261"/>
      <c r="G20" s="261"/>
      <c r="H20" s="261"/>
      <c r="I20" s="261"/>
      <c r="J20" s="261"/>
      <c r="K20" s="261"/>
      <c r="L20" s="261"/>
      <c r="M20" s="261"/>
      <c r="N20" s="261"/>
      <c r="O20" s="261"/>
      <c r="P20" s="261"/>
      <c r="Q20" s="261"/>
      <c r="R20" s="261"/>
      <c r="S20" s="261"/>
      <c r="T20" s="263"/>
      <c r="U20" s="265"/>
      <c r="V20" s="261"/>
      <c r="W20" s="268"/>
      <c r="Z20" s="33" t="s">
        <v>12</v>
      </c>
      <c r="AA20" s="33" t="s">
        <v>46</v>
      </c>
    </row>
    <row r="21" spans="2:27" ht="56.25" customHeight="1" x14ac:dyDescent="0.2">
      <c r="B21" s="227" t="s">
        <v>47</v>
      </c>
      <c r="C21" s="228"/>
      <c r="D21" s="228"/>
      <c r="E21" s="228"/>
      <c r="F21" s="228"/>
      <c r="G21" s="228"/>
      <c r="H21" s="228"/>
      <c r="I21" s="228"/>
      <c r="J21" s="228"/>
      <c r="K21" s="228"/>
      <c r="L21" s="228"/>
      <c r="M21" s="229" t="s">
        <v>14</v>
      </c>
      <c r="N21" s="229"/>
      <c r="O21" s="229" t="s">
        <v>48</v>
      </c>
      <c r="P21" s="229"/>
      <c r="Q21" s="230" t="s">
        <v>49</v>
      </c>
      <c r="R21" s="230"/>
      <c r="S21" s="34" t="s">
        <v>50</v>
      </c>
      <c r="T21" s="34" t="s">
        <v>50</v>
      </c>
      <c r="U21" s="34" t="s">
        <v>51</v>
      </c>
      <c r="V21" s="34">
        <f>+IF(ISERR(U21/T21*100),"N/A",ROUND(U21/T21*100,2))</f>
        <v>137.38</v>
      </c>
      <c r="W21" s="35">
        <f>+IF(ISERR(U21/S21*100),"N/A",ROUND(U21/S21*100,2))</f>
        <v>137.38</v>
      </c>
    </row>
    <row r="22" spans="2:27" ht="56.25" customHeight="1" x14ac:dyDescent="0.2">
      <c r="B22" s="227" t="s">
        <v>52</v>
      </c>
      <c r="C22" s="228"/>
      <c r="D22" s="228"/>
      <c r="E22" s="228"/>
      <c r="F22" s="228"/>
      <c r="G22" s="228"/>
      <c r="H22" s="228"/>
      <c r="I22" s="228"/>
      <c r="J22" s="228"/>
      <c r="K22" s="228"/>
      <c r="L22" s="228"/>
      <c r="M22" s="229" t="s">
        <v>14</v>
      </c>
      <c r="N22" s="229"/>
      <c r="O22" s="229" t="s">
        <v>48</v>
      </c>
      <c r="P22" s="229"/>
      <c r="Q22" s="230" t="s">
        <v>49</v>
      </c>
      <c r="R22" s="230"/>
      <c r="S22" s="34" t="s">
        <v>53</v>
      </c>
      <c r="T22" s="34" t="s">
        <v>54</v>
      </c>
      <c r="U22" s="34" t="s">
        <v>55</v>
      </c>
      <c r="V22" s="34">
        <f>+IF(ISERR(U22/T22*100),"N/A",ROUND(U22/T22*100,2))</f>
        <v>0</v>
      </c>
      <c r="W22" s="35">
        <f>+IF(ISERR(U22/S22*100),"N/A",ROUND(U22/S22*100,2))</f>
        <v>0</v>
      </c>
    </row>
    <row r="23" spans="2:27" ht="56.25" customHeight="1" x14ac:dyDescent="0.2">
      <c r="B23" s="227" t="s">
        <v>56</v>
      </c>
      <c r="C23" s="228"/>
      <c r="D23" s="228"/>
      <c r="E23" s="228"/>
      <c r="F23" s="228"/>
      <c r="G23" s="228"/>
      <c r="H23" s="228"/>
      <c r="I23" s="228"/>
      <c r="J23" s="228"/>
      <c r="K23" s="228"/>
      <c r="L23" s="228"/>
      <c r="M23" s="229" t="s">
        <v>14</v>
      </c>
      <c r="N23" s="229"/>
      <c r="O23" s="229" t="s">
        <v>48</v>
      </c>
      <c r="P23" s="229"/>
      <c r="Q23" s="230" t="s">
        <v>49</v>
      </c>
      <c r="R23" s="230"/>
      <c r="S23" s="34" t="s">
        <v>57</v>
      </c>
      <c r="T23" s="34" t="s">
        <v>58</v>
      </c>
      <c r="U23" s="34" t="s">
        <v>55</v>
      </c>
      <c r="V23" s="34">
        <f>+IF(ISERR(U23/T23*100),"N/A",ROUND(U23/T23*100,2))</f>
        <v>0</v>
      </c>
      <c r="W23" s="35">
        <f>+IF(ISERR(U23/S23*100),"N/A",ROUND(U23/S23*100,2))</f>
        <v>0</v>
      </c>
    </row>
    <row r="24" spans="2:27" ht="56.25" customHeight="1" thickBot="1" x14ac:dyDescent="0.25">
      <c r="B24" s="227" t="s">
        <v>59</v>
      </c>
      <c r="C24" s="228"/>
      <c r="D24" s="228"/>
      <c r="E24" s="228"/>
      <c r="F24" s="228"/>
      <c r="G24" s="228"/>
      <c r="H24" s="228"/>
      <c r="I24" s="228"/>
      <c r="J24" s="228"/>
      <c r="K24" s="228"/>
      <c r="L24" s="228"/>
      <c r="M24" s="229" t="s">
        <v>14</v>
      </c>
      <c r="N24" s="229"/>
      <c r="O24" s="229" t="s">
        <v>48</v>
      </c>
      <c r="P24" s="229"/>
      <c r="Q24" s="230" t="s">
        <v>49</v>
      </c>
      <c r="R24" s="230"/>
      <c r="S24" s="34" t="s">
        <v>53</v>
      </c>
      <c r="T24" s="34" t="s">
        <v>60</v>
      </c>
      <c r="U24" s="34" t="s">
        <v>61</v>
      </c>
      <c r="V24" s="34">
        <f>+IF(ISERR(U24/T24*100),"N/A",ROUND(U24/T24*100,2))</f>
        <v>44.4</v>
      </c>
      <c r="W24" s="35">
        <f>+IF(ISERR(U24/S24*100),"N/A",ROUND(U24/S24*100,2))</f>
        <v>33.299999999999997</v>
      </c>
    </row>
    <row r="25" spans="2:27" ht="21.75" customHeight="1" thickTop="1" thickBot="1" x14ac:dyDescent="0.25">
      <c r="B25" s="11" t="s">
        <v>62</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x14ac:dyDescent="0.25">
      <c r="B26" s="237" t="s">
        <v>2011</v>
      </c>
      <c r="C26" s="238"/>
      <c r="D26" s="238"/>
      <c r="E26" s="238"/>
      <c r="F26" s="238"/>
      <c r="G26" s="238"/>
      <c r="H26" s="238"/>
      <c r="I26" s="238"/>
      <c r="J26" s="238"/>
      <c r="K26" s="238"/>
      <c r="L26" s="238"/>
      <c r="M26" s="238"/>
      <c r="N26" s="238"/>
      <c r="O26" s="238"/>
      <c r="P26" s="238"/>
      <c r="Q26" s="239"/>
      <c r="R26" s="37" t="s">
        <v>41</v>
      </c>
      <c r="S26" s="243" t="s">
        <v>42</v>
      </c>
      <c r="T26" s="243"/>
      <c r="U26" s="38" t="s">
        <v>63</v>
      </c>
      <c r="V26" s="244" t="s">
        <v>64</v>
      </c>
      <c r="W26" s="245"/>
    </row>
    <row r="27" spans="2:27" ht="30.75" customHeight="1" thickBot="1" x14ac:dyDescent="0.25">
      <c r="B27" s="240"/>
      <c r="C27" s="241"/>
      <c r="D27" s="241"/>
      <c r="E27" s="241"/>
      <c r="F27" s="241"/>
      <c r="G27" s="241"/>
      <c r="H27" s="241"/>
      <c r="I27" s="241"/>
      <c r="J27" s="241"/>
      <c r="K27" s="241"/>
      <c r="L27" s="241"/>
      <c r="M27" s="241"/>
      <c r="N27" s="241"/>
      <c r="O27" s="241"/>
      <c r="P27" s="241"/>
      <c r="Q27" s="242"/>
      <c r="R27" s="39" t="s">
        <v>65</v>
      </c>
      <c r="S27" s="39" t="s">
        <v>65</v>
      </c>
      <c r="T27" s="39" t="s">
        <v>48</v>
      </c>
      <c r="U27" s="39" t="s">
        <v>65</v>
      </c>
      <c r="V27" s="39" t="s">
        <v>66</v>
      </c>
      <c r="W27" s="32" t="s">
        <v>67</v>
      </c>
      <c r="Y27" s="36"/>
    </row>
    <row r="28" spans="2:27" ht="23.25" customHeight="1" thickBot="1" x14ac:dyDescent="0.25">
      <c r="B28" s="246" t="s">
        <v>68</v>
      </c>
      <c r="C28" s="247"/>
      <c r="D28" s="247"/>
      <c r="E28" s="40" t="s">
        <v>69</v>
      </c>
      <c r="F28" s="40"/>
      <c r="G28" s="40"/>
      <c r="H28" s="41"/>
      <c r="I28" s="41"/>
      <c r="J28" s="41"/>
      <c r="K28" s="41"/>
      <c r="L28" s="41"/>
      <c r="M28" s="41"/>
      <c r="N28" s="41"/>
      <c r="O28" s="41"/>
      <c r="P28" s="42"/>
      <c r="Q28" s="42"/>
      <c r="R28" s="43" t="s">
        <v>70</v>
      </c>
      <c r="S28" s="44" t="s">
        <v>12</v>
      </c>
      <c r="T28" s="42"/>
      <c r="U28" s="44" t="s">
        <v>71</v>
      </c>
      <c r="V28" s="42"/>
      <c r="W28" s="45">
        <f>+IF(ISERR(U28/R28*100),"N/A",ROUND(U28/R28*100,2))</f>
        <v>20.21</v>
      </c>
    </row>
    <row r="29" spans="2:27" ht="26.25" customHeight="1" thickBot="1" x14ac:dyDescent="0.25">
      <c r="B29" s="248" t="s">
        <v>72</v>
      </c>
      <c r="C29" s="249"/>
      <c r="D29" s="249"/>
      <c r="E29" s="46" t="s">
        <v>69</v>
      </c>
      <c r="F29" s="46"/>
      <c r="G29" s="46"/>
      <c r="H29" s="47"/>
      <c r="I29" s="47"/>
      <c r="J29" s="47"/>
      <c r="K29" s="47"/>
      <c r="L29" s="47"/>
      <c r="M29" s="47"/>
      <c r="N29" s="47"/>
      <c r="O29" s="47"/>
      <c r="P29" s="48"/>
      <c r="Q29" s="48"/>
      <c r="R29" s="49" t="s">
        <v>73</v>
      </c>
      <c r="S29" s="50" t="s">
        <v>74</v>
      </c>
      <c r="T29" s="51">
        <f>+IF(ISERR(S29/R29*100),"N/A",ROUND(S29/R29*100,2))</f>
        <v>19.84</v>
      </c>
      <c r="U29" s="50" t="s">
        <v>71</v>
      </c>
      <c r="V29" s="51">
        <f>+IF(ISERR(U29/S29*100),"N/A",ROUND(U29/S29*100,2))</f>
        <v>99.85</v>
      </c>
      <c r="W29" s="52">
        <f>+IF(ISERR(U29/R29*100),"N/A",ROUND(U29/R29*100,2))</f>
        <v>19.809999999999999</v>
      </c>
    </row>
    <row r="30" spans="2:27" ht="22.5" customHeight="1" thickTop="1" thickBot="1" x14ac:dyDescent="0.25">
      <c r="B30" s="11" t="s">
        <v>75</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x14ac:dyDescent="0.2">
      <c r="B31" s="231" t="s">
        <v>76</v>
      </c>
      <c r="C31" s="232"/>
      <c r="D31" s="232"/>
      <c r="E31" s="232"/>
      <c r="F31" s="232"/>
      <c r="G31" s="232"/>
      <c r="H31" s="232"/>
      <c r="I31" s="232"/>
      <c r="J31" s="232"/>
      <c r="K31" s="232"/>
      <c r="L31" s="232"/>
      <c r="M31" s="232"/>
      <c r="N31" s="232"/>
      <c r="O31" s="232"/>
      <c r="P31" s="232"/>
      <c r="Q31" s="232"/>
      <c r="R31" s="232"/>
      <c r="S31" s="232"/>
      <c r="T31" s="232"/>
      <c r="U31" s="232"/>
      <c r="V31" s="232"/>
      <c r="W31" s="233"/>
    </row>
    <row r="32" spans="2:27" ht="135" customHeight="1" thickBot="1" x14ac:dyDescent="0.25">
      <c r="B32" s="250"/>
      <c r="C32" s="251"/>
      <c r="D32" s="251"/>
      <c r="E32" s="251"/>
      <c r="F32" s="251"/>
      <c r="G32" s="251"/>
      <c r="H32" s="251"/>
      <c r="I32" s="251"/>
      <c r="J32" s="251"/>
      <c r="K32" s="251"/>
      <c r="L32" s="251"/>
      <c r="M32" s="251"/>
      <c r="N32" s="251"/>
      <c r="O32" s="251"/>
      <c r="P32" s="251"/>
      <c r="Q32" s="251"/>
      <c r="R32" s="251"/>
      <c r="S32" s="251"/>
      <c r="T32" s="251"/>
      <c r="U32" s="251"/>
      <c r="V32" s="251"/>
      <c r="W32" s="252"/>
    </row>
    <row r="33" spans="2:23" ht="37.5" customHeight="1" thickTop="1" x14ac:dyDescent="0.2">
      <c r="B33" s="231" t="s">
        <v>77</v>
      </c>
      <c r="C33" s="232"/>
      <c r="D33" s="232"/>
      <c r="E33" s="232"/>
      <c r="F33" s="232"/>
      <c r="G33" s="232"/>
      <c r="H33" s="232"/>
      <c r="I33" s="232"/>
      <c r="J33" s="232"/>
      <c r="K33" s="232"/>
      <c r="L33" s="232"/>
      <c r="M33" s="232"/>
      <c r="N33" s="232"/>
      <c r="O33" s="232"/>
      <c r="P33" s="232"/>
      <c r="Q33" s="232"/>
      <c r="R33" s="232"/>
      <c r="S33" s="232"/>
      <c r="T33" s="232"/>
      <c r="U33" s="232"/>
      <c r="V33" s="232"/>
      <c r="W33" s="233"/>
    </row>
    <row r="34" spans="2:23" ht="87" customHeight="1" thickBot="1" x14ac:dyDescent="0.25">
      <c r="B34" s="250"/>
      <c r="C34" s="251"/>
      <c r="D34" s="251"/>
      <c r="E34" s="251"/>
      <c r="F34" s="251"/>
      <c r="G34" s="251"/>
      <c r="H34" s="251"/>
      <c r="I34" s="251"/>
      <c r="J34" s="251"/>
      <c r="K34" s="251"/>
      <c r="L34" s="251"/>
      <c r="M34" s="251"/>
      <c r="N34" s="251"/>
      <c r="O34" s="251"/>
      <c r="P34" s="251"/>
      <c r="Q34" s="251"/>
      <c r="R34" s="251"/>
      <c r="S34" s="251"/>
      <c r="T34" s="251"/>
      <c r="U34" s="251"/>
      <c r="V34" s="251"/>
      <c r="W34" s="252"/>
    </row>
    <row r="35" spans="2:23" ht="37.5" customHeight="1" thickTop="1" x14ac:dyDescent="0.2">
      <c r="B35" s="231" t="s">
        <v>78</v>
      </c>
      <c r="C35" s="232"/>
      <c r="D35" s="232"/>
      <c r="E35" s="232"/>
      <c r="F35" s="232"/>
      <c r="G35" s="232"/>
      <c r="H35" s="232"/>
      <c r="I35" s="232"/>
      <c r="J35" s="232"/>
      <c r="K35" s="232"/>
      <c r="L35" s="232"/>
      <c r="M35" s="232"/>
      <c r="N35" s="232"/>
      <c r="O35" s="232"/>
      <c r="P35" s="232"/>
      <c r="Q35" s="232"/>
      <c r="R35" s="232"/>
      <c r="S35" s="232"/>
      <c r="T35" s="232"/>
      <c r="U35" s="232"/>
      <c r="V35" s="232"/>
      <c r="W35" s="233"/>
    </row>
    <row r="36" spans="2:23" ht="13.5" thickBot="1" x14ac:dyDescent="0.25">
      <c r="B36" s="234"/>
      <c r="C36" s="235"/>
      <c r="D36" s="235"/>
      <c r="E36" s="235"/>
      <c r="F36" s="235"/>
      <c r="G36" s="235"/>
      <c r="H36" s="235"/>
      <c r="I36" s="235"/>
      <c r="J36" s="235"/>
      <c r="K36" s="235"/>
      <c r="L36" s="235"/>
      <c r="M36" s="235"/>
      <c r="N36" s="235"/>
      <c r="O36" s="235"/>
      <c r="P36" s="235"/>
      <c r="Q36" s="235"/>
      <c r="R36" s="235"/>
      <c r="S36" s="235"/>
      <c r="T36" s="235"/>
      <c r="U36" s="235"/>
      <c r="V36" s="235"/>
      <c r="W36" s="236"/>
    </row>
  </sheetData>
  <mergeCells count="63">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493</v>
      </c>
      <c r="D4" s="280" t="s">
        <v>492</v>
      </c>
      <c r="E4" s="280"/>
      <c r="F4" s="280"/>
      <c r="G4" s="280"/>
      <c r="H4" s="281"/>
      <c r="I4" s="18"/>
      <c r="J4" s="282" t="s">
        <v>7</v>
      </c>
      <c r="K4" s="280"/>
      <c r="L4" s="17" t="s">
        <v>524</v>
      </c>
      <c r="M4" s="283" t="s">
        <v>523</v>
      </c>
      <c r="N4" s="283"/>
      <c r="O4" s="283"/>
      <c r="P4" s="283"/>
      <c r="Q4" s="284"/>
      <c r="R4" s="19"/>
      <c r="S4" s="285" t="s">
        <v>10</v>
      </c>
      <c r="T4" s="286"/>
      <c r="U4" s="286"/>
      <c r="V4" s="273" t="s">
        <v>514</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518</v>
      </c>
      <c r="D6" s="269" t="s">
        <v>522</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v>960000</v>
      </c>
      <c r="K8" s="26">
        <v>1440000</v>
      </c>
      <c r="L8" s="26">
        <v>236980</v>
      </c>
      <c r="M8" s="26">
        <v>576222</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521</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520</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519</v>
      </c>
      <c r="C21" s="228"/>
      <c r="D21" s="228"/>
      <c r="E21" s="228"/>
      <c r="F21" s="228"/>
      <c r="G21" s="228"/>
      <c r="H21" s="228"/>
      <c r="I21" s="228"/>
      <c r="J21" s="228"/>
      <c r="K21" s="228"/>
      <c r="L21" s="228"/>
      <c r="M21" s="229" t="s">
        <v>518</v>
      </c>
      <c r="N21" s="229"/>
      <c r="O21" s="229" t="s">
        <v>48</v>
      </c>
      <c r="P21" s="229"/>
      <c r="Q21" s="230" t="s">
        <v>49</v>
      </c>
      <c r="R21" s="230"/>
      <c r="S21" s="34" t="s">
        <v>517</v>
      </c>
      <c r="T21" s="34" t="s">
        <v>517</v>
      </c>
      <c r="U21" s="34" t="s">
        <v>516</v>
      </c>
      <c r="V21" s="34">
        <f>+IF(ISERR(U21/T21*100),"N/A",ROUND(U21/T21*100,2))</f>
        <v>72.5</v>
      </c>
      <c r="W21" s="59">
        <f>+IF(ISERR(U21/S21*100),"N/A",ROUND(U21/S21*100,2))</f>
        <v>72.5</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515</v>
      </c>
      <c r="F25" s="40"/>
      <c r="G25" s="40"/>
      <c r="H25" s="41"/>
      <c r="I25" s="41"/>
      <c r="J25" s="41"/>
      <c r="K25" s="41"/>
      <c r="L25" s="41"/>
      <c r="M25" s="41"/>
      <c r="N25" s="41"/>
      <c r="O25" s="41"/>
      <c r="P25" s="42"/>
      <c r="Q25" s="42"/>
      <c r="R25" s="43" t="s">
        <v>514</v>
      </c>
      <c r="S25" s="44" t="s">
        <v>12</v>
      </c>
      <c r="T25" s="42"/>
      <c r="U25" s="44" t="s">
        <v>513</v>
      </c>
      <c r="V25" s="42"/>
      <c r="W25" s="62">
        <f>+IF(ISERR(U25/R25*100),"N/A",ROUND(U25/R25*100,2))</f>
        <v>86.38</v>
      </c>
    </row>
    <row r="26" spans="2:27" ht="26.25" customHeight="1" thickBot="1" x14ac:dyDescent="0.25">
      <c r="B26" s="315" t="s">
        <v>72</v>
      </c>
      <c r="C26" s="316"/>
      <c r="D26" s="316"/>
      <c r="E26" s="63" t="s">
        <v>515</v>
      </c>
      <c r="F26" s="63"/>
      <c r="G26" s="63"/>
      <c r="H26" s="64"/>
      <c r="I26" s="64"/>
      <c r="J26" s="64"/>
      <c r="K26" s="64"/>
      <c r="L26" s="64"/>
      <c r="M26" s="64"/>
      <c r="N26" s="64"/>
      <c r="O26" s="64"/>
      <c r="P26" s="65"/>
      <c r="Q26" s="65"/>
      <c r="R26" s="66" t="s">
        <v>514</v>
      </c>
      <c r="S26" s="67" t="s">
        <v>513</v>
      </c>
      <c r="T26" s="68">
        <f>+IF(ISERR(S26/R26*100),"N/A",ROUND(S26/R26*100,2))</f>
        <v>86.38</v>
      </c>
      <c r="U26" s="67" t="s">
        <v>513</v>
      </c>
      <c r="V26" s="68">
        <f>+IF(ISERR(U26/S26*100),"N/A",ROUND(U26/S26*100,2))</f>
        <v>100</v>
      </c>
      <c r="W26" s="69">
        <f>+IF(ISERR(U26/R26*100),"N/A",ROUND(U26/R26*100,2))</f>
        <v>86.38</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114" customHeight="1" thickTop="1" x14ac:dyDescent="0.2">
      <c r="B28" s="303" t="s">
        <v>512</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55.5" customHeight="1" thickTop="1" x14ac:dyDescent="0.2">
      <c r="B30" s="303" t="s">
        <v>511</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37.5" customHeight="1" thickTop="1" x14ac:dyDescent="0.2">
      <c r="B32" s="303" t="s">
        <v>510</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view="pageBreakPreview" topLeftCell="A21"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493</v>
      </c>
      <c r="D4" s="280" t="s">
        <v>492</v>
      </c>
      <c r="E4" s="280"/>
      <c r="F4" s="280"/>
      <c r="G4" s="280"/>
      <c r="H4" s="281"/>
      <c r="I4" s="18"/>
      <c r="J4" s="282" t="s">
        <v>7</v>
      </c>
      <c r="K4" s="280"/>
      <c r="L4" s="17" t="s">
        <v>539</v>
      </c>
      <c r="M4" s="283" t="s">
        <v>538</v>
      </c>
      <c r="N4" s="283"/>
      <c r="O4" s="283"/>
      <c r="P4" s="283"/>
      <c r="Q4" s="284"/>
      <c r="R4" s="19"/>
      <c r="S4" s="285" t="s">
        <v>10</v>
      </c>
      <c r="T4" s="286"/>
      <c r="U4" s="286"/>
      <c r="V4" s="273" t="s">
        <v>529</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480</v>
      </c>
      <c r="D6" s="269" t="s">
        <v>488</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v>625915</v>
      </c>
      <c r="K8" s="26">
        <v>128199</v>
      </c>
      <c r="L8" s="26">
        <v>88733</v>
      </c>
      <c r="M8" s="26">
        <v>15480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537</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486</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536</v>
      </c>
      <c r="C21" s="228"/>
      <c r="D21" s="228"/>
      <c r="E21" s="228"/>
      <c r="F21" s="228"/>
      <c r="G21" s="228"/>
      <c r="H21" s="228"/>
      <c r="I21" s="228"/>
      <c r="J21" s="228"/>
      <c r="K21" s="228"/>
      <c r="L21" s="228"/>
      <c r="M21" s="229" t="s">
        <v>480</v>
      </c>
      <c r="N21" s="229"/>
      <c r="O21" s="229" t="s">
        <v>48</v>
      </c>
      <c r="P21" s="229"/>
      <c r="Q21" s="230" t="s">
        <v>49</v>
      </c>
      <c r="R21" s="230"/>
      <c r="S21" s="34" t="s">
        <v>533</v>
      </c>
      <c r="T21" s="34" t="s">
        <v>533</v>
      </c>
      <c r="U21" s="34" t="s">
        <v>535</v>
      </c>
      <c r="V21" s="34">
        <f>+IF(ISERR(U21/T21*100),"N/A",ROUND(U21/T21*100,2))</f>
        <v>103.49</v>
      </c>
      <c r="W21" s="59">
        <f>+IF(ISERR(U21/S21*100),"N/A",ROUND(U21/S21*100,2))</f>
        <v>103.49</v>
      </c>
    </row>
    <row r="22" spans="2:27" ht="56.25" customHeight="1" x14ac:dyDescent="0.2">
      <c r="B22" s="302" t="s">
        <v>534</v>
      </c>
      <c r="C22" s="228"/>
      <c r="D22" s="228"/>
      <c r="E22" s="228"/>
      <c r="F22" s="228"/>
      <c r="G22" s="228"/>
      <c r="H22" s="228"/>
      <c r="I22" s="228"/>
      <c r="J22" s="228"/>
      <c r="K22" s="228"/>
      <c r="L22" s="228"/>
      <c r="M22" s="229" t="s">
        <v>480</v>
      </c>
      <c r="N22" s="229"/>
      <c r="O22" s="229" t="s">
        <v>48</v>
      </c>
      <c r="P22" s="229"/>
      <c r="Q22" s="230" t="s">
        <v>49</v>
      </c>
      <c r="R22" s="230"/>
      <c r="S22" s="34" t="s">
        <v>533</v>
      </c>
      <c r="T22" s="34" t="s">
        <v>533</v>
      </c>
      <c r="U22" s="34" t="s">
        <v>532</v>
      </c>
      <c r="V22" s="34">
        <f>+IF(ISERR(U22/T22*100),"N/A",ROUND(U22/T22*100,2))</f>
        <v>103.7</v>
      </c>
      <c r="W22" s="59">
        <f>+IF(ISERR(U22/S22*100),"N/A",ROUND(U22/S22*100,2))</f>
        <v>103.7</v>
      </c>
    </row>
    <row r="23" spans="2:27" ht="56.25" customHeight="1" thickBot="1" x14ac:dyDescent="0.25">
      <c r="B23" s="302" t="s">
        <v>531</v>
      </c>
      <c r="C23" s="228"/>
      <c r="D23" s="228"/>
      <c r="E23" s="228"/>
      <c r="F23" s="228"/>
      <c r="G23" s="228"/>
      <c r="H23" s="228"/>
      <c r="I23" s="228"/>
      <c r="J23" s="228"/>
      <c r="K23" s="228"/>
      <c r="L23" s="228"/>
      <c r="M23" s="229" t="s">
        <v>480</v>
      </c>
      <c r="N23" s="229"/>
      <c r="O23" s="229" t="s">
        <v>48</v>
      </c>
      <c r="P23" s="229"/>
      <c r="Q23" s="230" t="s">
        <v>49</v>
      </c>
      <c r="R23" s="230"/>
      <c r="S23" s="34" t="s">
        <v>264</v>
      </c>
      <c r="T23" s="34" t="s">
        <v>264</v>
      </c>
      <c r="U23" s="34" t="s">
        <v>530</v>
      </c>
      <c r="V23" s="34">
        <f>+IF(ISERR(U23/T23*100),"N/A",ROUND(U23/T23*100,2))</f>
        <v>100.35</v>
      </c>
      <c r="W23" s="59">
        <f>+IF(ISERR(U23/S23*100),"N/A",ROUND(U23/S23*100,2))</f>
        <v>100.35</v>
      </c>
    </row>
    <row r="24" spans="2:27" ht="21.75" customHeight="1" thickTop="1" thickBot="1" x14ac:dyDescent="0.25">
      <c r="B24" s="11" t="s">
        <v>62</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310" t="s">
        <v>2011</v>
      </c>
      <c r="C25" s="238"/>
      <c r="D25" s="238"/>
      <c r="E25" s="238"/>
      <c r="F25" s="238"/>
      <c r="G25" s="238"/>
      <c r="H25" s="238"/>
      <c r="I25" s="238"/>
      <c r="J25" s="238"/>
      <c r="K25" s="238"/>
      <c r="L25" s="238"/>
      <c r="M25" s="238"/>
      <c r="N25" s="238"/>
      <c r="O25" s="238"/>
      <c r="P25" s="238"/>
      <c r="Q25" s="239"/>
      <c r="R25" s="37" t="s">
        <v>41</v>
      </c>
      <c r="S25" s="243" t="s">
        <v>42</v>
      </c>
      <c r="T25" s="243"/>
      <c r="U25" s="38" t="s">
        <v>63</v>
      </c>
      <c r="V25" s="244" t="s">
        <v>64</v>
      </c>
      <c r="W25" s="294"/>
    </row>
    <row r="26" spans="2:27" ht="30.75" customHeight="1" thickBot="1" x14ac:dyDescent="0.25">
      <c r="B26" s="311"/>
      <c r="C26" s="312"/>
      <c r="D26" s="312"/>
      <c r="E26" s="312"/>
      <c r="F26" s="312"/>
      <c r="G26" s="312"/>
      <c r="H26" s="312"/>
      <c r="I26" s="312"/>
      <c r="J26" s="312"/>
      <c r="K26" s="312"/>
      <c r="L26" s="312"/>
      <c r="M26" s="312"/>
      <c r="N26" s="312"/>
      <c r="O26" s="312"/>
      <c r="P26" s="312"/>
      <c r="Q26" s="313"/>
      <c r="R26" s="60" t="s">
        <v>65</v>
      </c>
      <c r="S26" s="60" t="s">
        <v>65</v>
      </c>
      <c r="T26" s="60" t="s">
        <v>48</v>
      </c>
      <c r="U26" s="60" t="s">
        <v>65</v>
      </c>
      <c r="V26" s="60" t="s">
        <v>66</v>
      </c>
      <c r="W26" s="61" t="s">
        <v>67</v>
      </c>
      <c r="Y26" s="36"/>
    </row>
    <row r="27" spans="2:27" ht="23.25" customHeight="1" thickBot="1" x14ac:dyDescent="0.25">
      <c r="B27" s="314" t="s">
        <v>68</v>
      </c>
      <c r="C27" s="247"/>
      <c r="D27" s="247"/>
      <c r="E27" s="40" t="s">
        <v>477</v>
      </c>
      <c r="F27" s="40"/>
      <c r="G27" s="40"/>
      <c r="H27" s="41"/>
      <c r="I27" s="41"/>
      <c r="J27" s="41"/>
      <c r="K27" s="41"/>
      <c r="L27" s="41"/>
      <c r="M27" s="41"/>
      <c r="N27" s="41"/>
      <c r="O27" s="41"/>
      <c r="P27" s="42"/>
      <c r="Q27" s="42"/>
      <c r="R27" s="43" t="s">
        <v>529</v>
      </c>
      <c r="S27" s="44" t="s">
        <v>12</v>
      </c>
      <c r="T27" s="42"/>
      <c r="U27" s="44" t="s">
        <v>528</v>
      </c>
      <c r="V27" s="42"/>
      <c r="W27" s="62">
        <f>+IF(ISERR(U27/R27*100),"N/A",ROUND(U27/R27*100,2))</f>
        <v>102.02</v>
      </c>
    </row>
    <row r="28" spans="2:27" ht="26.25" customHeight="1" thickBot="1" x14ac:dyDescent="0.25">
      <c r="B28" s="315" t="s">
        <v>72</v>
      </c>
      <c r="C28" s="316"/>
      <c r="D28" s="316"/>
      <c r="E28" s="63" t="s">
        <v>477</v>
      </c>
      <c r="F28" s="63"/>
      <c r="G28" s="63"/>
      <c r="H28" s="64"/>
      <c r="I28" s="64"/>
      <c r="J28" s="64"/>
      <c r="K28" s="64"/>
      <c r="L28" s="64"/>
      <c r="M28" s="64"/>
      <c r="N28" s="64"/>
      <c r="O28" s="64"/>
      <c r="P28" s="65"/>
      <c r="Q28" s="65"/>
      <c r="R28" s="66" t="s">
        <v>528</v>
      </c>
      <c r="S28" s="67" t="s">
        <v>528</v>
      </c>
      <c r="T28" s="68">
        <f>+IF(ISERR(S28/R28*100),"N/A",ROUND(S28/R28*100,2))</f>
        <v>100</v>
      </c>
      <c r="U28" s="67" t="s">
        <v>528</v>
      </c>
      <c r="V28" s="68">
        <f>+IF(ISERR(U28/S28*100),"N/A",ROUND(U28/S28*100,2))</f>
        <v>100</v>
      </c>
      <c r="W28" s="69">
        <f>+IF(ISERR(U28/R28*100),"N/A",ROUND(U28/R28*100,2))</f>
        <v>100</v>
      </c>
    </row>
    <row r="29" spans="2:27" ht="22.5" customHeight="1" thickTop="1" thickBot="1" x14ac:dyDescent="0.25">
      <c r="B29" s="11" t="s">
        <v>75</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303" t="s">
        <v>527</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78.75" customHeight="1" thickTop="1" x14ac:dyDescent="0.2">
      <c r="B32" s="303" t="s">
        <v>526</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5" customHeight="1" thickBot="1" x14ac:dyDescent="0.25">
      <c r="B33" s="305"/>
      <c r="C33" s="251"/>
      <c r="D33" s="251"/>
      <c r="E33" s="251"/>
      <c r="F33" s="251"/>
      <c r="G33" s="251"/>
      <c r="H33" s="251"/>
      <c r="I33" s="251"/>
      <c r="J33" s="251"/>
      <c r="K33" s="251"/>
      <c r="L33" s="251"/>
      <c r="M33" s="251"/>
      <c r="N33" s="251"/>
      <c r="O33" s="251"/>
      <c r="P33" s="251"/>
      <c r="Q33" s="251"/>
      <c r="R33" s="251"/>
      <c r="S33" s="251"/>
      <c r="T33" s="251"/>
      <c r="U33" s="251"/>
      <c r="V33" s="251"/>
      <c r="W33" s="306"/>
    </row>
    <row r="34" spans="2:23" ht="74.25" customHeight="1" thickTop="1" x14ac:dyDescent="0.2">
      <c r="B34" s="303" t="s">
        <v>525</v>
      </c>
      <c r="C34" s="232"/>
      <c r="D34" s="232"/>
      <c r="E34" s="232"/>
      <c r="F34" s="232"/>
      <c r="G34" s="232"/>
      <c r="H34" s="232"/>
      <c r="I34" s="232"/>
      <c r="J34" s="232"/>
      <c r="K34" s="232"/>
      <c r="L34" s="232"/>
      <c r="M34" s="232"/>
      <c r="N34" s="232"/>
      <c r="O34" s="232"/>
      <c r="P34" s="232"/>
      <c r="Q34" s="232"/>
      <c r="R34" s="232"/>
      <c r="S34" s="232"/>
      <c r="T34" s="232"/>
      <c r="U34" s="232"/>
      <c r="V34" s="232"/>
      <c r="W34" s="304"/>
    </row>
    <row r="35" spans="2:23" ht="13.5" thickBot="1" x14ac:dyDescent="0.25">
      <c r="B35" s="307"/>
      <c r="C35" s="308"/>
      <c r="D35" s="308"/>
      <c r="E35" s="308"/>
      <c r="F35" s="308"/>
      <c r="G35" s="308"/>
      <c r="H35" s="308"/>
      <c r="I35" s="308"/>
      <c r="J35" s="308"/>
      <c r="K35" s="308"/>
      <c r="L35" s="308"/>
      <c r="M35" s="308"/>
      <c r="N35" s="308"/>
      <c r="O35" s="308"/>
      <c r="P35" s="308"/>
      <c r="Q35" s="308"/>
      <c r="R35" s="308"/>
      <c r="S35" s="308"/>
      <c r="T35" s="308"/>
      <c r="U35" s="308"/>
      <c r="V35" s="308"/>
      <c r="W35" s="309"/>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19"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540</v>
      </c>
      <c r="D4" s="280" t="s">
        <v>541</v>
      </c>
      <c r="E4" s="280"/>
      <c r="F4" s="280"/>
      <c r="G4" s="280"/>
      <c r="H4" s="281"/>
      <c r="I4" s="18"/>
      <c r="J4" s="282" t="s">
        <v>7</v>
      </c>
      <c r="K4" s="280"/>
      <c r="L4" s="17" t="s">
        <v>542</v>
      </c>
      <c r="M4" s="283" t="s">
        <v>543</v>
      </c>
      <c r="N4" s="283"/>
      <c r="O4" s="283"/>
      <c r="P4" s="283"/>
      <c r="Q4" s="284"/>
      <c r="R4" s="19"/>
      <c r="S4" s="285" t="s">
        <v>10</v>
      </c>
      <c r="T4" s="286"/>
      <c r="U4" s="286"/>
      <c r="V4" s="273" t="s">
        <v>544</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518</v>
      </c>
      <c r="D6" s="269" t="s">
        <v>545</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546</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547</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548</v>
      </c>
      <c r="C21" s="228"/>
      <c r="D21" s="228"/>
      <c r="E21" s="228"/>
      <c r="F21" s="228"/>
      <c r="G21" s="228"/>
      <c r="H21" s="228"/>
      <c r="I21" s="228"/>
      <c r="J21" s="228"/>
      <c r="K21" s="228"/>
      <c r="L21" s="228"/>
      <c r="M21" s="229" t="s">
        <v>518</v>
      </c>
      <c r="N21" s="229"/>
      <c r="O21" s="229" t="s">
        <v>48</v>
      </c>
      <c r="P21" s="229"/>
      <c r="Q21" s="230" t="s">
        <v>49</v>
      </c>
      <c r="R21" s="230"/>
      <c r="S21" s="34" t="s">
        <v>549</v>
      </c>
      <c r="T21" s="34" t="s">
        <v>550</v>
      </c>
      <c r="U21" s="34" t="s">
        <v>551</v>
      </c>
      <c r="V21" s="34">
        <f>+IF(ISERR(U21/T21*100),"N/A",ROUND(U21/T21*100,2))</f>
        <v>8018</v>
      </c>
      <c r="W21" s="59">
        <f>+IF(ISERR(U21/S21*100),"N/A",ROUND(U21/S21*100,2))</f>
        <v>11.17</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515</v>
      </c>
      <c r="F25" s="40"/>
      <c r="G25" s="40"/>
      <c r="H25" s="41"/>
      <c r="I25" s="41"/>
      <c r="J25" s="41"/>
      <c r="K25" s="41"/>
      <c r="L25" s="41"/>
      <c r="M25" s="41"/>
      <c r="N25" s="41"/>
      <c r="O25" s="41"/>
      <c r="P25" s="42"/>
      <c r="Q25" s="42"/>
      <c r="R25" s="43" t="s">
        <v>544</v>
      </c>
      <c r="S25" s="44" t="s">
        <v>12</v>
      </c>
      <c r="T25" s="42"/>
      <c r="U25" s="44" t="s">
        <v>552</v>
      </c>
      <c r="V25" s="42"/>
      <c r="W25" s="62">
        <f>+IF(ISERR(U25/R25*100),"N/A",ROUND(U25/R25*100,2))</f>
        <v>30.96</v>
      </c>
    </row>
    <row r="26" spans="2:27" ht="26.25" customHeight="1" thickBot="1" x14ac:dyDescent="0.25">
      <c r="B26" s="315" t="s">
        <v>72</v>
      </c>
      <c r="C26" s="316"/>
      <c r="D26" s="316"/>
      <c r="E26" s="63" t="s">
        <v>515</v>
      </c>
      <c r="F26" s="63"/>
      <c r="G26" s="63"/>
      <c r="H26" s="64"/>
      <c r="I26" s="64"/>
      <c r="J26" s="64"/>
      <c r="K26" s="64"/>
      <c r="L26" s="64"/>
      <c r="M26" s="64"/>
      <c r="N26" s="64"/>
      <c r="O26" s="64"/>
      <c r="P26" s="65"/>
      <c r="Q26" s="65"/>
      <c r="R26" s="66" t="s">
        <v>544</v>
      </c>
      <c r="S26" s="67" t="s">
        <v>552</v>
      </c>
      <c r="T26" s="68">
        <f>+IF(ISERR(S26/R26*100),"N/A",ROUND(S26/R26*100,2))</f>
        <v>30.96</v>
      </c>
      <c r="U26" s="67" t="s">
        <v>552</v>
      </c>
      <c r="V26" s="68">
        <f>+IF(ISERR(U26/S26*100),"N/A",ROUND(U26/S26*100,2))</f>
        <v>100</v>
      </c>
      <c r="W26" s="69">
        <f>+IF(ISERR(U26/R26*100),"N/A",ROUND(U26/R26*100,2))</f>
        <v>30.96</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102" customHeight="1" thickTop="1" x14ac:dyDescent="0.2">
      <c r="B28" s="303" t="s">
        <v>553</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51.75" customHeight="1" thickTop="1" x14ac:dyDescent="0.2">
      <c r="B30" s="303" t="s">
        <v>554</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64.5" customHeight="1" thickTop="1" x14ac:dyDescent="0.2">
      <c r="B32" s="303" t="s">
        <v>555</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28"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540</v>
      </c>
      <c r="D4" s="280" t="s">
        <v>541</v>
      </c>
      <c r="E4" s="280"/>
      <c r="F4" s="280"/>
      <c r="G4" s="280"/>
      <c r="H4" s="281"/>
      <c r="I4" s="18"/>
      <c r="J4" s="282" t="s">
        <v>7</v>
      </c>
      <c r="K4" s="280"/>
      <c r="L4" s="17" t="s">
        <v>556</v>
      </c>
      <c r="M4" s="283" t="s">
        <v>557</v>
      </c>
      <c r="N4" s="283"/>
      <c r="O4" s="283"/>
      <c r="P4" s="283"/>
      <c r="Q4" s="284"/>
      <c r="R4" s="19"/>
      <c r="S4" s="285" t="s">
        <v>10</v>
      </c>
      <c r="T4" s="286"/>
      <c r="U4" s="286"/>
      <c r="V4" s="273" t="s">
        <v>558</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454</v>
      </c>
      <c r="D6" s="269" t="s">
        <v>559</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v>1811</v>
      </c>
      <c r="K8" s="26">
        <v>1304</v>
      </c>
      <c r="L8" s="26" t="s">
        <v>560</v>
      </c>
      <c r="M8" s="26" t="s">
        <v>561</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179.25" customHeight="1" thickTop="1" thickBot="1" x14ac:dyDescent="0.25">
      <c r="B10" s="27" t="s">
        <v>21</v>
      </c>
      <c r="C10" s="273" t="s">
        <v>562</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563</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564</v>
      </c>
      <c r="C21" s="228"/>
      <c r="D21" s="228"/>
      <c r="E21" s="228"/>
      <c r="F21" s="228"/>
      <c r="G21" s="228"/>
      <c r="H21" s="228"/>
      <c r="I21" s="228"/>
      <c r="J21" s="228"/>
      <c r="K21" s="228"/>
      <c r="L21" s="228"/>
      <c r="M21" s="229" t="s">
        <v>454</v>
      </c>
      <c r="N21" s="229"/>
      <c r="O21" s="229" t="s">
        <v>48</v>
      </c>
      <c r="P21" s="229"/>
      <c r="Q21" s="230" t="s">
        <v>49</v>
      </c>
      <c r="R21" s="230"/>
      <c r="S21" s="34" t="s">
        <v>53</v>
      </c>
      <c r="T21" s="34" t="s">
        <v>517</v>
      </c>
      <c r="U21" s="34" t="s">
        <v>565</v>
      </c>
      <c r="V21" s="34">
        <f>+IF(ISERR(U21/T21*100),"N/A",ROUND(U21/T21*100,2))</f>
        <v>102.75</v>
      </c>
      <c r="W21" s="59">
        <f>+IF(ISERR(U21/S21*100),"N/A",ROUND(U21/S21*100,2))</f>
        <v>41.1</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566</v>
      </c>
      <c r="F25" s="40"/>
      <c r="G25" s="40"/>
      <c r="H25" s="41"/>
      <c r="I25" s="41"/>
      <c r="J25" s="41"/>
      <c r="K25" s="41"/>
      <c r="L25" s="41"/>
      <c r="M25" s="41"/>
      <c r="N25" s="41"/>
      <c r="O25" s="41"/>
      <c r="P25" s="42"/>
      <c r="Q25" s="42"/>
      <c r="R25" s="43" t="s">
        <v>558</v>
      </c>
      <c r="S25" s="44" t="s">
        <v>12</v>
      </c>
      <c r="T25" s="42"/>
      <c r="U25" s="44" t="s">
        <v>567</v>
      </c>
      <c r="V25" s="42"/>
      <c r="W25" s="62">
        <f>+IF(ISERR(U25/R25*100),"N/A",ROUND(U25/R25*100,2))</f>
        <v>7.55</v>
      </c>
    </row>
    <row r="26" spans="2:27" ht="26.25" customHeight="1" thickBot="1" x14ac:dyDescent="0.25">
      <c r="B26" s="315" t="s">
        <v>72</v>
      </c>
      <c r="C26" s="316"/>
      <c r="D26" s="316"/>
      <c r="E26" s="63" t="s">
        <v>566</v>
      </c>
      <c r="F26" s="63"/>
      <c r="G26" s="63"/>
      <c r="H26" s="64"/>
      <c r="I26" s="64"/>
      <c r="J26" s="64"/>
      <c r="K26" s="64"/>
      <c r="L26" s="64"/>
      <c r="M26" s="64"/>
      <c r="N26" s="64"/>
      <c r="O26" s="64"/>
      <c r="P26" s="65"/>
      <c r="Q26" s="65"/>
      <c r="R26" s="66" t="s">
        <v>568</v>
      </c>
      <c r="S26" s="67" t="s">
        <v>569</v>
      </c>
      <c r="T26" s="68">
        <f>+IF(ISERR(S26/R26*100),"N/A",ROUND(S26/R26*100,2))</f>
        <v>8.51</v>
      </c>
      <c r="U26" s="67" t="s">
        <v>567</v>
      </c>
      <c r="V26" s="68">
        <f>+IF(ISERR(U26/S26*100),"N/A",ROUND(U26/S26*100,2))</f>
        <v>97.14</v>
      </c>
      <c r="W26" s="69">
        <f>+IF(ISERR(U26/R26*100),"N/A",ROUND(U26/R26*100,2))</f>
        <v>8.27</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114" customHeight="1" thickTop="1" x14ac:dyDescent="0.2">
      <c r="B28" s="303" t="s">
        <v>570</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87" customHeight="1" thickTop="1" x14ac:dyDescent="0.2">
      <c r="B30" s="303" t="s">
        <v>571</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40.5" customHeight="1" thickTop="1" x14ac:dyDescent="0.2">
      <c r="B32" s="303" t="s">
        <v>572</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4"/>
  <sheetViews>
    <sheetView view="pageBreakPreview" topLeftCell="A50"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540</v>
      </c>
      <c r="D4" s="280" t="s">
        <v>541</v>
      </c>
      <c r="E4" s="280"/>
      <c r="F4" s="280"/>
      <c r="G4" s="280"/>
      <c r="H4" s="281"/>
      <c r="I4" s="18"/>
      <c r="J4" s="282" t="s">
        <v>7</v>
      </c>
      <c r="K4" s="280"/>
      <c r="L4" s="17" t="s">
        <v>573</v>
      </c>
      <c r="M4" s="283" t="s">
        <v>574</v>
      </c>
      <c r="N4" s="283"/>
      <c r="O4" s="283"/>
      <c r="P4" s="283"/>
      <c r="Q4" s="284"/>
      <c r="R4" s="19"/>
      <c r="S4" s="285" t="s">
        <v>10</v>
      </c>
      <c r="T4" s="286"/>
      <c r="U4" s="286"/>
      <c r="V4" s="273">
        <v>1975</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518</v>
      </c>
      <c r="D6" s="269" t="s">
        <v>545</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575</v>
      </c>
      <c r="D7" s="271" t="s">
        <v>576</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577</v>
      </c>
      <c r="D8" s="271" t="s">
        <v>578</v>
      </c>
      <c r="E8" s="271"/>
      <c r="F8" s="271"/>
      <c r="G8" s="271"/>
      <c r="H8" s="271"/>
      <c r="I8" s="22"/>
      <c r="J8" s="26">
        <v>430055</v>
      </c>
      <c r="K8" s="26">
        <v>356582</v>
      </c>
      <c r="L8" s="26">
        <v>431893</v>
      </c>
      <c r="M8" s="26">
        <v>367411</v>
      </c>
      <c r="N8" s="25"/>
      <c r="O8" s="22"/>
      <c r="P8" s="288" t="s">
        <v>12</v>
      </c>
      <c r="Q8" s="288"/>
      <c r="R8" s="288"/>
      <c r="S8" s="288"/>
      <c r="T8" s="288"/>
      <c r="U8" s="288"/>
      <c r="V8" s="288"/>
      <c r="W8" s="288"/>
    </row>
    <row r="9" spans="1:29" ht="30" customHeight="1" x14ac:dyDescent="0.2">
      <c r="B9" s="57"/>
      <c r="C9" s="21" t="s">
        <v>579</v>
      </c>
      <c r="D9" s="271" t="s">
        <v>580</v>
      </c>
      <c r="E9" s="271"/>
      <c r="F9" s="271"/>
      <c r="G9" s="271"/>
      <c r="H9" s="271"/>
      <c r="I9" s="271" t="s">
        <v>12</v>
      </c>
      <c r="J9" s="271"/>
      <c r="K9" s="271"/>
      <c r="L9" s="271"/>
      <c r="M9" s="271"/>
      <c r="N9" s="271"/>
      <c r="O9" s="271"/>
      <c r="P9" s="271"/>
      <c r="Q9" s="271"/>
      <c r="R9" s="271"/>
      <c r="S9" s="271"/>
      <c r="T9" s="271"/>
      <c r="U9" s="271"/>
      <c r="V9" s="271"/>
      <c r="W9" s="288"/>
    </row>
    <row r="10" spans="1:29" ht="25.5" customHeight="1" thickBot="1" x14ac:dyDescent="0.25">
      <c r="B10" s="57"/>
      <c r="C10" s="288" t="s">
        <v>12</v>
      </c>
      <c r="D10" s="288"/>
      <c r="E10" s="288"/>
      <c r="F10" s="288"/>
      <c r="G10" s="288"/>
      <c r="H10" s="288"/>
      <c r="I10" s="288"/>
      <c r="J10" s="288"/>
      <c r="K10" s="288"/>
      <c r="L10" s="288"/>
      <c r="M10" s="288"/>
      <c r="N10" s="288"/>
      <c r="O10" s="288"/>
      <c r="P10" s="288"/>
      <c r="Q10" s="288"/>
      <c r="R10" s="288"/>
      <c r="S10" s="288"/>
      <c r="T10" s="288"/>
      <c r="U10" s="288"/>
      <c r="V10" s="288"/>
      <c r="W10" s="288"/>
    </row>
    <row r="11" spans="1:29" ht="369" customHeight="1" thickTop="1" thickBot="1" x14ac:dyDescent="0.25">
      <c r="B11" s="27" t="s">
        <v>21</v>
      </c>
      <c r="C11" s="273" t="s">
        <v>581</v>
      </c>
      <c r="D11" s="273"/>
      <c r="E11" s="273"/>
      <c r="F11" s="273"/>
      <c r="G11" s="273"/>
      <c r="H11" s="273"/>
      <c r="I11" s="273"/>
      <c r="J11" s="273"/>
      <c r="K11" s="273"/>
      <c r="L11" s="273"/>
      <c r="M11" s="273"/>
      <c r="N11" s="273"/>
      <c r="O11" s="273"/>
      <c r="P11" s="273"/>
      <c r="Q11" s="273"/>
      <c r="R11" s="273"/>
      <c r="S11" s="273"/>
      <c r="T11" s="273"/>
      <c r="U11" s="273"/>
      <c r="V11" s="273"/>
      <c r="W11" s="274"/>
    </row>
    <row r="12" spans="1:29" ht="9" customHeight="1" thickTop="1" thickBot="1" x14ac:dyDescent="0.25"/>
    <row r="13" spans="1:29" ht="21.75" customHeight="1" thickTop="1" thickBot="1" x14ac:dyDescent="0.25">
      <c r="B13" s="11" t="s">
        <v>23</v>
      </c>
      <c r="C13" s="12"/>
      <c r="D13" s="12"/>
      <c r="E13" s="12"/>
      <c r="F13" s="12"/>
      <c r="G13" s="12"/>
      <c r="H13" s="13"/>
      <c r="I13" s="13"/>
      <c r="J13" s="13"/>
      <c r="K13" s="13"/>
      <c r="L13" s="13"/>
      <c r="M13" s="13"/>
      <c r="N13" s="13"/>
      <c r="O13" s="13"/>
      <c r="P13" s="13"/>
      <c r="Q13" s="13"/>
      <c r="R13" s="13"/>
      <c r="S13" s="13"/>
      <c r="T13" s="13"/>
      <c r="U13" s="13"/>
      <c r="V13" s="13"/>
      <c r="W13" s="14"/>
    </row>
    <row r="14" spans="1:29" ht="19.5" customHeight="1" thickTop="1" x14ac:dyDescent="0.2">
      <c r="B14" s="289" t="s">
        <v>24</v>
      </c>
      <c r="C14" s="276"/>
      <c r="D14" s="276"/>
      <c r="E14" s="276"/>
      <c r="F14" s="276"/>
      <c r="G14" s="276"/>
      <c r="H14" s="276"/>
      <c r="I14" s="276"/>
      <c r="J14" s="28"/>
      <c r="K14" s="276" t="s">
        <v>25</v>
      </c>
      <c r="L14" s="276"/>
      <c r="M14" s="276"/>
      <c r="N14" s="276"/>
      <c r="O14" s="276"/>
      <c r="P14" s="276"/>
      <c r="Q14" s="276"/>
      <c r="R14" s="29"/>
      <c r="S14" s="276" t="s">
        <v>26</v>
      </c>
      <c r="T14" s="276"/>
      <c r="U14" s="276"/>
      <c r="V14" s="276"/>
      <c r="W14" s="290"/>
    </row>
    <row r="15" spans="1:29" ht="69" customHeight="1" x14ac:dyDescent="0.2">
      <c r="B15" s="56" t="s">
        <v>27</v>
      </c>
      <c r="C15" s="269" t="s">
        <v>12</v>
      </c>
      <c r="D15" s="269"/>
      <c r="E15" s="269"/>
      <c r="F15" s="269"/>
      <c r="G15" s="269"/>
      <c r="H15" s="269"/>
      <c r="I15" s="269"/>
      <c r="J15" s="30"/>
      <c r="K15" s="30" t="s">
        <v>28</v>
      </c>
      <c r="L15" s="269" t="s">
        <v>12</v>
      </c>
      <c r="M15" s="269"/>
      <c r="N15" s="269"/>
      <c r="O15" s="269"/>
      <c r="P15" s="269"/>
      <c r="Q15" s="269"/>
      <c r="R15" s="22"/>
      <c r="S15" s="30" t="s">
        <v>29</v>
      </c>
      <c r="T15" s="291" t="s">
        <v>582</v>
      </c>
      <c r="U15" s="291"/>
      <c r="V15" s="291"/>
      <c r="W15" s="291"/>
    </row>
    <row r="16" spans="1:29" ht="86.25" customHeight="1" x14ac:dyDescent="0.2">
      <c r="B16" s="56" t="s">
        <v>31</v>
      </c>
      <c r="C16" s="269" t="s">
        <v>12</v>
      </c>
      <c r="D16" s="269"/>
      <c r="E16" s="269"/>
      <c r="F16" s="269"/>
      <c r="G16" s="269"/>
      <c r="H16" s="269"/>
      <c r="I16" s="269"/>
      <c r="J16" s="30"/>
      <c r="K16" s="30" t="s">
        <v>31</v>
      </c>
      <c r="L16" s="269" t="s">
        <v>12</v>
      </c>
      <c r="M16" s="269"/>
      <c r="N16" s="269"/>
      <c r="O16" s="269"/>
      <c r="P16" s="269"/>
      <c r="Q16" s="269"/>
      <c r="R16" s="22"/>
      <c r="S16" s="30" t="s">
        <v>32</v>
      </c>
      <c r="T16" s="291" t="s">
        <v>12</v>
      </c>
      <c r="U16" s="291"/>
      <c r="V16" s="291"/>
      <c r="W16" s="291"/>
    </row>
    <row r="17" spans="2:27" ht="25.5" customHeight="1" thickBot="1" x14ac:dyDescent="0.25">
      <c r="B17" s="58" t="s">
        <v>33</v>
      </c>
      <c r="C17" s="253" t="s">
        <v>12</v>
      </c>
      <c r="D17" s="253"/>
      <c r="E17" s="253"/>
      <c r="F17" s="253"/>
      <c r="G17" s="253"/>
      <c r="H17" s="253"/>
      <c r="I17" s="253"/>
      <c r="J17" s="253"/>
      <c r="K17" s="253"/>
      <c r="L17" s="253"/>
      <c r="M17" s="253"/>
      <c r="N17" s="253"/>
      <c r="O17" s="253"/>
      <c r="P17" s="253"/>
      <c r="Q17" s="253"/>
      <c r="R17" s="253"/>
      <c r="S17" s="253"/>
      <c r="T17" s="253"/>
      <c r="U17" s="253"/>
      <c r="V17" s="253"/>
      <c r="W17" s="292"/>
    </row>
    <row r="18" spans="2:27" ht="21.75" customHeight="1" thickTop="1" thickBot="1" x14ac:dyDescent="0.25">
      <c r="B18" s="11" t="s">
        <v>34</v>
      </c>
      <c r="C18" s="12"/>
      <c r="D18" s="12"/>
      <c r="E18" s="12"/>
      <c r="F18" s="12"/>
      <c r="G18" s="12"/>
      <c r="H18" s="13"/>
      <c r="I18" s="13"/>
      <c r="J18" s="13"/>
      <c r="K18" s="13"/>
      <c r="L18" s="13"/>
      <c r="M18" s="13"/>
      <c r="N18" s="13"/>
      <c r="O18" s="13"/>
      <c r="P18" s="13"/>
      <c r="Q18" s="13"/>
      <c r="R18" s="13"/>
      <c r="S18" s="13"/>
      <c r="T18" s="13"/>
      <c r="U18" s="13"/>
      <c r="V18" s="13"/>
      <c r="W18" s="14"/>
    </row>
    <row r="19" spans="2:27" ht="25.5" customHeight="1" thickTop="1" thickBot="1" x14ac:dyDescent="0.25">
      <c r="B19" s="293" t="s">
        <v>35</v>
      </c>
      <c r="C19" s="256"/>
      <c r="D19" s="256"/>
      <c r="E19" s="256"/>
      <c r="F19" s="256"/>
      <c r="G19" s="256"/>
      <c r="H19" s="256"/>
      <c r="I19" s="256"/>
      <c r="J19" s="256"/>
      <c r="K19" s="256"/>
      <c r="L19" s="256"/>
      <c r="M19" s="256"/>
      <c r="N19" s="256"/>
      <c r="O19" s="256"/>
      <c r="P19" s="256"/>
      <c r="Q19" s="256"/>
      <c r="R19" s="256"/>
      <c r="S19" s="256"/>
      <c r="T19" s="257"/>
      <c r="U19" s="244" t="s">
        <v>36</v>
      </c>
      <c r="V19" s="243"/>
      <c r="W19" s="294"/>
    </row>
    <row r="20" spans="2:27" ht="14.25" customHeight="1" x14ac:dyDescent="0.2">
      <c r="B20" s="295" t="s">
        <v>37</v>
      </c>
      <c r="C20" s="259"/>
      <c r="D20" s="259"/>
      <c r="E20" s="259"/>
      <c r="F20" s="259"/>
      <c r="G20" s="259"/>
      <c r="H20" s="259"/>
      <c r="I20" s="259"/>
      <c r="J20" s="259"/>
      <c r="K20" s="259"/>
      <c r="L20" s="259"/>
      <c r="M20" s="259" t="s">
        <v>38</v>
      </c>
      <c r="N20" s="259"/>
      <c r="O20" s="259" t="s">
        <v>39</v>
      </c>
      <c r="P20" s="259"/>
      <c r="Q20" s="259" t="s">
        <v>40</v>
      </c>
      <c r="R20" s="259"/>
      <c r="S20" s="259" t="s">
        <v>41</v>
      </c>
      <c r="T20" s="262" t="s">
        <v>42</v>
      </c>
      <c r="U20" s="264" t="s">
        <v>43</v>
      </c>
      <c r="V20" s="266" t="s">
        <v>44</v>
      </c>
      <c r="W20" s="300" t="s">
        <v>45</v>
      </c>
    </row>
    <row r="21" spans="2:27" ht="27" customHeight="1" thickBot="1" x14ac:dyDescent="0.25">
      <c r="B21" s="296"/>
      <c r="C21" s="297"/>
      <c r="D21" s="297"/>
      <c r="E21" s="297"/>
      <c r="F21" s="297"/>
      <c r="G21" s="297"/>
      <c r="H21" s="297"/>
      <c r="I21" s="297"/>
      <c r="J21" s="297"/>
      <c r="K21" s="297"/>
      <c r="L21" s="297"/>
      <c r="M21" s="297"/>
      <c r="N21" s="297"/>
      <c r="O21" s="297"/>
      <c r="P21" s="297"/>
      <c r="Q21" s="297"/>
      <c r="R21" s="297"/>
      <c r="S21" s="297"/>
      <c r="T21" s="298"/>
      <c r="U21" s="299"/>
      <c r="V21" s="297"/>
      <c r="W21" s="301"/>
      <c r="Z21" s="33" t="s">
        <v>12</v>
      </c>
      <c r="AA21" s="33" t="s">
        <v>46</v>
      </c>
    </row>
    <row r="22" spans="2:27" ht="56.25" customHeight="1" x14ac:dyDescent="0.2">
      <c r="B22" s="302" t="s">
        <v>583</v>
      </c>
      <c r="C22" s="228"/>
      <c r="D22" s="228"/>
      <c r="E22" s="228"/>
      <c r="F22" s="228"/>
      <c r="G22" s="228"/>
      <c r="H22" s="228"/>
      <c r="I22" s="228"/>
      <c r="J22" s="228"/>
      <c r="K22" s="228"/>
      <c r="L22" s="228"/>
      <c r="M22" s="229" t="s">
        <v>518</v>
      </c>
      <c r="N22" s="229"/>
      <c r="O22" s="229" t="s">
        <v>48</v>
      </c>
      <c r="P22" s="229"/>
      <c r="Q22" s="230" t="s">
        <v>49</v>
      </c>
      <c r="R22" s="230"/>
      <c r="S22" s="34" t="s">
        <v>584</v>
      </c>
      <c r="T22" s="34" t="s">
        <v>585</v>
      </c>
      <c r="U22" s="34" t="s">
        <v>115</v>
      </c>
      <c r="V22" s="34" t="str">
        <f>+IF(ISERR(U22/T22*100),"N/A",ROUND(U22/T22*100,2))</f>
        <v>N/A</v>
      </c>
      <c r="W22" s="59" t="str">
        <f>+IF(ISERR(U22/S22*100),"N/A",ROUND(U22/S22*100,2))</f>
        <v>N/A</v>
      </c>
    </row>
    <row r="23" spans="2:27" ht="56.25" customHeight="1" x14ac:dyDescent="0.2">
      <c r="B23" s="302" t="s">
        <v>586</v>
      </c>
      <c r="C23" s="228"/>
      <c r="D23" s="228"/>
      <c r="E23" s="228"/>
      <c r="F23" s="228"/>
      <c r="G23" s="228"/>
      <c r="H23" s="228"/>
      <c r="I23" s="228"/>
      <c r="J23" s="228"/>
      <c r="K23" s="228"/>
      <c r="L23" s="228"/>
      <c r="M23" s="229" t="s">
        <v>575</v>
      </c>
      <c r="N23" s="229"/>
      <c r="O23" s="229" t="s">
        <v>48</v>
      </c>
      <c r="P23" s="229"/>
      <c r="Q23" s="230" t="s">
        <v>49</v>
      </c>
      <c r="R23" s="230"/>
      <c r="S23" s="34" t="s">
        <v>587</v>
      </c>
      <c r="T23" s="34" t="s">
        <v>588</v>
      </c>
      <c r="U23" s="34" t="s">
        <v>588</v>
      </c>
      <c r="V23" s="34">
        <f>+IF(ISERR(U23/T23*100),"N/A",ROUND(U23/T23*100,2))</f>
        <v>100</v>
      </c>
      <c r="W23" s="59">
        <f>+IF(ISERR(U23/S23*100),"N/A",ROUND(U23/S23*100,2))</f>
        <v>23.27</v>
      </c>
    </row>
    <row r="24" spans="2:27" ht="56.25" customHeight="1" x14ac:dyDescent="0.2">
      <c r="B24" s="302" t="s">
        <v>589</v>
      </c>
      <c r="C24" s="228"/>
      <c r="D24" s="228"/>
      <c r="E24" s="228"/>
      <c r="F24" s="228"/>
      <c r="G24" s="228"/>
      <c r="H24" s="228"/>
      <c r="I24" s="228"/>
      <c r="J24" s="228"/>
      <c r="K24" s="228"/>
      <c r="L24" s="228"/>
      <c r="M24" s="229" t="s">
        <v>577</v>
      </c>
      <c r="N24" s="229"/>
      <c r="O24" s="229" t="s">
        <v>48</v>
      </c>
      <c r="P24" s="229"/>
      <c r="Q24" s="230" t="s">
        <v>67</v>
      </c>
      <c r="R24" s="230"/>
      <c r="S24" s="34" t="s">
        <v>338</v>
      </c>
      <c r="T24" s="34" t="s">
        <v>115</v>
      </c>
      <c r="U24" s="34" t="s">
        <v>115</v>
      </c>
      <c r="V24" s="34" t="str">
        <f>+IF(ISERR(U24/T24*100),"N/A",ROUND(U24/T24*100,2))</f>
        <v>N/A</v>
      </c>
      <c r="W24" s="59" t="str">
        <f>+IF(ISERR(U24/S24*100),"N/A",ROUND(U24/S24*100,2))</f>
        <v>N/A</v>
      </c>
    </row>
    <row r="25" spans="2:27" ht="56.25" customHeight="1" x14ac:dyDescent="0.2">
      <c r="B25" s="302" t="s">
        <v>590</v>
      </c>
      <c r="C25" s="228"/>
      <c r="D25" s="228"/>
      <c r="E25" s="228"/>
      <c r="F25" s="228"/>
      <c r="G25" s="228"/>
      <c r="H25" s="228"/>
      <c r="I25" s="228"/>
      <c r="J25" s="228"/>
      <c r="K25" s="228"/>
      <c r="L25" s="228"/>
      <c r="M25" s="229" t="s">
        <v>579</v>
      </c>
      <c r="N25" s="229"/>
      <c r="O25" s="229" t="s">
        <v>591</v>
      </c>
      <c r="P25" s="229"/>
      <c r="Q25" s="230" t="s">
        <v>49</v>
      </c>
      <c r="R25" s="230"/>
      <c r="S25" s="34" t="s">
        <v>592</v>
      </c>
      <c r="T25" s="34" t="s">
        <v>592</v>
      </c>
      <c r="U25" s="34" t="s">
        <v>593</v>
      </c>
      <c r="V25" s="34">
        <f>+IF(ISERR(U25/T25*100),"N/A",ROUND(U25/T25*100,2))</f>
        <v>104.85</v>
      </c>
      <c r="W25" s="59">
        <f>+IF(ISERR(U25/S25*100),"N/A",ROUND(U25/S25*100,2))</f>
        <v>104.85</v>
      </c>
    </row>
    <row r="26" spans="2:27" ht="56.25" customHeight="1" thickBot="1" x14ac:dyDescent="0.25">
      <c r="B26" s="302" t="s">
        <v>594</v>
      </c>
      <c r="C26" s="228"/>
      <c r="D26" s="228"/>
      <c r="E26" s="228"/>
      <c r="F26" s="228"/>
      <c r="G26" s="228"/>
      <c r="H26" s="228"/>
      <c r="I26" s="228"/>
      <c r="J26" s="228"/>
      <c r="K26" s="228"/>
      <c r="L26" s="228"/>
      <c r="M26" s="229" t="s">
        <v>579</v>
      </c>
      <c r="N26" s="229"/>
      <c r="O26" s="229" t="s">
        <v>48</v>
      </c>
      <c r="P26" s="229"/>
      <c r="Q26" s="230" t="s">
        <v>49</v>
      </c>
      <c r="R26" s="230"/>
      <c r="S26" s="34" t="s">
        <v>88</v>
      </c>
      <c r="T26" s="34" t="s">
        <v>428</v>
      </c>
      <c r="U26" s="34" t="s">
        <v>595</v>
      </c>
      <c r="V26" s="34">
        <f>+IF(ISERR(U26/T26*100),"N/A",ROUND(U26/T26*100,2))</f>
        <v>101.51</v>
      </c>
      <c r="W26" s="59">
        <f>+IF(ISERR(U26/S26*100),"N/A",ROUND(U26/S26*100,2))</f>
        <v>103.54</v>
      </c>
    </row>
    <row r="27" spans="2:27" ht="21.75" customHeight="1" thickTop="1" thickBot="1" x14ac:dyDescent="0.25">
      <c r="B27" s="11" t="s">
        <v>62</v>
      </c>
      <c r="C27" s="12"/>
      <c r="D27" s="12"/>
      <c r="E27" s="12"/>
      <c r="F27" s="12"/>
      <c r="G27" s="12"/>
      <c r="H27" s="13"/>
      <c r="I27" s="13"/>
      <c r="J27" s="13"/>
      <c r="K27" s="13"/>
      <c r="L27" s="13"/>
      <c r="M27" s="13"/>
      <c r="N27" s="13"/>
      <c r="O27" s="13"/>
      <c r="P27" s="13"/>
      <c r="Q27" s="13"/>
      <c r="R27" s="13"/>
      <c r="S27" s="13"/>
      <c r="T27" s="13"/>
      <c r="U27" s="13"/>
      <c r="V27" s="13"/>
      <c r="W27" s="14"/>
      <c r="X27" s="36"/>
    </row>
    <row r="28" spans="2:27" ht="29.25" customHeight="1" thickTop="1" thickBot="1" x14ac:dyDescent="0.25">
      <c r="B28" s="310" t="s">
        <v>2011</v>
      </c>
      <c r="C28" s="238"/>
      <c r="D28" s="238"/>
      <c r="E28" s="238"/>
      <c r="F28" s="238"/>
      <c r="G28" s="238"/>
      <c r="H28" s="238"/>
      <c r="I28" s="238"/>
      <c r="J28" s="238"/>
      <c r="K28" s="238"/>
      <c r="L28" s="238"/>
      <c r="M28" s="238"/>
      <c r="N28" s="238"/>
      <c r="O28" s="238"/>
      <c r="P28" s="238"/>
      <c r="Q28" s="239"/>
      <c r="R28" s="37" t="s">
        <v>41</v>
      </c>
      <c r="S28" s="243" t="s">
        <v>42</v>
      </c>
      <c r="T28" s="243"/>
      <c r="U28" s="38" t="s">
        <v>63</v>
      </c>
      <c r="V28" s="244" t="s">
        <v>64</v>
      </c>
      <c r="W28" s="294"/>
    </row>
    <row r="29" spans="2:27" ht="30.75" customHeight="1" thickBot="1" x14ac:dyDescent="0.25">
      <c r="B29" s="311"/>
      <c r="C29" s="312"/>
      <c r="D29" s="312"/>
      <c r="E29" s="312"/>
      <c r="F29" s="312"/>
      <c r="G29" s="312"/>
      <c r="H29" s="312"/>
      <c r="I29" s="312"/>
      <c r="J29" s="312"/>
      <c r="K29" s="312"/>
      <c r="L29" s="312"/>
      <c r="M29" s="312"/>
      <c r="N29" s="312"/>
      <c r="O29" s="312"/>
      <c r="P29" s="312"/>
      <c r="Q29" s="313"/>
      <c r="R29" s="60" t="s">
        <v>65</v>
      </c>
      <c r="S29" s="60" t="s">
        <v>65</v>
      </c>
      <c r="T29" s="60" t="s">
        <v>48</v>
      </c>
      <c r="U29" s="60" t="s">
        <v>65</v>
      </c>
      <c r="V29" s="60" t="s">
        <v>66</v>
      </c>
      <c r="W29" s="61" t="s">
        <v>67</v>
      </c>
      <c r="Y29" s="36"/>
    </row>
    <row r="30" spans="2:27" ht="23.25" customHeight="1" thickBot="1" x14ac:dyDescent="0.25">
      <c r="B30" s="314" t="s">
        <v>68</v>
      </c>
      <c r="C30" s="247"/>
      <c r="D30" s="247"/>
      <c r="E30" s="40" t="s">
        <v>515</v>
      </c>
      <c r="F30" s="40"/>
      <c r="G30" s="40"/>
      <c r="H30" s="41"/>
      <c r="I30" s="41"/>
      <c r="J30" s="41"/>
      <c r="K30" s="41"/>
      <c r="L30" s="41"/>
      <c r="M30" s="41"/>
      <c r="N30" s="41"/>
      <c r="O30" s="41"/>
      <c r="P30" s="42"/>
      <c r="Q30" s="42"/>
      <c r="R30" s="43" t="s">
        <v>596</v>
      </c>
      <c r="S30" s="44" t="s">
        <v>12</v>
      </c>
      <c r="T30" s="42"/>
      <c r="U30" s="44" t="s">
        <v>597</v>
      </c>
      <c r="V30" s="42"/>
      <c r="W30" s="62">
        <f t="shared" ref="W30:W37" si="0">+IF(ISERR(U30/R30*100),"N/A",ROUND(U30/R30*100,2))</f>
        <v>50</v>
      </c>
    </row>
    <row r="31" spans="2:27" ht="26.25" customHeight="1" x14ac:dyDescent="0.2">
      <c r="B31" s="315" t="s">
        <v>72</v>
      </c>
      <c r="C31" s="316"/>
      <c r="D31" s="316"/>
      <c r="E31" s="63" t="s">
        <v>515</v>
      </c>
      <c r="F31" s="63"/>
      <c r="G31" s="63"/>
      <c r="H31" s="64"/>
      <c r="I31" s="64"/>
      <c r="J31" s="64"/>
      <c r="K31" s="64"/>
      <c r="L31" s="64"/>
      <c r="M31" s="64"/>
      <c r="N31" s="64"/>
      <c r="O31" s="64"/>
      <c r="P31" s="65"/>
      <c r="Q31" s="65"/>
      <c r="R31" s="66" t="s">
        <v>596</v>
      </c>
      <c r="S31" s="67" t="s">
        <v>597</v>
      </c>
      <c r="T31" s="68">
        <f>+IF(ISERR(S31/R31*100),"N/A",ROUND(S31/R31*100,2))</f>
        <v>50</v>
      </c>
      <c r="U31" s="67" t="s">
        <v>597</v>
      </c>
      <c r="V31" s="68">
        <f>+IF(ISERR(U31/S31*100),"N/A",ROUND(U31/S31*100,2))</f>
        <v>100</v>
      </c>
      <c r="W31" s="69">
        <f t="shared" si="0"/>
        <v>50</v>
      </c>
    </row>
    <row r="32" spans="2:27" ht="23.25" customHeight="1" thickBot="1" x14ac:dyDescent="0.25">
      <c r="B32" s="314" t="s">
        <v>68</v>
      </c>
      <c r="C32" s="247"/>
      <c r="D32" s="247"/>
      <c r="E32" s="40" t="s">
        <v>598</v>
      </c>
      <c r="F32" s="40"/>
      <c r="G32" s="40"/>
      <c r="H32" s="41"/>
      <c r="I32" s="41"/>
      <c r="J32" s="41"/>
      <c r="K32" s="41"/>
      <c r="L32" s="41"/>
      <c r="M32" s="41"/>
      <c r="N32" s="41"/>
      <c r="O32" s="41"/>
      <c r="P32" s="42"/>
      <c r="Q32" s="42"/>
      <c r="R32" s="43" t="s">
        <v>599</v>
      </c>
      <c r="S32" s="44" t="s">
        <v>12</v>
      </c>
      <c r="T32" s="42"/>
      <c r="U32" s="44" t="s">
        <v>600</v>
      </c>
      <c r="V32" s="42"/>
      <c r="W32" s="62">
        <f t="shared" si="0"/>
        <v>93.11</v>
      </c>
    </row>
    <row r="33" spans="2:23" ht="26.25" customHeight="1" x14ac:dyDescent="0.2">
      <c r="B33" s="315" t="s">
        <v>72</v>
      </c>
      <c r="C33" s="316"/>
      <c r="D33" s="316"/>
      <c r="E33" s="63" t="s">
        <v>598</v>
      </c>
      <c r="F33" s="63"/>
      <c r="G33" s="63"/>
      <c r="H33" s="64"/>
      <c r="I33" s="64"/>
      <c r="J33" s="64"/>
      <c r="K33" s="64"/>
      <c r="L33" s="64"/>
      <c r="M33" s="64"/>
      <c r="N33" s="64"/>
      <c r="O33" s="64"/>
      <c r="P33" s="65"/>
      <c r="Q33" s="65"/>
      <c r="R33" s="66" t="s">
        <v>601</v>
      </c>
      <c r="S33" s="67" t="s">
        <v>600</v>
      </c>
      <c r="T33" s="68">
        <f>+IF(ISERR(S33/R33*100),"N/A",ROUND(S33/R33*100,2))</f>
        <v>95.93</v>
      </c>
      <c r="U33" s="67" t="s">
        <v>600</v>
      </c>
      <c r="V33" s="68">
        <f>+IF(ISERR(U33/S33*100),"N/A",ROUND(U33/S33*100,2))</f>
        <v>100</v>
      </c>
      <c r="W33" s="69">
        <f t="shared" si="0"/>
        <v>95.93</v>
      </c>
    </row>
    <row r="34" spans="2:23" ht="23.25" customHeight="1" thickBot="1" x14ac:dyDescent="0.25">
      <c r="B34" s="314" t="s">
        <v>68</v>
      </c>
      <c r="C34" s="247"/>
      <c r="D34" s="247"/>
      <c r="E34" s="40" t="s">
        <v>602</v>
      </c>
      <c r="F34" s="40"/>
      <c r="G34" s="40"/>
      <c r="H34" s="41"/>
      <c r="I34" s="41"/>
      <c r="J34" s="41"/>
      <c r="K34" s="41"/>
      <c r="L34" s="41"/>
      <c r="M34" s="41"/>
      <c r="N34" s="41"/>
      <c r="O34" s="41"/>
      <c r="P34" s="42"/>
      <c r="Q34" s="42"/>
      <c r="R34" s="43" t="s">
        <v>603</v>
      </c>
      <c r="S34" s="44" t="s">
        <v>12</v>
      </c>
      <c r="T34" s="42"/>
      <c r="U34" s="44" t="s">
        <v>604</v>
      </c>
      <c r="V34" s="42"/>
      <c r="W34" s="62">
        <f t="shared" si="0"/>
        <v>19.79</v>
      </c>
    </row>
    <row r="35" spans="2:23" ht="26.25" customHeight="1" x14ac:dyDescent="0.2">
      <c r="B35" s="315" t="s">
        <v>72</v>
      </c>
      <c r="C35" s="316"/>
      <c r="D35" s="316"/>
      <c r="E35" s="63" t="s">
        <v>602</v>
      </c>
      <c r="F35" s="63"/>
      <c r="G35" s="63"/>
      <c r="H35" s="64"/>
      <c r="I35" s="64"/>
      <c r="J35" s="64"/>
      <c r="K35" s="64"/>
      <c r="L35" s="64"/>
      <c r="M35" s="64"/>
      <c r="N35" s="64"/>
      <c r="O35" s="64"/>
      <c r="P35" s="65"/>
      <c r="Q35" s="65"/>
      <c r="R35" s="66" t="s">
        <v>605</v>
      </c>
      <c r="S35" s="67" t="s">
        <v>606</v>
      </c>
      <c r="T35" s="68">
        <f>+IF(ISERR(S35/R35*100),"N/A",ROUND(S35/R35*100,2))</f>
        <v>19.97</v>
      </c>
      <c r="U35" s="67" t="s">
        <v>604</v>
      </c>
      <c r="V35" s="68">
        <f>+IF(ISERR(U35/S35*100),"N/A",ROUND(U35/S35*100,2))</f>
        <v>99.89</v>
      </c>
      <c r="W35" s="69">
        <f t="shared" si="0"/>
        <v>19.95</v>
      </c>
    </row>
    <row r="36" spans="2:23" ht="23.25" customHeight="1" thickBot="1" x14ac:dyDescent="0.25">
      <c r="B36" s="314" t="s">
        <v>68</v>
      </c>
      <c r="C36" s="247"/>
      <c r="D36" s="247"/>
      <c r="E36" s="40" t="s">
        <v>607</v>
      </c>
      <c r="F36" s="40"/>
      <c r="G36" s="40"/>
      <c r="H36" s="41"/>
      <c r="I36" s="41"/>
      <c r="J36" s="41"/>
      <c r="K36" s="41"/>
      <c r="L36" s="41"/>
      <c r="M36" s="41"/>
      <c r="N36" s="41"/>
      <c r="O36" s="41"/>
      <c r="P36" s="42"/>
      <c r="Q36" s="42"/>
      <c r="R36" s="43">
        <v>1220.1300000000001</v>
      </c>
      <c r="S36" s="44" t="s">
        <v>12</v>
      </c>
      <c r="T36" s="42"/>
      <c r="U36" s="44" t="s">
        <v>608</v>
      </c>
      <c r="V36" s="42"/>
      <c r="W36" s="62">
        <f t="shared" si="0"/>
        <v>86.8</v>
      </c>
    </row>
    <row r="37" spans="2:23" ht="26.25" customHeight="1" thickBot="1" x14ac:dyDescent="0.25">
      <c r="B37" s="315" t="s">
        <v>72</v>
      </c>
      <c r="C37" s="316"/>
      <c r="D37" s="316"/>
      <c r="E37" s="63" t="s">
        <v>607</v>
      </c>
      <c r="F37" s="63"/>
      <c r="G37" s="63"/>
      <c r="H37" s="64"/>
      <c r="I37" s="64"/>
      <c r="J37" s="64"/>
      <c r="K37" s="64"/>
      <c r="L37" s="64"/>
      <c r="M37" s="64"/>
      <c r="N37" s="64"/>
      <c r="O37" s="64"/>
      <c r="P37" s="65"/>
      <c r="Q37" s="65"/>
      <c r="R37" s="66">
        <v>1218.8499999999999</v>
      </c>
      <c r="S37" s="67" t="s">
        <v>608</v>
      </c>
      <c r="T37" s="68">
        <f>+IF(ISERR(S37/R37*100),"N/A",ROUND(S37/R37*100,2))</f>
        <v>86.89</v>
      </c>
      <c r="U37" s="67" t="s">
        <v>608</v>
      </c>
      <c r="V37" s="68">
        <f>+IF(ISERR(U37/S37*100),"N/A",ROUND(U37/S37*100,2))</f>
        <v>100</v>
      </c>
      <c r="W37" s="69">
        <f t="shared" si="0"/>
        <v>86.89</v>
      </c>
    </row>
    <row r="38" spans="2:23" ht="22.5" customHeight="1" thickTop="1" thickBot="1" x14ac:dyDescent="0.25">
      <c r="B38" s="11" t="s">
        <v>75</v>
      </c>
      <c r="C38" s="12"/>
      <c r="D38" s="12"/>
      <c r="E38" s="12"/>
      <c r="F38" s="12"/>
      <c r="G38" s="12"/>
      <c r="H38" s="13"/>
      <c r="I38" s="13"/>
      <c r="J38" s="13"/>
      <c r="K38" s="13"/>
      <c r="L38" s="13"/>
      <c r="M38" s="13"/>
      <c r="N38" s="13"/>
      <c r="O38" s="13"/>
      <c r="P38" s="13"/>
      <c r="Q38" s="13"/>
      <c r="R38" s="13"/>
      <c r="S38" s="13"/>
      <c r="T38" s="13"/>
      <c r="U38" s="13"/>
      <c r="V38" s="13"/>
      <c r="W38" s="14"/>
    </row>
    <row r="39" spans="2:23" ht="231" customHeight="1" thickTop="1" x14ac:dyDescent="0.2">
      <c r="B39" s="303" t="s">
        <v>609</v>
      </c>
      <c r="C39" s="232"/>
      <c r="D39" s="232"/>
      <c r="E39" s="232"/>
      <c r="F39" s="232"/>
      <c r="G39" s="232"/>
      <c r="H39" s="232"/>
      <c r="I39" s="232"/>
      <c r="J39" s="232"/>
      <c r="K39" s="232"/>
      <c r="L39" s="232"/>
      <c r="M39" s="232"/>
      <c r="N39" s="232"/>
      <c r="O39" s="232"/>
      <c r="P39" s="232"/>
      <c r="Q39" s="232"/>
      <c r="R39" s="232"/>
      <c r="S39" s="232"/>
      <c r="T39" s="232"/>
      <c r="U39" s="232"/>
      <c r="V39" s="232"/>
      <c r="W39" s="304"/>
    </row>
    <row r="40" spans="2:23" ht="15" customHeight="1" thickBot="1" x14ac:dyDescent="0.25">
      <c r="B40" s="305"/>
      <c r="C40" s="251"/>
      <c r="D40" s="251"/>
      <c r="E40" s="251"/>
      <c r="F40" s="251"/>
      <c r="G40" s="251"/>
      <c r="H40" s="251"/>
      <c r="I40" s="251"/>
      <c r="J40" s="251"/>
      <c r="K40" s="251"/>
      <c r="L40" s="251"/>
      <c r="M40" s="251"/>
      <c r="N40" s="251"/>
      <c r="O40" s="251"/>
      <c r="P40" s="251"/>
      <c r="Q40" s="251"/>
      <c r="R40" s="251"/>
      <c r="S40" s="251"/>
      <c r="T40" s="251"/>
      <c r="U40" s="251"/>
      <c r="V40" s="251"/>
      <c r="W40" s="306"/>
    </row>
    <row r="41" spans="2:23" ht="153.75" customHeight="1" thickTop="1" x14ac:dyDescent="0.2">
      <c r="B41" s="303" t="s">
        <v>610</v>
      </c>
      <c r="C41" s="232"/>
      <c r="D41" s="232"/>
      <c r="E41" s="232"/>
      <c r="F41" s="232"/>
      <c r="G41" s="232"/>
      <c r="H41" s="232"/>
      <c r="I41" s="232"/>
      <c r="J41" s="232"/>
      <c r="K41" s="232"/>
      <c r="L41" s="232"/>
      <c r="M41" s="232"/>
      <c r="N41" s="232"/>
      <c r="O41" s="232"/>
      <c r="P41" s="232"/>
      <c r="Q41" s="232"/>
      <c r="R41" s="232"/>
      <c r="S41" s="232"/>
      <c r="T41" s="232"/>
      <c r="U41" s="232"/>
      <c r="V41" s="232"/>
      <c r="W41" s="304"/>
    </row>
    <row r="42" spans="2:23" ht="15" customHeight="1" thickBot="1" x14ac:dyDescent="0.25">
      <c r="B42" s="305"/>
      <c r="C42" s="251"/>
      <c r="D42" s="251"/>
      <c r="E42" s="251"/>
      <c r="F42" s="251"/>
      <c r="G42" s="251"/>
      <c r="H42" s="251"/>
      <c r="I42" s="251"/>
      <c r="J42" s="251"/>
      <c r="K42" s="251"/>
      <c r="L42" s="251"/>
      <c r="M42" s="251"/>
      <c r="N42" s="251"/>
      <c r="O42" s="251"/>
      <c r="P42" s="251"/>
      <c r="Q42" s="251"/>
      <c r="R42" s="251"/>
      <c r="S42" s="251"/>
      <c r="T42" s="251"/>
      <c r="U42" s="251"/>
      <c r="V42" s="251"/>
      <c r="W42" s="306"/>
    </row>
    <row r="43" spans="2:23" ht="206.25" customHeight="1" thickTop="1" x14ac:dyDescent="0.2">
      <c r="B43" s="303" t="s">
        <v>611</v>
      </c>
      <c r="C43" s="232"/>
      <c r="D43" s="232"/>
      <c r="E43" s="232"/>
      <c r="F43" s="232"/>
      <c r="G43" s="232"/>
      <c r="H43" s="232"/>
      <c r="I43" s="232"/>
      <c r="J43" s="232"/>
      <c r="K43" s="232"/>
      <c r="L43" s="232"/>
      <c r="M43" s="232"/>
      <c r="N43" s="232"/>
      <c r="O43" s="232"/>
      <c r="P43" s="232"/>
      <c r="Q43" s="232"/>
      <c r="R43" s="232"/>
      <c r="S43" s="232"/>
      <c r="T43" s="232"/>
      <c r="U43" s="232"/>
      <c r="V43" s="232"/>
      <c r="W43" s="304"/>
    </row>
    <row r="44" spans="2:23" ht="13.5" thickBot="1" x14ac:dyDescent="0.25">
      <c r="B44" s="307"/>
      <c r="C44" s="308"/>
      <c r="D44" s="308"/>
      <c r="E44" s="308"/>
      <c r="F44" s="308"/>
      <c r="G44" s="308"/>
      <c r="H44" s="308"/>
      <c r="I44" s="308"/>
      <c r="J44" s="308"/>
      <c r="K44" s="308"/>
      <c r="L44" s="308"/>
      <c r="M44" s="308"/>
      <c r="N44" s="308"/>
      <c r="O44" s="308"/>
      <c r="P44" s="308"/>
      <c r="Q44" s="308"/>
      <c r="R44" s="308"/>
      <c r="S44" s="308"/>
      <c r="T44" s="308"/>
      <c r="U44" s="308"/>
      <c r="V44" s="308"/>
      <c r="W44" s="309"/>
    </row>
  </sheetData>
  <mergeCells count="75">
    <mergeCell ref="B43:W44"/>
    <mergeCell ref="B33:D33"/>
    <mergeCell ref="B34:D34"/>
    <mergeCell ref="B35:D35"/>
    <mergeCell ref="B36:D36"/>
    <mergeCell ref="B37:D37"/>
    <mergeCell ref="B39:W40"/>
    <mergeCell ref="S28:T28"/>
    <mergeCell ref="V28:W28"/>
    <mergeCell ref="B30:D30"/>
    <mergeCell ref="B31:D31"/>
    <mergeCell ref="B41:W42"/>
    <mergeCell ref="B32:D32"/>
    <mergeCell ref="B28:Q29"/>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U20:U21"/>
    <mergeCell ref="V20:V21"/>
    <mergeCell ref="W20:W21"/>
    <mergeCell ref="B22:L22"/>
    <mergeCell ref="M22:N22"/>
    <mergeCell ref="O22:P22"/>
    <mergeCell ref="Q22:R22"/>
    <mergeCell ref="B20:L21"/>
    <mergeCell ref="M20:N21"/>
    <mergeCell ref="O20:P21"/>
    <mergeCell ref="Q20:R21"/>
    <mergeCell ref="S20:S21"/>
    <mergeCell ref="T20:T21"/>
    <mergeCell ref="C16:I16"/>
    <mergeCell ref="L16:Q16"/>
    <mergeCell ref="T16:W16"/>
    <mergeCell ref="C17:W17"/>
    <mergeCell ref="B19:T19"/>
    <mergeCell ref="U19:W19"/>
    <mergeCell ref="B14:I14"/>
    <mergeCell ref="K14:Q14"/>
    <mergeCell ref="S14:W14"/>
    <mergeCell ref="C15:I15"/>
    <mergeCell ref="L15:Q15"/>
    <mergeCell ref="T15:W15"/>
    <mergeCell ref="C11:W11"/>
    <mergeCell ref="C5:W5"/>
    <mergeCell ref="D6:H6"/>
    <mergeCell ref="J6:K6"/>
    <mergeCell ref="L6:M6"/>
    <mergeCell ref="N6:W6"/>
    <mergeCell ref="D7:H7"/>
    <mergeCell ref="O7:W7"/>
    <mergeCell ref="D8:H8"/>
    <mergeCell ref="P8:W8"/>
    <mergeCell ref="D9:H9"/>
    <mergeCell ref="I9:W9"/>
    <mergeCell ref="C10:W10"/>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2" min="1" max="22" man="1"/>
    <brk id="26" min="1" max="2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22"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540</v>
      </c>
      <c r="D4" s="280" t="s">
        <v>541</v>
      </c>
      <c r="E4" s="280"/>
      <c r="F4" s="280"/>
      <c r="G4" s="280"/>
      <c r="H4" s="281"/>
      <c r="I4" s="18"/>
      <c r="J4" s="282" t="s">
        <v>7</v>
      </c>
      <c r="K4" s="280"/>
      <c r="L4" s="17" t="s">
        <v>612</v>
      </c>
      <c r="M4" s="283" t="s">
        <v>613</v>
      </c>
      <c r="N4" s="283"/>
      <c r="O4" s="283"/>
      <c r="P4" s="283"/>
      <c r="Q4" s="284"/>
      <c r="R4" s="19"/>
      <c r="S4" s="285" t="s">
        <v>10</v>
      </c>
      <c r="T4" s="286"/>
      <c r="U4" s="286"/>
      <c r="V4" s="273" t="s">
        <v>614</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452</v>
      </c>
      <c r="D6" s="269" t="s">
        <v>615</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v>240942</v>
      </c>
      <c r="K8" s="26">
        <v>227116</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616</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563</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617</v>
      </c>
      <c r="C21" s="228"/>
      <c r="D21" s="228"/>
      <c r="E21" s="228"/>
      <c r="F21" s="228"/>
      <c r="G21" s="228"/>
      <c r="H21" s="228"/>
      <c r="I21" s="228"/>
      <c r="J21" s="228"/>
      <c r="K21" s="228"/>
      <c r="L21" s="228"/>
      <c r="M21" s="229" t="s">
        <v>452</v>
      </c>
      <c r="N21" s="229"/>
      <c r="O21" s="229" t="s">
        <v>48</v>
      </c>
      <c r="P21" s="229"/>
      <c r="Q21" s="230" t="s">
        <v>49</v>
      </c>
      <c r="R21" s="230"/>
      <c r="S21" s="34" t="s">
        <v>53</v>
      </c>
      <c r="T21" s="34" t="s">
        <v>88</v>
      </c>
      <c r="U21" s="34" t="s">
        <v>115</v>
      </c>
      <c r="V21" s="34" t="str">
        <f>+IF(ISERR(U21/T21*100),"N/A",ROUND(U21/T21*100,2))</f>
        <v>N/A</v>
      </c>
      <c r="W21" s="59" t="str">
        <f>+IF(ISERR(U21/S21*100),"N/A",ROUND(U21/S21*100,2))</f>
        <v>N/A</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465</v>
      </c>
      <c r="F25" s="40"/>
      <c r="G25" s="40"/>
      <c r="H25" s="41"/>
      <c r="I25" s="41"/>
      <c r="J25" s="41"/>
      <c r="K25" s="41"/>
      <c r="L25" s="41"/>
      <c r="M25" s="41"/>
      <c r="N25" s="41"/>
      <c r="O25" s="41"/>
      <c r="P25" s="42"/>
      <c r="Q25" s="42"/>
      <c r="R25" s="43" t="s">
        <v>618</v>
      </c>
      <c r="S25" s="44" t="s">
        <v>12</v>
      </c>
      <c r="T25" s="42"/>
      <c r="U25" s="44" t="s">
        <v>619</v>
      </c>
      <c r="V25" s="42"/>
      <c r="W25" s="62">
        <f>+IF(ISERR(U25/R25*100),"N/A",ROUND(U25/R25*100,2))</f>
        <v>72.62</v>
      </c>
    </row>
    <row r="26" spans="2:27" ht="26.25" customHeight="1" thickBot="1" x14ac:dyDescent="0.25">
      <c r="B26" s="315" t="s">
        <v>72</v>
      </c>
      <c r="C26" s="316"/>
      <c r="D26" s="316"/>
      <c r="E26" s="63" t="s">
        <v>465</v>
      </c>
      <c r="F26" s="63"/>
      <c r="G26" s="63"/>
      <c r="H26" s="64"/>
      <c r="I26" s="64"/>
      <c r="J26" s="64"/>
      <c r="K26" s="64"/>
      <c r="L26" s="64"/>
      <c r="M26" s="64"/>
      <c r="N26" s="64"/>
      <c r="O26" s="64"/>
      <c r="P26" s="65"/>
      <c r="Q26" s="65"/>
      <c r="R26" s="66" t="s">
        <v>620</v>
      </c>
      <c r="S26" s="67" t="s">
        <v>619</v>
      </c>
      <c r="T26" s="68">
        <f>+IF(ISERR(S26/R26*100),"N/A",ROUND(S26/R26*100,2))</f>
        <v>73.69</v>
      </c>
      <c r="U26" s="67" t="s">
        <v>619</v>
      </c>
      <c r="V26" s="68">
        <f>+IF(ISERR(U26/S26*100),"N/A",ROUND(U26/S26*100,2))</f>
        <v>100</v>
      </c>
      <c r="W26" s="69">
        <f>+IF(ISERR(U26/R26*100),"N/A",ROUND(U26/R26*100,2))</f>
        <v>73.69</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75" customHeight="1" thickTop="1" x14ac:dyDescent="0.2">
      <c r="B28" s="303" t="s">
        <v>621</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37.5" customHeight="1" thickTop="1" x14ac:dyDescent="0.2">
      <c r="B30" s="303" t="s">
        <v>622</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68.25" customHeight="1" thickTop="1" x14ac:dyDescent="0.2">
      <c r="B32" s="303" t="s">
        <v>623</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7"/>
  <sheetViews>
    <sheetView view="pageBreakPreview"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540</v>
      </c>
      <c r="D4" s="280" t="s">
        <v>541</v>
      </c>
      <c r="E4" s="280"/>
      <c r="F4" s="280"/>
      <c r="G4" s="280"/>
      <c r="H4" s="281"/>
      <c r="I4" s="18"/>
      <c r="J4" s="282" t="s">
        <v>7</v>
      </c>
      <c r="K4" s="280"/>
      <c r="L4" s="17" t="s">
        <v>624</v>
      </c>
      <c r="M4" s="283" t="s">
        <v>625</v>
      </c>
      <c r="N4" s="283"/>
      <c r="O4" s="283"/>
      <c r="P4" s="283"/>
      <c r="Q4" s="284"/>
      <c r="R4" s="19"/>
      <c r="S4" s="285" t="s">
        <v>10</v>
      </c>
      <c r="T4" s="286"/>
      <c r="U4" s="286"/>
      <c r="V4" s="273" t="s">
        <v>626</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627</v>
      </c>
      <c r="D6" s="269" t="s">
        <v>628</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629</v>
      </c>
      <c r="K8" s="26" t="s">
        <v>20</v>
      </c>
      <c r="L8" s="26" t="s">
        <v>355</v>
      </c>
      <c r="M8" s="26" t="s">
        <v>630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146.25" customHeight="1" thickTop="1" thickBot="1" x14ac:dyDescent="0.25">
      <c r="B10" s="27" t="s">
        <v>21</v>
      </c>
      <c r="C10" s="273" t="s">
        <v>631</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563</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632</v>
      </c>
      <c r="C21" s="228"/>
      <c r="D21" s="228"/>
      <c r="E21" s="228"/>
      <c r="F21" s="228"/>
      <c r="G21" s="228"/>
      <c r="H21" s="228"/>
      <c r="I21" s="228"/>
      <c r="J21" s="228"/>
      <c r="K21" s="228"/>
      <c r="L21" s="228"/>
      <c r="M21" s="229" t="s">
        <v>627</v>
      </c>
      <c r="N21" s="229"/>
      <c r="O21" s="229" t="s">
        <v>48</v>
      </c>
      <c r="P21" s="229"/>
      <c r="Q21" s="230" t="s">
        <v>49</v>
      </c>
      <c r="R21" s="230"/>
      <c r="S21" s="34" t="s">
        <v>633</v>
      </c>
      <c r="T21" s="34" t="s">
        <v>634</v>
      </c>
      <c r="U21" s="34" t="s">
        <v>635</v>
      </c>
      <c r="V21" s="34">
        <f>+IF(ISERR(U21/T21*100),"N/A",ROUND(U21/T21*100,2))</f>
        <v>227.69</v>
      </c>
      <c r="W21" s="59">
        <f>+IF(ISERR(U21/S21*100),"N/A",ROUND(U21/S21*100,2))</f>
        <v>58.04</v>
      </c>
    </row>
    <row r="22" spans="2:27" ht="56.25" customHeight="1" x14ac:dyDescent="0.2">
      <c r="B22" s="302" t="s">
        <v>636</v>
      </c>
      <c r="C22" s="228"/>
      <c r="D22" s="228"/>
      <c r="E22" s="228"/>
      <c r="F22" s="228"/>
      <c r="G22" s="228"/>
      <c r="H22" s="228"/>
      <c r="I22" s="228"/>
      <c r="J22" s="228"/>
      <c r="K22" s="228"/>
      <c r="L22" s="228"/>
      <c r="M22" s="229" t="s">
        <v>627</v>
      </c>
      <c r="N22" s="229"/>
      <c r="O22" s="229" t="s">
        <v>48</v>
      </c>
      <c r="P22" s="229"/>
      <c r="Q22" s="230" t="s">
        <v>49</v>
      </c>
      <c r="R22" s="230"/>
      <c r="S22" s="34" t="s">
        <v>637</v>
      </c>
      <c r="T22" s="34" t="s">
        <v>550</v>
      </c>
      <c r="U22" s="34" t="s">
        <v>638</v>
      </c>
      <c r="V22" s="34">
        <f>+IF(ISERR(U22/T22*100),"N/A",ROUND(U22/T22*100,2))</f>
        <v>966</v>
      </c>
      <c r="W22" s="59">
        <f>+IF(ISERR(U22/S22*100),"N/A",ROUND(U22/S22*100,2))</f>
        <v>61.14</v>
      </c>
    </row>
    <row r="23" spans="2:27" ht="56.25" customHeight="1" x14ac:dyDescent="0.2">
      <c r="B23" s="302" t="s">
        <v>639</v>
      </c>
      <c r="C23" s="228"/>
      <c r="D23" s="228"/>
      <c r="E23" s="228"/>
      <c r="F23" s="228"/>
      <c r="G23" s="228"/>
      <c r="H23" s="228"/>
      <c r="I23" s="228"/>
      <c r="J23" s="228"/>
      <c r="K23" s="228"/>
      <c r="L23" s="228"/>
      <c r="M23" s="229" t="s">
        <v>627</v>
      </c>
      <c r="N23" s="229"/>
      <c r="O23" s="229" t="s">
        <v>48</v>
      </c>
      <c r="P23" s="229"/>
      <c r="Q23" s="230" t="s">
        <v>49</v>
      </c>
      <c r="R23" s="230"/>
      <c r="S23" s="34" t="s">
        <v>640</v>
      </c>
      <c r="T23" s="34" t="s">
        <v>641</v>
      </c>
      <c r="U23" s="34" t="s">
        <v>642</v>
      </c>
      <c r="V23" s="34">
        <f>+IF(ISERR(U23/T23*100),"N/A",ROUND(U23/T23*100,2))</f>
        <v>271.54000000000002</v>
      </c>
      <c r="W23" s="59">
        <f>+IF(ISERR(U23/S23*100),"N/A",ROUND(U23/S23*100,2))</f>
        <v>59.83</v>
      </c>
    </row>
    <row r="24" spans="2:27" ht="56.25" customHeight="1" x14ac:dyDescent="0.2">
      <c r="B24" s="302" t="s">
        <v>643</v>
      </c>
      <c r="C24" s="228"/>
      <c r="D24" s="228"/>
      <c r="E24" s="228"/>
      <c r="F24" s="228"/>
      <c r="G24" s="228"/>
      <c r="H24" s="228"/>
      <c r="I24" s="228"/>
      <c r="J24" s="228"/>
      <c r="K24" s="228"/>
      <c r="L24" s="228"/>
      <c r="M24" s="229" t="s">
        <v>627</v>
      </c>
      <c r="N24" s="229"/>
      <c r="O24" s="229" t="s">
        <v>48</v>
      </c>
      <c r="P24" s="229"/>
      <c r="Q24" s="230" t="s">
        <v>49</v>
      </c>
      <c r="R24" s="230"/>
      <c r="S24" s="34" t="s">
        <v>644</v>
      </c>
      <c r="T24" s="34" t="s">
        <v>55</v>
      </c>
      <c r="U24" s="34" t="s">
        <v>645</v>
      </c>
      <c r="V24" s="34" t="str">
        <f>+IF(ISERR(U24/T24*100),"N/A",ROUND(U24/T24*100,2))</f>
        <v>N/A</v>
      </c>
      <c r="W24" s="59">
        <f>+IF(ISERR(U24/S24*100),"N/A",ROUND(U24/S24*100,2))</f>
        <v>67.540000000000006</v>
      </c>
    </row>
    <row r="25" spans="2:27" ht="56.25" customHeight="1" thickBot="1" x14ac:dyDescent="0.25">
      <c r="B25" s="302" t="s">
        <v>646</v>
      </c>
      <c r="C25" s="228"/>
      <c r="D25" s="228"/>
      <c r="E25" s="228"/>
      <c r="F25" s="228"/>
      <c r="G25" s="228"/>
      <c r="H25" s="228"/>
      <c r="I25" s="228"/>
      <c r="J25" s="228"/>
      <c r="K25" s="228"/>
      <c r="L25" s="228"/>
      <c r="M25" s="229" t="s">
        <v>627</v>
      </c>
      <c r="N25" s="229"/>
      <c r="O25" s="229" t="s">
        <v>48</v>
      </c>
      <c r="P25" s="229"/>
      <c r="Q25" s="230" t="s">
        <v>49</v>
      </c>
      <c r="R25" s="230"/>
      <c r="S25" s="34" t="s">
        <v>647</v>
      </c>
      <c r="T25" s="34" t="s">
        <v>55</v>
      </c>
      <c r="U25" s="34" t="s">
        <v>648</v>
      </c>
      <c r="V25" s="34" t="str">
        <f>+IF(ISERR(U25/T25*100),"N/A",ROUND(U25/T25*100,2))</f>
        <v>N/A</v>
      </c>
      <c r="W25" s="59">
        <f>+IF(ISERR(U25/S25*100),"N/A",ROUND(U25/S25*100,2))</f>
        <v>69.59</v>
      </c>
    </row>
    <row r="26" spans="2:27" ht="21.75" customHeight="1" thickTop="1" thickBot="1" x14ac:dyDescent="0.25">
      <c r="B26" s="11" t="s">
        <v>62</v>
      </c>
      <c r="C26" s="12"/>
      <c r="D26" s="12"/>
      <c r="E26" s="12"/>
      <c r="F26" s="12"/>
      <c r="G26" s="12"/>
      <c r="H26" s="13"/>
      <c r="I26" s="13"/>
      <c r="J26" s="13"/>
      <c r="K26" s="13"/>
      <c r="L26" s="13"/>
      <c r="M26" s="13"/>
      <c r="N26" s="13"/>
      <c r="O26" s="13"/>
      <c r="P26" s="13"/>
      <c r="Q26" s="13"/>
      <c r="R26" s="13"/>
      <c r="S26" s="13"/>
      <c r="T26" s="13"/>
      <c r="U26" s="13"/>
      <c r="V26" s="13"/>
      <c r="W26" s="14"/>
      <c r="X26" s="36"/>
    </row>
    <row r="27" spans="2:27" ht="29.25" customHeight="1" thickTop="1" thickBot="1" x14ac:dyDescent="0.25">
      <c r="B27" s="310" t="s">
        <v>2011</v>
      </c>
      <c r="C27" s="238"/>
      <c r="D27" s="238"/>
      <c r="E27" s="238"/>
      <c r="F27" s="238"/>
      <c r="G27" s="238"/>
      <c r="H27" s="238"/>
      <c r="I27" s="238"/>
      <c r="J27" s="238"/>
      <c r="K27" s="238"/>
      <c r="L27" s="238"/>
      <c r="M27" s="238"/>
      <c r="N27" s="238"/>
      <c r="O27" s="238"/>
      <c r="P27" s="238"/>
      <c r="Q27" s="239"/>
      <c r="R27" s="37" t="s">
        <v>41</v>
      </c>
      <c r="S27" s="243" t="s">
        <v>42</v>
      </c>
      <c r="T27" s="243"/>
      <c r="U27" s="38" t="s">
        <v>63</v>
      </c>
      <c r="V27" s="244" t="s">
        <v>64</v>
      </c>
      <c r="W27" s="294"/>
    </row>
    <row r="28" spans="2:27" ht="30.75" customHeight="1" thickBot="1" x14ac:dyDescent="0.25">
      <c r="B28" s="311"/>
      <c r="C28" s="312"/>
      <c r="D28" s="312"/>
      <c r="E28" s="312"/>
      <c r="F28" s="312"/>
      <c r="G28" s="312"/>
      <c r="H28" s="312"/>
      <c r="I28" s="312"/>
      <c r="J28" s="312"/>
      <c r="K28" s="312"/>
      <c r="L28" s="312"/>
      <c r="M28" s="312"/>
      <c r="N28" s="312"/>
      <c r="O28" s="312"/>
      <c r="P28" s="312"/>
      <c r="Q28" s="313"/>
      <c r="R28" s="60" t="s">
        <v>65</v>
      </c>
      <c r="S28" s="60" t="s">
        <v>65</v>
      </c>
      <c r="T28" s="60" t="s">
        <v>48</v>
      </c>
      <c r="U28" s="60" t="s">
        <v>65</v>
      </c>
      <c r="V28" s="60" t="s">
        <v>66</v>
      </c>
      <c r="W28" s="61" t="s">
        <v>67</v>
      </c>
      <c r="Y28" s="36"/>
    </row>
    <row r="29" spans="2:27" ht="23.25" customHeight="1" thickBot="1" x14ac:dyDescent="0.25">
      <c r="B29" s="314" t="s">
        <v>68</v>
      </c>
      <c r="C29" s="247"/>
      <c r="D29" s="247"/>
      <c r="E29" s="40" t="s">
        <v>649</v>
      </c>
      <c r="F29" s="40"/>
      <c r="G29" s="40"/>
      <c r="H29" s="41"/>
      <c r="I29" s="41"/>
      <c r="J29" s="41"/>
      <c r="K29" s="41"/>
      <c r="L29" s="41"/>
      <c r="M29" s="41"/>
      <c r="N29" s="41"/>
      <c r="O29" s="41"/>
      <c r="P29" s="42"/>
      <c r="Q29" s="42"/>
      <c r="R29" s="43" t="s">
        <v>626</v>
      </c>
      <c r="S29" s="44" t="s">
        <v>12</v>
      </c>
      <c r="T29" s="42"/>
      <c r="U29" s="44" t="s">
        <v>55</v>
      </c>
      <c r="V29" s="42"/>
      <c r="W29" s="62">
        <f>+IF(ISERR(U29/R29*100),"N/A",ROUND(U29/R29*100,2))</f>
        <v>0</v>
      </c>
    </row>
    <row r="30" spans="2:27" ht="26.25" customHeight="1" thickBot="1" x14ac:dyDescent="0.25">
      <c r="B30" s="315" t="s">
        <v>72</v>
      </c>
      <c r="C30" s="316"/>
      <c r="D30" s="316"/>
      <c r="E30" s="63" t="s">
        <v>649</v>
      </c>
      <c r="F30" s="63"/>
      <c r="G30" s="63"/>
      <c r="H30" s="64"/>
      <c r="I30" s="64"/>
      <c r="J30" s="64"/>
      <c r="K30" s="64"/>
      <c r="L30" s="64"/>
      <c r="M30" s="64"/>
      <c r="N30" s="64"/>
      <c r="O30" s="64"/>
      <c r="P30" s="65"/>
      <c r="Q30" s="65"/>
      <c r="R30" s="66" t="s">
        <v>626</v>
      </c>
      <c r="S30" s="67" t="s">
        <v>55</v>
      </c>
      <c r="T30" s="68">
        <f>+IF(ISERR(S30/R30*100),"N/A",ROUND(S30/R30*100,2))</f>
        <v>0</v>
      </c>
      <c r="U30" s="67" t="s">
        <v>55</v>
      </c>
      <c r="V30" s="68" t="str">
        <f>+IF(ISERR(U30/S30*100),"N/A",ROUND(U30/S30*100,2))</f>
        <v>N/A</v>
      </c>
      <c r="W30" s="69">
        <f>+IF(ISERR(U30/R30*100),"N/A",ROUND(U30/R30*100,2))</f>
        <v>0</v>
      </c>
    </row>
    <row r="31" spans="2:27" ht="22.5" customHeight="1" thickTop="1" thickBot="1" x14ac:dyDescent="0.25">
      <c r="B31" s="11" t="s">
        <v>75</v>
      </c>
      <c r="C31" s="12"/>
      <c r="D31" s="12"/>
      <c r="E31" s="12"/>
      <c r="F31" s="12"/>
      <c r="G31" s="12"/>
      <c r="H31" s="13"/>
      <c r="I31" s="13"/>
      <c r="J31" s="13"/>
      <c r="K31" s="13"/>
      <c r="L31" s="13"/>
      <c r="M31" s="13"/>
      <c r="N31" s="13"/>
      <c r="O31" s="13"/>
      <c r="P31" s="13"/>
      <c r="Q31" s="13"/>
      <c r="R31" s="13"/>
      <c r="S31" s="13"/>
      <c r="T31" s="13"/>
      <c r="U31" s="13"/>
      <c r="V31" s="13"/>
      <c r="W31" s="14"/>
    </row>
    <row r="32" spans="2:27" ht="124.5" customHeight="1" thickTop="1" x14ac:dyDescent="0.2">
      <c r="B32" s="303" t="s">
        <v>650</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5" customHeight="1" thickBot="1" x14ac:dyDescent="0.25">
      <c r="B33" s="305"/>
      <c r="C33" s="251"/>
      <c r="D33" s="251"/>
      <c r="E33" s="251"/>
      <c r="F33" s="251"/>
      <c r="G33" s="251"/>
      <c r="H33" s="251"/>
      <c r="I33" s="251"/>
      <c r="J33" s="251"/>
      <c r="K33" s="251"/>
      <c r="L33" s="251"/>
      <c r="M33" s="251"/>
      <c r="N33" s="251"/>
      <c r="O33" s="251"/>
      <c r="P33" s="251"/>
      <c r="Q33" s="251"/>
      <c r="R33" s="251"/>
      <c r="S33" s="251"/>
      <c r="T33" s="251"/>
      <c r="U33" s="251"/>
      <c r="V33" s="251"/>
      <c r="W33" s="306"/>
    </row>
    <row r="34" spans="2:23" ht="117" customHeight="1" thickTop="1" x14ac:dyDescent="0.2">
      <c r="B34" s="303" t="s">
        <v>651</v>
      </c>
      <c r="C34" s="232"/>
      <c r="D34" s="232"/>
      <c r="E34" s="232"/>
      <c r="F34" s="232"/>
      <c r="G34" s="232"/>
      <c r="H34" s="232"/>
      <c r="I34" s="232"/>
      <c r="J34" s="232"/>
      <c r="K34" s="232"/>
      <c r="L34" s="232"/>
      <c r="M34" s="232"/>
      <c r="N34" s="232"/>
      <c r="O34" s="232"/>
      <c r="P34" s="232"/>
      <c r="Q34" s="232"/>
      <c r="R34" s="232"/>
      <c r="S34" s="232"/>
      <c r="T34" s="232"/>
      <c r="U34" s="232"/>
      <c r="V34" s="232"/>
      <c r="W34" s="304"/>
    </row>
    <row r="35" spans="2:23" ht="15" customHeight="1" thickBot="1" x14ac:dyDescent="0.25">
      <c r="B35" s="305"/>
      <c r="C35" s="251"/>
      <c r="D35" s="251"/>
      <c r="E35" s="251"/>
      <c r="F35" s="251"/>
      <c r="G35" s="251"/>
      <c r="H35" s="251"/>
      <c r="I35" s="251"/>
      <c r="J35" s="251"/>
      <c r="K35" s="251"/>
      <c r="L35" s="251"/>
      <c r="M35" s="251"/>
      <c r="N35" s="251"/>
      <c r="O35" s="251"/>
      <c r="P35" s="251"/>
      <c r="Q35" s="251"/>
      <c r="R35" s="251"/>
      <c r="S35" s="251"/>
      <c r="T35" s="251"/>
      <c r="U35" s="251"/>
      <c r="V35" s="251"/>
      <c r="W35" s="306"/>
    </row>
    <row r="36" spans="2:23" ht="81" customHeight="1" thickTop="1" x14ac:dyDescent="0.2">
      <c r="B36" s="303" t="s">
        <v>652</v>
      </c>
      <c r="C36" s="232"/>
      <c r="D36" s="232"/>
      <c r="E36" s="232"/>
      <c r="F36" s="232"/>
      <c r="G36" s="232"/>
      <c r="H36" s="232"/>
      <c r="I36" s="232"/>
      <c r="J36" s="232"/>
      <c r="K36" s="232"/>
      <c r="L36" s="232"/>
      <c r="M36" s="232"/>
      <c r="N36" s="232"/>
      <c r="O36" s="232"/>
      <c r="P36" s="232"/>
      <c r="Q36" s="232"/>
      <c r="R36" s="232"/>
      <c r="S36" s="232"/>
      <c r="T36" s="232"/>
      <c r="U36" s="232"/>
      <c r="V36" s="232"/>
      <c r="W36" s="304"/>
    </row>
    <row r="37" spans="2:23" ht="13.5" thickBot="1" x14ac:dyDescent="0.25">
      <c r="B37" s="307"/>
      <c r="C37" s="308"/>
      <c r="D37" s="308"/>
      <c r="E37" s="308"/>
      <c r="F37" s="308"/>
      <c r="G37" s="308"/>
      <c r="H37" s="308"/>
      <c r="I37" s="308"/>
      <c r="J37" s="308"/>
      <c r="K37" s="308"/>
      <c r="L37" s="308"/>
      <c r="M37" s="308"/>
      <c r="N37" s="308"/>
      <c r="O37" s="308"/>
      <c r="P37" s="308"/>
      <c r="Q37" s="308"/>
      <c r="R37" s="308"/>
      <c r="S37" s="308"/>
      <c r="T37" s="308"/>
      <c r="U37" s="308"/>
      <c r="V37" s="308"/>
      <c r="W37" s="309"/>
    </row>
  </sheetData>
  <mergeCells count="67">
    <mergeCell ref="B36:W37"/>
    <mergeCell ref="B27:Q28"/>
    <mergeCell ref="S27:T27"/>
    <mergeCell ref="V27:W27"/>
    <mergeCell ref="B29:D29"/>
    <mergeCell ref="B30:D30"/>
    <mergeCell ref="B32:W33"/>
    <mergeCell ref="B25:L25"/>
    <mergeCell ref="M25:N25"/>
    <mergeCell ref="O25:P25"/>
    <mergeCell ref="Q25:R25"/>
    <mergeCell ref="B34:W35"/>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2003</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540</v>
      </c>
      <c r="D4" s="280" t="s">
        <v>541</v>
      </c>
      <c r="E4" s="280"/>
      <c r="F4" s="280"/>
      <c r="G4" s="280"/>
      <c r="H4" s="281"/>
      <c r="I4" s="18"/>
      <c r="J4" s="282" t="s">
        <v>7</v>
      </c>
      <c r="K4" s="280"/>
      <c r="L4" s="17" t="s">
        <v>2006</v>
      </c>
      <c r="M4" s="283" t="s">
        <v>2005</v>
      </c>
      <c r="N4" s="283"/>
      <c r="O4" s="283"/>
      <c r="P4" s="283"/>
      <c r="Q4" s="284"/>
      <c r="R4" s="19"/>
      <c r="S4" s="285" t="s">
        <v>10</v>
      </c>
      <c r="T4" s="286"/>
      <c r="U4" s="286"/>
      <c r="V4" s="273">
        <v>14.2</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921</v>
      </c>
      <c r="D6" s="269" t="s">
        <v>2004</v>
      </c>
      <c r="E6" s="269"/>
      <c r="F6" s="269"/>
      <c r="G6" s="269"/>
      <c r="H6" s="269"/>
      <c r="I6" s="89"/>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89"/>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89"/>
      <c r="J8" s="26">
        <v>0</v>
      </c>
      <c r="K8" s="26">
        <v>0</v>
      </c>
      <c r="L8" s="26">
        <v>0</v>
      </c>
      <c r="M8" s="26">
        <v>0</v>
      </c>
      <c r="N8" s="25"/>
      <c r="O8" s="89"/>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89"/>
      <c r="S14" s="30" t="s">
        <v>29</v>
      </c>
      <c r="T14" s="291" t="s">
        <v>563</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89"/>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29"/>
      <c r="C21" s="330"/>
      <c r="D21" s="330"/>
      <c r="E21" s="330"/>
      <c r="F21" s="330"/>
      <c r="G21" s="330"/>
      <c r="H21" s="330"/>
      <c r="I21" s="330"/>
      <c r="J21" s="330"/>
      <c r="K21" s="330"/>
      <c r="L21" s="330"/>
      <c r="M21" s="328"/>
      <c r="N21" s="328"/>
      <c r="O21" s="328"/>
      <c r="P21" s="328"/>
      <c r="Q21" s="327"/>
      <c r="R21" s="327"/>
      <c r="S21" s="34"/>
      <c r="T21" s="34"/>
      <c r="U21" s="34"/>
      <c r="V21" s="34" t="str">
        <f>+IF(ISERR(U21/T21*100),"N/A",ROUND(U21/T21*100,2))</f>
        <v>N/A</v>
      </c>
      <c r="W21" s="59" t="str">
        <f>+IF(ISERR(U21/S21*100),"N/A",ROUND(U21/S21*100,2))</f>
        <v>N/A</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87"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90" t="s">
        <v>65</v>
      </c>
      <c r="S24" s="90" t="s">
        <v>65</v>
      </c>
      <c r="T24" s="90" t="s">
        <v>48</v>
      </c>
      <c r="U24" s="90" t="s">
        <v>65</v>
      </c>
      <c r="V24" s="90" t="s">
        <v>66</v>
      </c>
      <c r="W24" s="61" t="s">
        <v>67</v>
      </c>
      <c r="Y24" s="36"/>
    </row>
    <row r="25" spans="2:27" ht="23.25" customHeight="1" thickBot="1" x14ac:dyDescent="0.25">
      <c r="B25" s="314" t="s">
        <v>68</v>
      </c>
      <c r="C25" s="247"/>
      <c r="D25" s="247"/>
      <c r="E25" s="88" t="s">
        <v>993</v>
      </c>
      <c r="F25" s="88"/>
      <c r="G25" s="88"/>
      <c r="H25" s="41"/>
      <c r="I25" s="41"/>
      <c r="J25" s="41"/>
      <c r="K25" s="41"/>
      <c r="L25" s="41"/>
      <c r="M25" s="41"/>
      <c r="N25" s="41"/>
      <c r="O25" s="41"/>
      <c r="P25" s="42"/>
      <c r="Q25" s="42"/>
      <c r="R25" s="43">
        <v>14.2</v>
      </c>
      <c r="S25" s="44" t="s">
        <v>12</v>
      </c>
      <c r="T25" s="42"/>
      <c r="U25" s="44">
        <v>0</v>
      </c>
      <c r="V25" s="42"/>
      <c r="W25" s="62">
        <f>+IF(ISERR(U25/R25*100),"N/A",ROUND(U25/R25*100,2))</f>
        <v>0</v>
      </c>
    </row>
    <row r="26" spans="2:27" ht="26.25" customHeight="1" thickBot="1" x14ac:dyDescent="0.25">
      <c r="B26" s="315" t="s">
        <v>72</v>
      </c>
      <c r="C26" s="316"/>
      <c r="D26" s="316"/>
      <c r="E26" s="91" t="s">
        <v>993</v>
      </c>
      <c r="F26" s="91"/>
      <c r="G26" s="91"/>
      <c r="H26" s="64"/>
      <c r="I26" s="64"/>
      <c r="J26" s="64"/>
      <c r="K26" s="64"/>
      <c r="L26" s="64"/>
      <c r="M26" s="64"/>
      <c r="N26" s="64"/>
      <c r="O26" s="64"/>
      <c r="P26" s="65"/>
      <c r="Q26" s="65"/>
      <c r="R26" s="66">
        <v>14.2</v>
      </c>
      <c r="S26" s="67">
        <v>0</v>
      </c>
      <c r="T26" s="68">
        <f>+IF(ISERR(S26/R26*100),"N/A",ROUND(S26/R26*100,2))</f>
        <v>0</v>
      </c>
      <c r="U26" s="67">
        <v>0</v>
      </c>
      <c r="V26" s="68" t="str">
        <f>+IF(ISERR(U26/S26*100),"N/A",ROUND(U26/S26*100,2))</f>
        <v>N/A</v>
      </c>
      <c r="W26" s="69">
        <f>+IF(ISERR(U26/R26*100),"N/A",ROUND(U26/R26*100,2))</f>
        <v>0</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303" t="s">
        <v>2007</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3.5"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37.5" customHeight="1" thickTop="1" x14ac:dyDescent="0.2">
      <c r="B30" s="303" t="s">
        <v>2008</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3.5"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37.5" customHeight="1" thickTop="1" x14ac:dyDescent="0.2">
      <c r="B32" s="303" t="s">
        <v>2009</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C5:W5"/>
    <mergeCell ref="A1:P1"/>
    <mergeCell ref="B2:W2"/>
    <mergeCell ref="D4:H4"/>
    <mergeCell ref="J4:K4"/>
    <mergeCell ref="M4:Q4"/>
    <mergeCell ref="S4:U4"/>
    <mergeCell ref="V4:W4"/>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15:I15"/>
    <mergeCell ref="L15:Q15"/>
    <mergeCell ref="T15:W15"/>
    <mergeCell ref="V19:V20"/>
    <mergeCell ref="W19:W20"/>
    <mergeCell ref="C16:W16"/>
    <mergeCell ref="B18:T18"/>
    <mergeCell ref="U18:W18"/>
    <mergeCell ref="B19:L20"/>
    <mergeCell ref="M19:N20"/>
    <mergeCell ref="O19:P20"/>
    <mergeCell ref="Q19:R20"/>
    <mergeCell ref="S19:S20"/>
    <mergeCell ref="T19:T20"/>
    <mergeCell ref="U19:U20"/>
    <mergeCell ref="B32:W33"/>
    <mergeCell ref="Q21:R21"/>
    <mergeCell ref="O21:P21"/>
    <mergeCell ref="M21:N21"/>
    <mergeCell ref="B21:L21"/>
    <mergeCell ref="B23:Q24"/>
    <mergeCell ref="S23:T23"/>
    <mergeCell ref="V23:W23"/>
    <mergeCell ref="B25:D25"/>
    <mergeCell ref="B26:D26"/>
    <mergeCell ref="B30:W31"/>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0"/>
  <sheetViews>
    <sheetView view="pageBreakPreview" topLeftCell="A10"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653</v>
      </c>
      <c r="D4" s="280" t="s">
        <v>654</v>
      </c>
      <c r="E4" s="280"/>
      <c r="F4" s="280"/>
      <c r="G4" s="280"/>
      <c r="H4" s="281"/>
      <c r="I4" s="18"/>
      <c r="J4" s="282" t="s">
        <v>7</v>
      </c>
      <c r="K4" s="280"/>
      <c r="L4" s="17" t="s">
        <v>655</v>
      </c>
      <c r="M4" s="283" t="s">
        <v>656</v>
      </c>
      <c r="N4" s="283"/>
      <c r="O4" s="283"/>
      <c r="P4" s="283"/>
      <c r="Q4" s="284"/>
      <c r="R4" s="19"/>
      <c r="S4" s="285" t="s">
        <v>10</v>
      </c>
      <c r="T4" s="286"/>
      <c r="U4" s="286"/>
      <c r="V4" s="273" t="s">
        <v>657</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658</v>
      </c>
      <c r="D6" s="269" t="s">
        <v>659</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660</v>
      </c>
      <c r="D7" s="271" t="s">
        <v>661</v>
      </c>
      <c r="E7" s="271"/>
      <c r="F7" s="271"/>
      <c r="G7" s="271"/>
      <c r="H7" s="271"/>
      <c r="I7" s="22"/>
      <c r="J7" s="24" t="s">
        <v>18</v>
      </c>
      <c r="K7" s="24" t="s">
        <v>19</v>
      </c>
      <c r="L7" s="24" t="s">
        <v>18</v>
      </c>
      <c r="M7" s="24" t="s">
        <v>19</v>
      </c>
      <c r="N7" s="25"/>
      <c r="O7" s="288" t="s">
        <v>12</v>
      </c>
      <c r="P7" s="288"/>
      <c r="Q7" s="288"/>
      <c r="R7" s="288"/>
      <c r="S7" s="288"/>
      <c r="T7" s="288"/>
      <c r="U7" s="288"/>
      <c r="V7" s="288"/>
      <c r="W7" s="288"/>
    </row>
    <row r="8" spans="1:29" ht="49.5" customHeight="1" thickBot="1" x14ac:dyDescent="0.25">
      <c r="B8" s="57"/>
      <c r="C8" s="21" t="s">
        <v>662</v>
      </c>
      <c r="D8" s="271" t="s">
        <v>663</v>
      </c>
      <c r="E8" s="271"/>
      <c r="F8" s="271"/>
      <c r="G8" s="271"/>
      <c r="H8" s="271"/>
      <c r="I8" s="22"/>
      <c r="J8" s="26">
        <v>1118</v>
      </c>
      <c r="K8" s="26" t="s">
        <v>664</v>
      </c>
      <c r="L8" s="26" t="s">
        <v>665</v>
      </c>
      <c r="M8" s="26" t="s">
        <v>666</v>
      </c>
      <c r="N8" s="25"/>
      <c r="O8" s="22"/>
      <c r="P8" s="288" t="s">
        <v>12</v>
      </c>
      <c r="Q8" s="288"/>
      <c r="R8" s="288"/>
      <c r="S8" s="288"/>
      <c r="T8" s="288"/>
      <c r="U8" s="288"/>
      <c r="V8" s="288"/>
      <c r="W8" s="288"/>
    </row>
    <row r="9" spans="1:29" ht="11.2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165" customHeight="1" thickTop="1" thickBot="1" x14ac:dyDescent="0.25">
      <c r="B10" s="27" t="s">
        <v>21</v>
      </c>
      <c r="C10" s="273" t="s">
        <v>667</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668</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669</v>
      </c>
      <c r="C21" s="228"/>
      <c r="D21" s="228"/>
      <c r="E21" s="228"/>
      <c r="F21" s="228"/>
      <c r="G21" s="228"/>
      <c r="H21" s="228"/>
      <c r="I21" s="228"/>
      <c r="J21" s="228"/>
      <c r="K21" s="228"/>
      <c r="L21" s="228"/>
      <c r="M21" s="229" t="s">
        <v>658</v>
      </c>
      <c r="N21" s="229"/>
      <c r="O21" s="229" t="s">
        <v>48</v>
      </c>
      <c r="P21" s="229"/>
      <c r="Q21" s="230" t="s">
        <v>49</v>
      </c>
      <c r="R21" s="230"/>
      <c r="S21" s="34" t="s">
        <v>53</v>
      </c>
      <c r="T21" s="34" t="s">
        <v>53</v>
      </c>
      <c r="U21" s="34" t="s">
        <v>53</v>
      </c>
      <c r="V21" s="34">
        <f>+IF(ISERR(U21/T21*100),"N/A",ROUND(U21/T21*100,2))</f>
        <v>100</v>
      </c>
      <c r="W21" s="59">
        <f>+IF(ISERR(U21/S21*100),"N/A",ROUND(U21/S21*100,2))</f>
        <v>100</v>
      </c>
    </row>
    <row r="22" spans="2:27" ht="56.25" customHeight="1" x14ac:dyDescent="0.2">
      <c r="B22" s="302" t="s">
        <v>670</v>
      </c>
      <c r="C22" s="228"/>
      <c r="D22" s="228"/>
      <c r="E22" s="228"/>
      <c r="F22" s="228"/>
      <c r="G22" s="228"/>
      <c r="H22" s="228"/>
      <c r="I22" s="228"/>
      <c r="J22" s="228"/>
      <c r="K22" s="228"/>
      <c r="L22" s="228"/>
      <c r="M22" s="229" t="s">
        <v>658</v>
      </c>
      <c r="N22" s="229"/>
      <c r="O22" s="229" t="s">
        <v>48</v>
      </c>
      <c r="P22" s="229"/>
      <c r="Q22" s="230" t="s">
        <v>49</v>
      </c>
      <c r="R22" s="230"/>
      <c r="S22" s="34" t="s">
        <v>53</v>
      </c>
      <c r="T22" s="34" t="s">
        <v>53</v>
      </c>
      <c r="U22" s="34" t="s">
        <v>55</v>
      </c>
      <c r="V22" s="34">
        <f>+IF(ISERR(U22/T22*100),"N/A",ROUND(U22/T22*100,2))</f>
        <v>0</v>
      </c>
      <c r="W22" s="59">
        <f>+IF(ISERR(U22/S22*100),"N/A",ROUND(U22/S22*100,2))</f>
        <v>0</v>
      </c>
    </row>
    <row r="23" spans="2:27" ht="56.25" customHeight="1" x14ac:dyDescent="0.2">
      <c r="B23" s="302" t="s">
        <v>671</v>
      </c>
      <c r="C23" s="228"/>
      <c r="D23" s="228"/>
      <c r="E23" s="228"/>
      <c r="F23" s="228"/>
      <c r="G23" s="228"/>
      <c r="H23" s="228"/>
      <c r="I23" s="228"/>
      <c r="J23" s="228"/>
      <c r="K23" s="228"/>
      <c r="L23" s="228"/>
      <c r="M23" s="229" t="s">
        <v>660</v>
      </c>
      <c r="N23" s="229"/>
      <c r="O23" s="229" t="s">
        <v>195</v>
      </c>
      <c r="P23" s="229"/>
      <c r="Q23" s="230" t="s">
        <v>49</v>
      </c>
      <c r="R23" s="230"/>
      <c r="S23" s="34" t="s">
        <v>672</v>
      </c>
      <c r="T23" s="34" t="s">
        <v>673</v>
      </c>
      <c r="U23" s="34" t="s">
        <v>674</v>
      </c>
      <c r="V23" s="34">
        <f>+IF(ISERR(U23/T23*100),"N/A",ROUND(U23/T23*100,2))</f>
        <v>83.25</v>
      </c>
      <c r="W23" s="59">
        <f>+IF(ISERR(U23/S23*100),"N/A",ROUND(U23/S23*100,2))</f>
        <v>82.32</v>
      </c>
    </row>
    <row r="24" spans="2:27" ht="56.25" customHeight="1" thickBot="1" x14ac:dyDescent="0.25">
      <c r="B24" s="302" t="s">
        <v>675</v>
      </c>
      <c r="C24" s="228"/>
      <c r="D24" s="228"/>
      <c r="E24" s="228"/>
      <c r="F24" s="228"/>
      <c r="G24" s="228"/>
      <c r="H24" s="228"/>
      <c r="I24" s="228"/>
      <c r="J24" s="228"/>
      <c r="K24" s="228"/>
      <c r="L24" s="228"/>
      <c r="M24" s="229" t="s">
        <v>662</v>
      </c>
      <c r="N24" s="229"/>
      <c r="O24" s="229" t="s">
        <v>676</v>
      </c>
      <c r="P24" s="229"/>
      <c r="Q24" s="230" t="s">
        <v>67</v>
      </c>
      <c r="R24" s="230"/>
      <c r="S24" s="34" t="s">
        <v>677</v>
      </c>
      <c r="T24" s="34" t="s">
        <v>115</v>
      </c>
      <c r="U24" s="34" t="s">
        <v>115</v>
      </c>
      <c r="V24" s="34" t="str">
        <f>+IF(ISERR(U24/T24*100),"N/A",ROUND(U24/T24*100,2))</f>
        <v>N/A</v>
      </c>
      <c r="W24" s="59" t="str">
        <f>+IF(ISERR(U24/S24*100),"N/A",ROUND(U24/S24*100,2))</f>
        <v>N/A</v>
      </c>
    </row>
    <row r="25" spans="2:27" ht="21.75" customHeight="1" thickTop="1" thickBot="1" x14ac:dyDescent="0.25">
      <c r="B25" s="11" t="s">
        <v>62</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x14ac:dyDescent="0.25">
      <c r="B26" s="310" t="s">
        <v>2011</v>
      </c>
      <c r="C26" s="238"/>
      <c r="D26" s="238"/>
      <c r="E26" s="238"/>
      <c r="F26" s="238"/>
      <c r="G26" s="238"/>
      <c r="H26" s="238"/>
      <c r="I26" s="238"/>
      <c r="J26" s="238"/>
      <c r="K26" s="238"/>
      <c r="L26" s="238"/>
      <c r="M26" s="238"/>
      <c r="N26" s="238"/>
      <c r="O26" s="238"/>
      <c r="P26" s="238"/>
      <c r="Q26" s="239"/>
      <c r="R26" s="37" t="s">
        <v>41</v>
      </c>
      <c r="S26" s="243" t="s">
        <v>42</v>
      </c>
      <c r="T26" s="243"/>
      <c r="U26" s="38" t="s">
        <v>63</v>
      </c>
      <c r="V26" s="244" t="s">
        <v>64</v>
      </c>
      <c r="W26" s="294"/>
    </row>
    <row r="27" spans="2:27" ht="30.75" customHeight="1" thickBot="1" x14ac:dyDescent="0.25">
      <c r="B27" s="311"/>
      <c r="C27" s="312"/>
      <c r="D27" s="312"/>
      <c r="E27" s="312"/>
      <c r="F27" s="312"/>
      <c r="G27" s="312"/>
      <c r="H27" s="312"/>
      <c r="I27" s="312"/>
      <c r="J27" s="312"/>
      <c r="K27" s="312"/>
      <c r="L27" s="312"/>
      <c r="M27" s="312"/>
      <c r="N27" s="312"/>
      <c r="O27" s="312"/>
      <c r="P27" s="312"/>
      <c r="Q27" s="313"/>
      <c r="R27" s="60" t="s">
        <v>65</v>
      </c>
      <c r="S27" s="60" t="s">
        <v>65</v>
      </c>
      <c r="T27" s="60" t="s">
        <v>48</v>
      </c>
      <c r="U27" s="60" t="s">
        <v>65</v>
      </c>
      <c r="V27" s="60" t="s">
        <v>66</v>
      </c>
      <c r="W27" s="61" t="s">
        <v>67</v>
      </c>
      <c r="Y27" s="36"/>
    </row>
    <row r="28" spans="2:27" ht="23.25" customHeight="1" thickBot="1" x14ac:dyDescent="0.25">
      <c r="B28" s="314" t="s">
        <v>68</v>
      </c>
      <c r="C28" s="247"/>
      <c r="D28" s="247"/>
      <c r="E28" s="40" t="s">
        <v>678</v>
      </c>
      <c r="F28" s="40"/>
      <c r="G28" s="40"/>
      <c r="H28" s="41"/>
      <c r="I28" s="41"/>
      <c r="J28" s="41"/>
      <c r="K28" s="41"/>
      <c r="L28" s="41"/>
      <c r="M28" s="41"/>
      <c r="N28" s="41"/>
      <c r="O28" s="41"/>
      <c r="P28" s="42"/>
      <c r="Q28" s="42"/>
      <c r="R28" s="43" t="s">
        <v>679</v>
      </c>
      <c r="S28" s="44" t="s">
        <v>12</v>
      </c>
      <c r="T28" s="42"/>
      <c r="U28" s="44" t="s">
        <v>273</v>
      </c>
      <c r="V28" s="42"/>
      <c r="W28" s="62">
        <f t="shared" ref="W28:W33" si="0">+IF(ISERR(U28/R28*100),"N/A",ROUND(U28/R28*100,2))</f>
        <v>38.82</v>
      </c>
    </row>
    <row r="29" spans="2:27" ht="26.25" customHeight="1" x14ac:dyDescent="0.2">
      <c r="B29" s="315" t="s">
        <v>72</v>
      </c>
      <c r="C29" s="316"/>
      <c r="D29" s="316"/>
      <c r="E29" s="63" t="s">
        <v>678</v>
      </c>
      <c r="F29" s="63"/>
      <c r="G29" s="63"/>
      <c r="H29" s="64"/>
      <c r="I29" s="64"/>
      <c r="J29" s="64"/>
      <c r="K29" s="64"/>
      <c r="L29" s="64"/>
      <c r="M29" s="64"/>
      <c r="N29" s="64"/>
      <c r="O29" s="64"/>
      <c r="P29" s="65"/>
      <c r="Q29" s="65"/>
      <c r="R29" s="66" t="s">
        <v>680</v>
      </c>
      <c r="S29" s="67" t="s">
        <v>273</v>
      </c>
      <c r="T29" s="68">
        <f>+IF(ISERR(S29/R29*100),"N/A",ROUND(S29/R29*100,2))</f>
        <v>61.07</v>
      </c>
      <c r="U29" s="67" t="s">
        <v>273</v>
      </c>
      <c r="V29" s="68">
        <f>+IF(ISERR(U29/S29*100),"N/A",ROUND(U29/S29*100,2))</f>
        <v>100</v>
      </c>
      <c r="W29" s="69">
        <f t="shared" si="0"/>
        <v>61.07</v>
      </c>
    </row>
    <row r="30" spans="2:27" ht="23.25" customHeight="1" thickBot="1" x14ac:dyDescent="0.25">
      <c r="B30" s="314" t="s">
        <v>68</v>
      </c>
      <c r="C30" s="247"/>
      <c r="D30" s="247"/>
      <c r="E30" s="40" t="s">
        <v>681</v>
      </c>
      <c r="F30" s="40"/>
      <c r="G30" s="40"/>
      <c r="H30" s="41"/>
      <c r="I30" s="41"/>
      <c r="J30" s="41"/>
      <c r="K30" s="41"/>
      <c r="L30" s="41"/>
      <c r="M30" s="41"/>
      <c r="N30" s="41"/>
      <c r="O30" s="41"/>
      <c r="P30" s="42"/>
      <c r="Q30" s="42"/>
      <c r="R30" s="43" t="s">
        <v>682</v>
      </c>
      <c r="S30" s="44" t="s">
        <v>12</v>
      </c>
      <c r="T30" s="42"/>
      <c r="U30" s="44" t="s">
        <v>683</v>
      </c>
      <c r="V30" s="42"/>
      <c r="W30" s="62">
        <f t="shared" si="0"/>
        <v>65.069999999999993</v>
      </c>
    </row>
    <row r="31" spans="2:27" ht="26.25" customHeight="1" x14ac:dyDescent="0.2">
      <c r="B31" s="315" t="s">
        <v>72</v>
      </c>
      <c r="C31" s="316"/>
      <c r="D31" s="316"/>
      <c r="E31" s="63" t="s">
        <v>681</v>
      </c>
      <c r="F31" s="63"/>
      <c r="G31" s="63"/>
      <c r="H31" s="64"/>
      <c r="I31" s="64"/>
      <c r="J31" s="64"/>
      <c r="K31" s="64"/>
      <c r="L31" s="64"/>
      <c r="M31" s="64"/>
      <c r="N31" s="64"/>
      <c r="O31" s="64"/>
      <c r="P31" s="65"/>
      <c r="Q31" s="65"/>
      <c r="R31" s="66" t="s">
        <v>682</v>
      </c>
      <c r="S31" s="67" t="s">
        <v>683</v>
      </c>
      <c r="T31" s="68">
        <f>+IF(ISERR(S31/R31*100),"N/A",ROUND(S31/R31*100,2))</f>
        <v>65.069999999999993</v>
      </c>
      <c r="U31" s="67" t="s">
        <v>683</v>
      </c>
      <c r="V31" s="68">
        <f>+IF(ISERR(U31/S31*100),"N/A",ROUND(U31/S31*100,2))</f>
        <v>100</v>
      </c>
      <c r="W31" s="69">
        <f t="shared" si="0"/>
        <v>65.069999999999993</v>
      </c>
    </row>
    <row r="32" spans="2:27" ht="23.25" customHeight="1" thickBot="1" x14ac:dyDescent="0.25">
      <c r="B32" s="314" t="s">
        <v>68</v>
      </c>
      <c r="C32" s="247"/>
      <c r="D32" s="247"/>
      <c r="E32" s="40" t="s">
        <v>684</v>
      </c>
      <c r="F32" s="40"/>
      <c r="G32" s="40"/>
      <c r="H32" s="41"/>
      <c r="I32" s="41"/>
      <c r="J32" s="41"/>
      <c r="K32" s="41"/>
      <c r="L32" s="41"/>
      <c r="M32" s="41"/>
      <c r="N32" s="41"/>
      <c r="O32" s="41"/>
      <c r="P32" s="42"/>
      <c r="Q32" s="42"/>
      <c r="R32" s="43" t="s">
        <v>685</v>
      </c>
      <c r="S32" s="44" t="s">
        <v>12</v>
      </c>
      <c r="T32" s="42"/>
      <c r="U32" s="44" t="s">
        <v>686</v>
      </c>
      <c r="V32" s="42"/>
      <c r="W32" s="62">
        <f t="shared" si="0"/>
        <v>23.96</v>
      </c>
    </row>
    <row r="33" spans="2:23" ht="26.25" customHeight="1" thickBot="1" x14ac:dyDescent="0.25">
      <c r="B33" s="315" t="s">
        <v>72</v>
      </c>
      <c r="C33" s="316"/>
      <c r="D33" s="316"/>
      <c r="E33" s="63" t="s">
        <v>684</v>
      </c>
      <c r="F33" s="63"/>
      <c r="G33" s="63"/>
      <c r="H33" s="64"/>
      <c r="I33" s="64"/>
      <c r="J33" s="64"/>
      <c r="K33" s="64"/>
      <c r="L33" s="64"/>
      <c r="M33" s="64"/>
      <c r="N33" s="64"/>
      <c r="O33" s="64"/>
      <c r="P33" s="65"/>
      <c r="Q33" s="65"/>
      <c r="R33" s="66" t="s">
        <v>687</v>
      </c>
      <c r="S33" s="67" t="s">
        <v>686</v>
      </c>
      <c r="T33" s="68">
        <f>+IF(ISERR(S33/R33*100),"N/A",ROUND(S33/R33*100,2))</f>
        <v>28.05</v>
      </c>
      <c r="U33" s="67" t="s">
        <v>686</v>
      </c>
      <c r="V33" s="68">
        <f>+IF(ISERR(U33/S33*100),"N/A",ROUND(U33/S33*100,2))</f>
        <v>100</v>
      </c>
      <c r="W33" s="69">
        <f t="shared" si="0"/>
        <v>28.05</v>
      </c>
    </row>
    <row r="34" spans="2:23" ht="22.5" customHeight="1" thickTop="1" thickBot="1" x14ac:dyDescent="0.25">
      <c r="B34" s="11" t="s">
        <v>75</v>
      </c>
      <c r="C34" s="12"/>
      <c r="D34" s="12"/>
      <c r="E34" s="12"/>
      <c r="F34" s="12"/>
      <c r="G34" s="12"/>
      <c r="H34" s="13"/>
      <c r="I34" s="13"/>
      <c r="J34" s="13"/>
      <c r="K34" s="13"/>
      <c r="L34" s="13"/>
      <c r="M34" s="13"/>
      <c r="N34" s="13"/>
      <c r="O34" s="13"/>
      <c r="P34" s="13"/>
      <c r="Q34" s="13"/>
      <c r="R34" s="13"/>
      <c r="S34" s="13"/>
      <c r="T34" s="13"/>
      <c r="U34" s="13"/>
      <c r="V34" s="13"/>
      <c r="W34" s="14"/>
    </row>
    <row r="35" spans="2:23" ht="144.75" customHeight="1" thickTop="1" x14ac:dyDescent="0.2">
      <c r="B35" s="303" t="s">
        <v>688</v>
      </c>
      <c r="C35" s="232"/>
      <c r="D35" s="232"/>
      <c r="E35" s="232"/>
      <c r="F35" s="232"/>
      <c r="G35" s="232"/>
      <c r="H35" s="232"/>
      <c r="I35" s="232"/>
      <c r="J35" s="232"/>
      <c r="K35" s="232"/>
      <c r="L35" s="232"/>
      <c r="M35" s="232"/>
      <c r="N35" s="232"/>
      <c r="O35" s="232"/>
      <c r="P35" s="232"/>
      <c r="Q35" s="232"/>
      <c r="R35" s="232"/>
      <c r="S35" s="232"/>
      <c r="T35" s="232"/>
      <c r="U35" s="232"/>
      <c r="V35" s="232"/>
      <c r="W35" s="304"/>
    </row>
    <row r="36" spans="2:23" ht="15" customHeight="1" thickBot="1" x14ac:dyDescent="0.25">
      <c r="B36" s="305"/>
      <c r="C36" s="251"/>
      <c r="D36" s="251"/>
      <c r="E36" s="251"/>
      <c r="F36" s="251"/>
      <c r="G36" s="251"/>
      <c r="H36" s="251"/>
      <c r="I36" s="251"/>
      <c r="J36" s="251"/>
      <c r="K36" s="251"/>
      <c r="L36" s="251"/>
      <c r="M36" s="251"/>
      <c r="N36" s="251"/>
      <c r="O36" s="251"/>
      <c r="P36" s="251"/>
      <c r="Q36" s="251"/>
      <c r="R36" s="251"/>
      <c r="S36" s="251"/>
      <c r="T36" s="251"/>
      <c r="U36" s="251"/>
      <c r="V36" s="251"/>
      <c r="W36" s="306"/>
    </row>
    <row r="37" spans="2:23" ht="93" customHeight="1" thickTop="1" x14ac:dyDescent="0.2">
      <c r="B37" s="303" t="s">
        <v>689</v>
      </c>
      <c r="C37" s="232"/>
      <c r="D37" s="232"/>
      <c r="E37" s="232"/>
      <c r="F37" s="232"/>
      <c r="G37" s="232"/>
      <c r="H37" s="232"/>
      <c r="I37" s="232"/>
      <c r="J37" s="232"/>
      <c r="K37" s="232"/>
      <c r="L37" s="232"/>
      <c r="M37" s="232"/>
      <c r="N37" s="232"/>
      <c r="O37" s="232"/>
      <c r="P37" s="232"/>
      <c r="Q37" s="232"/>
      <c r="R37" s="232"/>
      <c r="S37" s="232"/>
      <c r="T37" s="232"/>
      <c r="U37" s="232"/>
      <c r="V37" s="232"/>
      <c r="W37" s="304"/>
    </row>
    <row r="38" spans="2:23" ht="15" customHeight="1" thickBot="1" x14ac:dyDescent="0.25">
      <c r="B38" s="305"/>
      <c r="C38" s="251"/>
      <c r="D38" s="251"/>
      <c r="E38" s="251"/>
      <c r="F38" s="251"/>
      <c r="G38" s="251"/>
      <c r="H38" s="251"/>
      <c r="I38" s="251"/>
      <c r="J38" s="251"/>
      <c r="K38" s="251"/>
      <c r="L38" s="251"/>
      <c r="M38" s="251"/>
      <c r="N38" s="251"/>
      <c r="O38" s="251"/>
      <c r="P38" s="251"/>
      <c r="Q38" s="251"/>
      <c r="R38" s="251"/>
      <c r="S38" s="251"/>
      <c r="T38" s="251"/>
      <c r="U38" s="251"/>
      <c r="V38" s="251"/>
      <c r="W38" s="306"/>
    </row>
    <row r="39" spans="2:23" ht="116.25" customHeight="1" thickTop="1" x14ac:dyDescent="0.2">
      <c r="B39" s="303" t="s">
        <v>690</v>
      </c>
      <c r="C39" s="232"/>
      <c r="D39" s="232"/>
      <c r="E39" s="232"/>
      <c r="F39" s="232"/>
      <c r="G39" s="232"/>
      <c r="H39" s="232"/>
      <c r="I39" s="232"/>
      <c r="J39" s="232"/>
      <c r="K39" s="232"/>
      <c r="L39" s="232"/>
      <c r="M39" s="232"/>
      <c r="N39" s="232"/>
      <c r="O39" s="232"/>
      <c r="P39" s="232"/>
      <c r="Q39" s="232"/>
      <c r="R39" s="232"/>
      <c r="S39" s="232"/>
      <c r="T39" s="232"/>
      <c r="U39" s="232"/>
      <c r="V39" s="232"/>
      <c r="W39" s="304"/>
    </row>
    <row r="40" spans="2:23" ht="13.5" thickBot="1" x14ac:dyDescent="0.25">
      <c r="B40" s="307"/>
      <c r="C40" s="308"/>
      <c r="D40" s="308"/>
      <c r="E40" s="308"/>
      <c r="F40" s="308"/>
      <c r="G40" s="308"/>
      <c r="H40" s="308"/>
      <c r="I40" s="308"/>
      <c r="J40" s="308"/>
      <c r="K40" s="308"/>
      <c r="L40" s="308"/>
      <c r="M40" s="308"/>
      <c r="N40" s="308"/>
      <c r="O40" s="308"/>
      <c r="P40" s="308"/>
      <c r="Q40" s="308"/>
      <c r="R40" s="308"/>
      <c r="S40" s="308"/>
      <c r="T40" s="308"/>
      <c r="U40" s="308"/>
      <c r="V40" s="308"/>
      <c r="W40" s="309"/>
    </row>
  </sheetData>
  <mergeCells count="67">
    <mergeCell ref="B26:Q27"/>
    <mergeCell ref="B33:D33"/>
    <mergeCell ref="B35:W36"/>
    <mergeCell ref="B37:W38"/>
    <mergeCell ref="B39:W40"/>
    <mergeCell ref="V26:W26"/>
    <mergeCell ref="B28:D28"/>
    <mergeCell ref="B29:D29"/>
    <mergeCell ref="B30:D30"/>
    <mergeCell ref="B31:D31"/>
    <mergeCell ref="B32:D32"/>
    <mergeCell ref="S26:T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19"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653</v>
      </c>
      <c r="D4" s="280" t="s">
        <v>654</v>
      </c>
      <c r="E4" s="280"/>
      <c r="F4" s="280"/>
      <c r="G4" s="280"/>
      <c r="H4" s="281"/>
      <c r="I4" s="18"/>
      <c r="J4" s="282" t="s">
        <v>7</v>
      </c>
      <c r="K4" s="280"/>
      <c r="L4" s="17" t="s">
        <v>691</v>
      </c>
      <c r="M4" s="283" t="s">
        <v>692</v>
      </c>
      <c r="N4" s="283"/>
      <c r="O4" s="283"/>
      <c r="P4" s="283"/>
      <c r="Q4" s="284"/>
      <c r="R4" s="19"/>
      <c r="S4" s="285" t="s">
        <v>10</v>
      </c>
      <c r="T4" s="286"/>
      <c r="U4" s="286"/>
      <c r="V4" s="273" t="s">
        <v>693</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660</v>
      </c>
      <c r="D6" s="269" t="s">
        <v>661</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694</v>
      </c>
      <c r="K8" s="26" t="s">
        <v>695</v>
      </c>
      <c r="L8" s="26" t="s">
        <v>696</v>
      </c>
      <c r="M8" s="26" t="s">
        <v>697</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106.5" customHeight="1" thickTop="1" thickBot="1" x14ac:dyDescent="0.25">
      <c r="B10" s="27" t="s">
        <v>21</v>
      </c>
      <c r="C10" s="273" t="s">
        <v>698</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699</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700</v>
      </c>
      <c r="C21" s="228"/>
      <c r="D21" s="228"/>
      <c r="E21" s="228"/>
      <c r="F21" s="228"/>
      <c r="G21" s="228"/>
      <c r="H21" s="228"/>
      <c r="I21" s="228"/>
      <c r="J21" s="228"/>
      <c r="K21" s="228"/>
      <c r="L21" s="228"/>
      <c r="M21" s="229" t="s">
        <v>660</v>
      </c>
      <c r="N21" s="229"/>
      <c r="O21" s="229" t="s">
        <v>701</v>
      </c>
      <c r="P21" s="229"/>
      <c r="Q21" s="230" t="s">
        <v>49</v>
      </c>
      <c r="R21" s="230"/>
      <c r="S21" s="34" t="s">
        <v>264</v>
      </c>
      <c r="T21" s="34" t="s">
        <v>702</v>
      </c>
      <c r="U21" s="34" t="s">
        <v>703</v>
      </c>
      <c r="V21" s="34">
        <f>+IF(ISERR(U21/T21*100),"N/A",ROUND(U21/T21*100,2))</f>
        <v>100.62</v>
      </c>
      <c r="W21" s="59">
        <f>+IF(ISERR(U21/S21*100),"N/A",ROUND(U21/S21*100,2))</f>
        <v>100.88</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681</v>
      </c>
      <c r="F25" s="40"/>
      <c r="G25" s="40"/>
      <c r="H25" s="41"/>
      <c r="I25" s="41"/>
      <c r="J25" s="41"/>
      <c r="K25" s="41"/>
      <c r="L25" s="41"/>
      <c r="M25" s="41"/>
      <c r="N25" s="41"/>
      <c r="O25" s="41"/>
      <c r="P25" s="42"/>
      <c r="Q25" s="42"/>
      <c r="R25" s="43" t="s">
        <v>704</v>
      </c>
      <c r="S25" s="44" t="s">
        <v>12</v>
      </c>
      <c r="T25" s="42"/>
      <c r="U25" s="44" t="s">
        <v>705</v>
      </c>
      <c r="V25" s="42"/>
      <c r="W25" s="62">
        <f>+IF(ISERR(U25/R25*100),"N/A",ROUND(U25/R25*100,2))</f>
        <v>77.709999999999994</v>
      </c>
    </row>
    <row r="26" spans="2:27" ht="26.25" customHeight="1" thickBot="1" x14ac:dyDescent="0.25">
      <c r="B26" s="315" t="s">
        <v>72</v>
      </c>
      <c r="C26" s="316"/>
      <c r="D26" s="316"/>
      <c r="E26" s="63" t="s">
        <v>681</v>
      </c>
      <c r="F26" s="63"/>
      <c r="G26" s="63"/>
      <c r="H26" s="64"/>
      <c r="I26" s="64"/>
      <c r="J26" s="64"/>
      <c r="K26" s="64"/>
      <c r="L26" s="64"/>
      <c r="M26" s="64"/>
      <c r="N26" s="64"/>
      <c r="O26" s="64"/>
      <c r="P26" s="65"/>
      <c r="Q26" s="65"/>
      <c r="R26" s="66" t="s">
        <v>704</v>
      </c>
      <c r="S26" s="67" t="s">
        <v>705</v>
      </c>
      <c r="T26" s="68">
        <f>+IF(ISERR(S26/R26*100),"N/A",ROUND(S26/R26*100,2))</f>
        <v>77.709999999999994</v>
      </c>
      <c r="U26" s="67" t="s">
        <v>705</v>
      </c>
      <c r="V26" s="68">
        <f>+IF(ISERR(U26/S26*100),"N/A",ROUND(U26/S26*100,2))</f>
        <v>100</v>
      </c>
      <c r="W26" s="69">
        <f>+IF(ISERR(U26/R26*100),"N/A",ROUND(U26/R26*100,2))</f>
        <v>77.709999999999994</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36.75" customHeight="1" thickTop="1" x14ac:dyDescent="0.2">
      <c r="B28" s="303" t="s">
        <v>706</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37.5" customHeight="1" thickTop="1" x14ac:dyDescent="0.2">
      <c r="B30" s="303" t="s">
        <v>707</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37.5" customHeight="1" thickTop="1" x14ac:dyDescent="0.2">
      <c r="B32" s="303" t="s">
        <v>708</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16"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5</v>
      </c>
      <c r="D4" s="280" t="s">
        <v>6</v>
      </c>
      <c r="E4" s="280"/>
      <c r="F4" s="280"/>
      <c r="G4" s="280"/>
      <c r="H4" s="281"/>
      <c r="I4" s="18"/>
      <c r="J4" s="282" t="s">
        <v>7</v>
      </c>
      <c r="K4" s="280"/>
      <c r="L4" s="17" t="s">
        <v>79</v>
      </c>
      <c r="M4" s="283" t="s">
        <v>80</v>
      </c>
      <c r="N4" s="283"/>
      <c r="O4" s="283"/>
      <c r="P4" s="283"/>
      <c r="Q4" s="284"/>
      <c r="R4" s="19"/>
      <c r="S4" s="285" t="s">
        <v>10</v>
      </c>
      <c r="T4" s="286"/>
      <c r="U4" s="286"/>
      <c r="V4" s="273" t="s">
        <v>81</v>
      </c>
      <c r="W4" s="274"/>
    </row>
    <row r="5" spans="1:29" ht="15.75" customHeight="1" thickTop="1" x14ac:dyDescent="0.2">
      <c r="B5" s="20" t="s">
        <v>12</v>
      </c>
      <c r="C5" s="271" t="s">
        <v>12</v>
      </c>
      <c r="D5" s="271"/>
      <c r="E5" s="271"/>
      <c r="F5" s="271"/>
      <c r="G5" s="271"/>
      <c r="H5" s="271"/>
      <c r="I5" s="271"/>
      <c r="J5" s="271"/>
      <c r="K5" s="271"/>
      <c r="L5" s="271"/>
      <c r="M5" s="271"/>
      <c r="N5" s="271"/>
      <c r="O5" s="271"/>
      <c r="P5" s="271"/>
      <c r="Q5" s="271"/>
      <c r="R5" s="271"/>
      <c r="S5" s="271"/>
      <c r="T5" s="271"/>
      <c r="U5" s="271"/>
      <c r="V5" s="271"/>
      <c r="W5" s="272"/>
    </row>
    <row r="6" spans="1:29" ht="30" customHeight="1" thickBot="1" x14ac:dyDescent="0.25">
      <c r="B6" s="20" t="s">
        <v>13</v>
      </c>
      <c r="C6" s="21" t="s">
        <v>82</v>
      </c>
      <c r="D6" s="269" t="s">
        <v>83</v>
      </c>
      <c r="E6" s="269"/>
      <c r="F6" s="269"/>
      <c r="G6" s="269"/>
      <c r="H6" s="269"/>
      <c r="I6" s="22"/>
      <c r="J6" s="287" t="s">
        <v>16</v>
      </c>
      <c r="K6" s="287"/>
      <c r="L6" s="287" t="s">
        <v>17</v>
      </c>
      <c r="M6" s="287"/>
      <c r="N6" s="272" t="s">
        <v>12</v>
      </c>
      <c r="O6" s="272"/>
      <c r="P6" s="272"/>
      <c r="Q6" s="272"/>
      <c r="R6" s="272"/>
      <c r="S6" s="272"/>
      <c r="T6" s="272"/>
      <c r="U6" s="272"/>
      <c r="V6" s="272"/>
      <c r="W6" s="272"/>
    </row>
    <row r="7" spans="1:29" ht="30" customHeight="1" thickBot="1" x14ac:dyDescent="0.25">
      <c r="B7" s="23"/>
      <c r="C7" s="21" t="s">
        <v>12</v>
      </c>
      <c r="D7" s="271" t="s">
        <v>12</v>
      </c>
      <c r="E7" s="271"/>
      <c r="F7" s="271"/>
      <c r="G7" s="271"/>
      <c r="H7" s="271"/>
      <c r="I7" s="22"/>
      <c r="J7" s="24" t="s">
        <v>18</v>
      </c>
      <c r="K7" s="24" t="s">
        <v>19</v>
      </c>
      <c r="L7" s="24" t="s">
        <v>18</v>
      </c>
      <c r="M7" s="24" t="s">
        <v>19</v>
      </c>
      <c r="N7" s="25"/>
      <c r="O7" s="272" t="s">
        <v>12</v>
      </c>
      <c r="P7" s="272"/>
      <c r="Q7" s="272"/>
      <c r="R7" s="272"/>
      <c r="S7" s="272"/>
      <c r="T7" s="272"/>
      <c r="U7" s="272"/>
      <c r="V7" s="272"/>
      <c r="W7" s="272"/>
    </row>
    <row r="8" spans="1:29" ht="30" customHeight="1" thickBot="1" x14ac:dyDescent="0.25">
      <c r="B8" s="23"/>
      <c r="C8" s="21" t="s">
        <v>12</v>
      </c>
      <c r="D8" s="271" t="s">
        <v>12</v>
      </c>
      <c r="E8" s="271"/>
      <c r="F8" s="271"/>
      <c r="G8" s="271"/>
      <c r="H8" s="271"/>
      <c r="I8" s="22"/>
      <c r="J8" s="26">
        <v>5538522</v>
      </c>
      <c r="K8" s="26">
        <v>5634049</v>
      </c>
      <c r="L8" s="26" t="s">
        <v>20</v>
      </c>
      <c r="M8" s="26" t="s">
        <v>20</v>
      </c>
      <c r="N8" s="25"/>
      <c r="O8" s="22"/>
      <c r="P8" s="272" t="s">
        <v>12</v>
      </c>
      <c r="Q8" s="272"/>
      <c r="R8" s="272"/>
      <c r="S8" s="272"/>
      <c r="T8" s="272"/>
      <c r="U8" s="272"/>
      <c r="V8" s="272"/>
      <c r="W8" s="272"/>
    </row>
    <row r="9" spans="1:29" ht="25.5" customHeight="1" thickBot="1" x14ac:dyDescent="0.25">
      <c r="B9" s="23"/>
      <c r="C9" s="271" t="s">
        <v>12</v>
      </c>
      <c r="D9" s="271"/>
      <c r="E9" s="271"/>
      <c r="F9" s="271"/>
      <c r="G9" s="271"/>
      <c r="H9" s="271"/>
      <c r="I9" s="271"/>
      <c r="J9" s="271"/>
      <c r="K9" s="271"/>
      <c r="L9" s="271"/>
      <c r="M9" s="271"/>
      <c r="N9" s="271"/>
      <c r="O9" s="271"/>
      <c r="P9" s="271"/>
      <c r="Q9" s="271"/>
      <c r="R9" s="271"/>
      <c r="S9" s="271"/>
      <c r="T9" s="271"/>
      <c r="U9" s="271"/>
      <c r="V9" s="271"/>
      <c r="W9" s="272"/>
    </row>
    <row r="10" spans="1:29" ht="133.5" customHeight="1" thickTop="1" thickBot="1" x14ac:dyDescent="0.25">
      <c r="B10" s="27" t="s">
        <v>21</v>
      </c>
      <c r="C10" s="273" t="s">
        <v>84</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75" t="s">
        <v>24</v>
      </c>
      <c r="C13" s="276"/>
      <c r="D13" s="276"/>
      <c r="E13" s="276"/>
      <c r="F13" s="276"/>
      <c r="G13" s="276"/>
      <c r="H13" s="276"/>
      <c r="I13" s="276"/>
      <c r="J13" s="28"/>
      <c r="K13" s="276" t="s">
        <v>25</v>
      </c>
      <c r="L13" s="276"/>
      <c r="M13" s="276"/>
      <c r="N13" s="276"/>
      <c r="O13" s="276"/>
      <c r="P13" s="276"/>
      <c r="Q13" s="276"/>
      <c r="R13" s="29"/>
      <c r="S13" s="276" t="s">
        <v>26</v>
      </c>
      <c r="T13" s="276"/>
      <c r="U13" s="276"/>
      <c r="V13" s="276"/>
      <c r="W13" s="277"/>
    </row>
    <row r="14" spans="1:29" ht="69" customHeight="1" x14ac:dyDescent="0.2">
      <c r="B14" s="20" t="s">
        <v>27</v>
      </c>
      <c r="C14" s="269" t="s">
        <v>12</v>
      </c>
      <c r="D14" s="269"/>
      <c r="E14" s="269"/>
      <c r="F14" s="269"/>
      <c r="G14" s="269"/>
      <c r="H14" s="269"/>
      <c r="I14" s="269"/>
      <c r="J14" s="30"/>
      <c r="K14" s="30" t="s">
        <v>28</v>
      </c>
      <c r="L14" s="269" t="s">
        <v>12</v>
      </c>
      <c r="M14" s="269"/>
      <c r="N14" s="269"/>
      <c r="O14" s="269"/>
      <c r="P14" s="269"/>
      <c r="Q14" s="269"/>
      <c r="R14" s="22"/>
      <c r="S14" s="30" t="s">
        <v>29</v>
      </c>
      <c r="T14" s="270" t="s">
        <v>85</v>
      </c>
      <c r="U14" s="270"/>
      <c r="V14" s="270"/>
      <c r="W14" s="270"/>
    </row>
    <row r="15" spans="1:29" ht="86.25" customHeight="1" x14ac:dyDescent="0.2">
      <c r="B15" s="20" t="s">
        <v>31</v>
      </c>
      <c r="C15" s="269" t="s">
        <v>12</v>
      </c>
      <c r="D15" s="269"/>
      <c r="E15" s="269"/>
      <c r="F15" s="269"/>
      <c r="G15" s="269"/>
      <c r="H15" s="269"/>
      <c r="I15" s="269"/>
      <c r="J15" s="30"/>
      <c r="K15" s="30" t="s">
        <v>31</v>
      </c>
      <c r="L15" s="269" t="s">
        <v>12</v>
      </c>
      <c r="M15" s="269"/>
      <c r="N15" s="269"/>
      <c r="O15" s="269"/>
      <c r="P15" s="269"/>
      <c r="Q15" s="269"/>
      <c r="R15" s="22"/>
      <c r="S15" s="30" t="s">
        <v>32</v>
      </c>
      <c r="T15" s="270" t="s">
        <v>12</v>
      </c>
      <c r="U15" s="270"/>
      <c r="V15" s="270"/>
      <c r="W15" s="270"/>
    </row>
    <row r="16" spans="1:29" ht="25.5" customHeight="1" thickBot="1" x14ac:dyDescent="0.25">
      <c r="B16" s="31" t="s">
        <v>33</v>
      </c>
      <c r="C16" s="253" t="s">
        <v>12</v>
      </c>
      <c r="D16" s="253"/>
      <c r="E16" s="253"/>
      <c r="F16" s="253"/>
      <c r="G16" s="253"/>
      <c r="H16" s="253"/>
      <c r="I16" s="253"/>
      <c r="J16" s="253"/>
      <c r="K16" s="253"/>
      <c r="L16" s="253"/>
      <c r="M16" s="253"/>
      <c r="N16" s="253"/>
      <c r="O16" s="253"/>
      <c r="P16" s="253"/>
      <c r="Q16" s="253"/>
      <c r="R16" s="253"/>
      <c r="S16" s="253"/>
      <c r="T16" s="253"/>
      <c r="U16" s="253"/>
      <c r="V16" s="253"/>
      <c r="W16" s="254"/>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55" t="s">
        <v>35</v>
      </c>
      <c r="C18" s="256"/>
      <c r="D18" s="256"/>
      <c r="E18" s="256"/>
      <c r="F18" s="256"/>
      <c r="G18" s="256"/>
      <c r="H18" s="256"/>
      <c r="I18" s="256"/>
      <c r="J18" s="256"/>
      <c r="K18" s="256"/>
      <c r="L18" s="256"/>
      <c r="M18" s="256"/>
      <c r="N18" s="256"/>
      <c r="O18" s="256"/>
      <c r="P18" s="256"/>
      <c r="Q18" s="256"/>
      <c r="R18" s="256"/>
      <c r="S18" s="256"/>
      <c r="T18" s="257"/>
      <c r="U18" s="244" t="s">
        <v>36</v>
      </c>
      <c r="V18" s="243"/>
      <c r="W18" s="245"/>
    </row>
    <row r="19" spans="2:27" ht="14.25" customHeight="1" x14ac:dyDescent="0.2">
      <c r="B19" s="258"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267" t="s">
        <v>45</v>
      </c>
    </row>
    <row r="20" spans="2:27" ht="27" customHeight="1" thickBot="1" x14ac:dyDescent="0.25">
      <c r="B20" s="260"/>
      <c r="C20" s="261"/>
      <c r="D20" s="261"/>
      <c r="E20" s="261"/>
      <c r="F20" s="261"/>
      <c r="G20" s="261"/>
      <c r="H20" s="261"/>
      <c r="I20" s="261"/>
      <c r="J20" s="261"/>
      <c r="K20" s="261"/>
      <c r="L20" s="261"/>
      <c r="M20" s="261"/>
      <c r="N20" s="261"/>
      <c r="O20" s="261"/>
      <c r="P20" s="261"/>
      <c r="Q20" s="261"/>
      <c r="R20" s="261"/>
      <c r="S20" s="261"/>
      <c r="T20" s="263"/>
      <c r="U20" s="265"/>
      <c r="V20" s="261"/>
      <c r="W20" s="268"/>
      <c r="Z20" s="33" t="s">
        <v>12</v>
      </c>
      <c r="AA20" s="33" t="s">
        <v>46</v>
      </c>
    </row>
    <row r="21" spans="2:27" ht="56.25" customHeight="1" thickBot="1" x14ac:dyDescent="0.25">
      <c r="B21" s="227" t="s">
        <v>86</v>
      </c>
      <c r="C21" s="228"/>
      <c r="D21" s="228"/>
      <c r="E21" s="228"/>
      <c r="F21" s="228"/>
      <c r="G21" s="228"/>
      <c r="H21" s="228"/>
      <c r="I21" s="228"/>
      <c r="J21" s="228"/>
      <c r="K21" s="228"/>
      <c r="L21" s="228"/>
      <c r="M21" s="229" t="s">
        <v>82</v>
      </c>
      <c r="N21" s="229"/>
      <c r="O21" s="229" t="s">
        <v>87</v>
      </c>
      <c r="P21" s="229"/>
      <c r="Q21" s="230" t="s">
        <v>49</v>
      </c>
      <c r="R21" s="230"/>
      <c r="S21" s="34" t="s">
        <v>53</v>
      </c>
      <c r="T21" s="34" t="s">
        <v>88</v>
      </c>
      <c r="U21" s="34" t="s">
        <v>61</v>
      </c>
      <c r="V21" s="34">
        <f>+IF(ISERR(U21/T21*100),"N/A",ROUND(U21/T21*100,2))</f>
        <v>66.599999999999994</v>
      </c>
      <c r="W21" s="35">
        <f>+IF(ISERR(U21/S21*100),"N/A",ROUND(U21/S21*100,2))</f>
        <v>33.299999999999997</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237"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45"/>
    </row>
    <row r="24" spans="2:27" ht="30.75" customHeight="1" thickBot="1" x14ac:dyDescent="0.25">
      <c r="B24" s="240"/>
      <c r="C24" s="241"/>
      <c r="D24" s="241"/>
      <c r="E24" s="241"/>
      <c r="F24" s="241"/>
      <c r="G24" s="241"/>
      <c r="H24" s="241"/>
      <c r="I24" s="241"/>
      <c r="J24" s="241"/>
      <c r="K24" s="241"/>
      <c r="L24" s="241"/>
      <c r="M24" s="241"/>
      <c r="N24" s="241"/>
      <c r="O24" s="241"/>
      <c r="P24" s="241"/>
      <c r="Q24" s="242"/>
      <c r="R24" s="39" t="s">
        <v>65</v>
      </c>
      <c r="S24" s="39" t="s">
        <v>65</v>
      </c>
      <c r="T24" s="39" t="s">
        <v>48</v>
      </c>
      <c r="U24" s="39" t="s">
        <v>65</v>
      </c>
      <c r="V24" s="39" t="s">
        <v>66</v>
      </c>
      <c r="W24" s="32" t="s">
        <v>67</v>
      </c>
      <c r="Y24" s="36"/>
    </row>
    <row r="25" spans="2:27" ht="23.25" customHeight="1" thickBot="1" x14ac:dyDescent="0.25">
      <c r="B25" s="246" t="s">
        <v>68</v>
      </c>
      <c r="C25" s="247"/>
      <c r="D25" s="247"/>
      <c r="E25" s="40" t="s">
        <v>89</v>
      </c>
      <c r="F25" s="40"/>
      <c r="G25" s="40"/>
      <c r="H25" s="41"/>
      <c r="I25" s="41"/>
      <c r="J25" s="41"/>
      <c r="K25" s="41"/>
      <c r="L25" s="41"/>
      <c r="M25" s="41"/>
      <c r="N25" s="41"/>
      <c r="O25" s="41"/>
      <c r="P25" s="42"/>
      <c r="Q25" s="42"/>
      <c r="R25" s="43" t="s">
        <v>81</v>
      </c>
      <c r="S25" s="44" t="s">
        <v>12</v>
      </c>
      <c r="T25" s="42"/>
      <c r="U25" s="44" t="s">
        <v>55</v>
      </c>
      <c r="V25" s="42"/>
      <c r="W25" s="45">
        <f>+IF(ISERR(U25/R25*100),"N/A",ROUND(U25/R25*100,2))</f>
        <v>0</v>
      </c>
    </row>
    <row r="26" spans="2:27" ht="26.25" customHeight="1" thickBot="1" x14ac:dyDescent="0.25">
      <c r="B26" s="248" t="s">
        <v>72</v>
      </c>
      <c r="C26" s="249"/>
      <c r="D26" s="249"/>
      <c r="E26" s="46" t="s">
        <v>89</v>
      </c>
      <c r="F26" s="46"/>
      <c r="G26" s="46"/>
      <c r="H26" s="47"/>
      <c r="I26" s="47"/>
      <c r="J26" s="47"/>
      <c r="K26" s="47"/>
      <c r="L26" s="47"/>
      <c r="M26" s="47"/>
      <c r="N26" s="47"/>
      <c r="O26" s="47"/>
      <c r="P26" s="48"/>
      <c r="Q26" s="48"/>
      <c r="R26" s="49" t="s">
        <v>81</v>
      </c>
      <c r="S26" s="50" t="s">
        <v>55</v>
      </c>
      <c r="T26" s="51">
        <f>+IF(ISERR(S26/R26*100),"N/A",ROUND(S26/R26*100,2))</f>
        <v>0</v>
      </c>
      <c r="U26" s="50" t="s">
        <v>55</v>
      </c>
      <c r="V26" s="51" t="str">
        <f>+IF(ISERR(U26/S26*100),"N/A",ROUND(U26/S26*100,2))</f>
        <v>N/A</v>
      </c>
      <c r="W26" s="52">
        <f>+IF(ISERR(U26/R26*100),"N/A",ROUND(U26/R26*100,2))</f>
        <v>0</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231" t="s">
        <v>90</v>
      </c>
      <c r="C28" s="232"/>
      <c r="D28" s="232"/>
      <c r="E28" s="232"/>
      <c r="F28" s="232"/>
      <c r="G28" s="232"/>
      <c r="H28" s="232"/>
      <c r="I28" s="232"/>
      <c r="J28" s="232"/>
      <c r="K28" s="232"/>
      <c r="L28" s="232"/>
      <c r="M28" s="232"/>
      <c r="N28" s="232"/>
      <c r="O28" s="232"/>
      <c r="P28" s="232"/>
      <c r="Q28" s="232"/>
      <c r="R28" s="232"/>
      <c r="S28" s="232"/>
      <c r="T28" s="232"/>
      <c r="U28" s="232"/>
      <c r="V28" s="232"/>
      <c r="W28" s="233"/>
    </row>
    <row r="29" spans="2:27" ht="36.75" customHeight="1" thickBot="1" x14ac:dyDescent="0.25">
      <c r="B29" s="250"/>
      <c r="C29" s="251"/>
      <c r="D29" s="251"/>
      <c r="E29" s="251"/>
      <c r="F29" s="251"/>
      <c r="G29" s="251"/>
      <c r="H29" s="251"/>
      <c r="I29" s="251"/>
      <c r="J29" s="251"/>
      <c r="K29" s="251"/>
      <c r="L29" s="251"/>
      <c r="M29" s="251"/>
      <c r="N29" s="251"/>
      <c r="O29" s="251"/>
      <c r="P29" s="251"/>
      <c r="Q29" s="251"/>
      <c r="R29" s="251"/>
      <c r="S29" s="251"/>
      <c r="T29" s="251"/>
      <c r="U29" s="251"/>
      <c r="V29" s="251"/>
      <c r="W29" s="252"/>
    </row>
    <row r="30" spans="2:27" ht="37.5" customHeight="1" thickTop="1" x14ac:dyDescent="0.2">
      <c r="B30" s="231" t="s">
        <v>91</v>
      </c>
      <c r="C30" s="232"/>
      <c r="D30" s="232"/>
      <c r="E30" s="232"/>
      <c r="F30" s="232"/>
      <c r="G30" s="232"/>
      <c r="H30" s="232"/>
      <c r="I30" s="232"/>
      <c r="J30" s="232"/>
      <c r="K30" s="232"/>
      <c r="L30" s="232"/>
      <c r="M30" s="232"/>
      <c r="N30" s="232"/>
      <c r="O30" s="232"/>
      <c r="P30" s="232"/>
      <c r="Q30" s="232"/>
      <c r="R30" s="232"/>
      <c r="S30" s="232"/>
      <c r="T30" s="232"/>
      <c r="U30" s="232"/>
      <c r="V30" s="232"/>
      <c r="W30" s="233"/>
    </row>
    <row r="31" spans="2:27" ht="42" customHeight="1" thickBot="1" x14ac:dyDescent="0.25">
      <c r="B31" s="250"/>
      <c r="C31" s="251"/>
      <c r="D31" s="251"/>
      <c r="E31" s="251"/>
      <c r="F31" s="251"/>
      <c r="G31" s="251"/>
      <c r="H31" s="251"/>
      <c r="I31" s="251"/>
      <c r="J31" s="251"/>
      <c r="K31" s="251"/>
      <c r="L31" s="251"/>
      <c r="M31" s="251"/>
      <c r="N31" s="251"/>
      <c r="O31" s="251"/>
      <c r="P31" s="251"/>
      <c r="Q31" s="251"/>
      <c r="R31" s="251"/>
      <c r="S31" s="251"/>
      <c r="T31" s="251"/>
      <c r="U31" s="251"/>
      <c r="V31" s="251"/>
      <c r="W31" s="252"/>
    </row>
    <row r="32" spans="2:27" ht="37.5" customHeight="1" thickTop="1" x14ac:dyDescent="0.2">
      <c r="B32" s="231" t="s">
        <v>92</v>
      </c>
      <c r="C32" s="232"/>
      <c r="D32" s="232"/>
      <c r="E32" s="232"/>
      <c r="F32" s="232"/>
      <c r="G32" s="232"/>
      <c r="H32" s="232"/>
      <c r="I32" s="232"/>
      <c r="J32" s="232"/>
      <c r="K32" s="232"/>
      <c r="L32" s="232"/>
      <c r="M32" s="232"/>
      <c r="N32" s="232"/>
      <c r="O32" s="232"/>
      <c r="P32" s="232"/>
      <c r="Q32" s="232"/>
      <c r="R32" s="232"/>
      <c r="S32" s="232"/>
      <c r="T32" s="232"/>
      <c r="U32" s="232"/>
      <c r="V32" s="232"/>
      <c r="W32" s="233"/>
    </row>
    <row r="33" spans="2:23" ht="13.5" thickBot="1" x14ac:dyDescent="0.25">
      <c r="B33" s="234"/>
      <c r="C33" s="235"/>
      <c r="D33" s="235"/>
      <c r="E33" s="235"/>
      <c r="F33" s="235"/>
      <c r="G33" s="235"/>
      <c r="H33" s="235"/>
      <c r="I33" s="235"/>
      <c r="J33" s="235"/>
      <c r="K33" s="235"/>
      <c r="L33" s="235"/>
      <c r="M33" s="235"/>
      <c r="N33" s="235"/>
      <c r="O33" s="235"/>
      <c r="P33" s="235"/>
      <c r="Q33" s="235"/>
      <c r="R33" s="235"/>
      <c r="S33" s="235"/>
      <c r="T33" s="235"/>
      <c r="U33" s="235"/>
      <c r="V33" s="235"/>
      <c r="W33" s="236"/>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6"/>
  <sheetViews>
    <sheetView view="pageBreakPreview" topLeftCell="A46"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653</v>
      </c>
      <c r="D4" s="280" t="s">
        <v>654</v>
      </c>
      <c r="E4" s="280"/>
      <c r="F4" s="280"/>
      <c r="G4" s="280"/>
      <c r="H4" s="281"/>
      <c r="I4" s="18"/>
      <c r="J4" s="282" t="s">
        <v>7</v>
      </c>
      <c r="K4" s="280"/>
      <c r="L4" s="17" t="s">
        <v>709</v>
      </c>
      <c r="M4" s="283" t="s">
        <v>710</v>
      </c>
      <c r="N4" s="283"/>
      <c r="O4" s="283"/>
      <c r="P4" s="283"/>
      <c r="Q4" s="284"/>
      <c r="R4" s="19"/>
      <c r="S4" s="285" t="s">
        <v>10</v>
      </c>
      <c r="T4" s="286"/>
      <c r="U4" s="286"/>
      <c r="V4" s="273" t="s">
        <v>711</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712</v>
      </c>
      <c r="D6" s="269" t="s">
        <v>713</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660</v>
      </c>
      <c r="D7" s="271" t="s">
        <v>661</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714</v>
      </c>
      <c r="D8" s="271" t="s">
        <v>715</v>
      </c>
      <c r="E8" s="271"/>
      <c r="F8" s="271"/>
      <c r="G8" s="271"/>
      <c r="H8" s="271"/>
      <c r="I8" s="22"/>
      <c r="J8" s="26">
        <v>1226</v>
      </c>
      <c r="K8" s="26" t="s">
        <v>716</v>
      </c>
      <c r="L8" s="26" t="s">
        <v>717</v>
      </c>
      <c r="M8" s="26" t="s">
        <v>718</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398.25" customHeight="1" thickTop="1" thickBot="1" x14ac:dyDescent="0.25">
      <c r="B10" s="27" t="s">
        <v>21</v>
      </c>
      <c r="C10" s="273" t="s">
        <v>719</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720</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721</v>
      </c>
      <c r="C21" s="228"/>
      <c r="D21" s="228"/>
      <c r="E21" s="228"/>
      <c r="F21" s="228"/>
      <c r="G21" s="228"/>
      <c r="H21" s="228"/>
      <c r="I21" s="228"/>
      <c r="J21" s="228"/>
      <c r="K21" s="228"/>
      <c r="L21" s="228"/>
      <c r="M21" s="229" t="s">
        <v>712</v>
      </c>
      <c r="N21" s="229"/>
      <c r="O21" s="229" t="s">
        <v>48</v>
      </c>
      <c r="P21" s="229"/>
      <c r="Q21" s="230" t="s">
        <v>49</v>
      </c>
      <c r="R21" s="230"/>
      <c r="S21" s="34" t="s">
        <v>53</v>
      </c>
      <c r="T21" s="34" t="s">
        <v>55</v>
      </c>
      <c r="U21" s="34" t="s">
        <v>55</v>
      </c>
      <c r="V21" s="34" t="str">
        <f t="shared" ref="V21:V30" si="0">+IF(ISERR(U21/T21*100),"N/A",ROUND(U21/T21*100,2))</f>
        <v>N/A</v>
      </c>
      <c r="W21" s="59">
        <f t="shared" ref="W21:W30" si="1">+IF(ISERR(U21/S21*100),"N/A",ROUND(U21/S21*100,2))</f>
        <v>0</v>
      </c>
    </row>
    <row r="22" spans="2:27" ht="56.25" customHeight="1" x14ac:dyDescent="0.2">
      <c r="B22" s="302" t="s">
        <v>722</v>
      </c>
      <c r="C22" s="228"/>
      <c r="D22" s="228"/>
      <c r="E22" s="228"/>
      <c r="F22" s="228"/>
      <c r="G22" s="228"/>
      <c r="H22" s="228"/>
      <c r="I22" s="228"/>
      <c r="J22" s="228"/>
      <c r="K22" s="228"/>
      <c r="L22" s="228"/>
      <c r="M22" s="229" t="s">
        <v>712</v>
      </c>
      <c r="N22" s="229"/>
      <c r="O22" s="229" t="s">
        <v>48</v>
      </c>
      <c r="P22" s="229"/>
      <c r="Q22" s="230" t="s">
        <v>49</v>
      </c>
      <c r="R22" s="230"/>
      <c r="S22" s="34" t="s">
        <v>53</v>
      </c>
      <c r="T22" s="34" t="s">
        <v>60</v>
      </c>
      <c r="U22" s="34" t="s">
        <v>60</v>
      </c>
      <c r="V22" s="34">
        <f t="shared" si="0"/>
        <v>100</v>
      </c>
      <c r="W22" s="59">
        <f t="shared" si="1"/>
        <v>75</v>
      </c>
    </row>
    <row r="23" spans="2:27" ht="56.25" customHeight="1" x14ac:dyDescent="0.2">
      <c r="B23" s="302" t="s">
        <v>723</v>
      </c>
      <c r="C23" s="228"/>
      <c r="D23" s="228"/>
      <c r="E23" s="228"/>
      <c r="F23" s="228"/>
      <c r="G23" s="228"/>
      <c r="H23" s="228"/>
      <c r="I23" s="228"/>
      <c r="J23" s="228"/>
      <c r="K23" s="228"/>
      <c r="L23" s="228"/>
      <c r="M23" s="229" t="s">
        <v>712</v>
      </c>
      <c r="N23" s="229"/>
      <c r="O23" s="229" t="s">
        <v>48</v>
      </c>
      <c r="P23" s="229"/>
      <c r="Q23" s="230" t="s">
        <v>49</v>
      </c>
      <c r="R23" s="230"/>
      <c r="S23" s="34" t="s">
        <v>53</v>
      </c>
      <c r="T23" s="34" t="s">
        <v>264</v>
      </c>
      <c r="U23" s="34" t="s">
        <v>264</v>
      </c>
      <c r="V23" s="34">
        <f t="shared" si="0"/>
        <v>100</v>
      </c>
      <c r="W23" s="59">
        <f t="shared" si="1"/>
        <v>80</v>
      </c>
    </row>
    <row r="24" spans="2:27" ht="56.25" customHeight="1" x14ac:dyDescent="0.2">
      <c r="B24" s="302" t="s">
        <v>724</v>
      </c>
      <c r="C24" s="228"/>
      <c r="D24" s="228"/>
      <c r="E24" s="228"/>
      <c r="F24" s="228"/>
      <c r="G24" s="228"/>
      <c r="H24" s="228"/>
      <c r="I24" s="228"/>
      <c r="J24" s="228"/>
      <c r="K24" s="228"/>
      <c r="L24" s="228"/>
      <c r="M24" s="229" t="s">
        <v>660</v>
      </c>
      <c r="N24" s="229"/>
      <c r="O24" s="229" t="s">
        <v>48</v>
      </c>
      <c r="P24" s="229"/>
      <c r="Q24" s="230" t="s">
        <v>49</v>
      </c>
      <c r="R24" s="230"/>
      <c r="S24" s="34" t="s">
        <v>88</v>
      </c>
      <c r="T24" s="34" t="s">
        <v>88</v>
      </c>
      <c r="U24" s="34" t="s">
        <v>725</v>
      </c>
      <c r="V24" s="34">
        <f t="shared" si="0"/>
        <v>134</v>
      </c>
      <c r="W24" s="59">
        <f t="shared" si="1"/>
        <v>134</v>
      </c>
    </row>
    <row r="25" spans="2:27" ht="56.25" customHeight="1" x14ac:dyDescent="0.2">
      <c r="B25" s="302" t="s">
        <v>726</v>
      </c>
      <c r="C25" s="228"/>
      <c r="D25" s="228"/>
      <c r="E25" s="228"/>
      <c r="F25" s="228"/>
      <c r="G25" s="228"/>
      <c r="H25" s="228"/>
      <c r="I25" s="228"/>
      <c r="J25" s="228"/>
      <c r="K25" s="228"/>
      <c r="L25" s="228"/>
      <c r="M25" s="229" t="s">
        <v>660</v>
      </c>
      <c r="N25" s="229"/>
      <c r="O25" s="229" t="s">
        <v>48</v>
      </c>
      <c r="P25" s="229"/>
      <c r="Q25" s="230" t="s">
        <v>49</v>
      </c>
      <c r="R25" s="230"/>
      <c r="S25" s="34" t="s">
        <v>53</v>
      </c>
      <c r="T25" s="34" t="s">
        <v>53</v>
      </c>
      <c r="U25" s="34" t="s">
        <v>88</v>
      </c>
      <c r="V25" s="34">
        <f t="shared" si="0"/>
        <v>50</v>
      </c>
      <c r="W25" s="59">
        <f t="shared" si="1"/>
        <v>50</v>
      </c>
    </row>
    <row r="26" spans="2:27" ht="56.25" customHeight="1" x14ac:dyDescent="0.2">
      <c r="B26" s="302" t="s">
        <v>727</v>
      </c>
      <c r="C26" s="228"/>
      <c r="D26" s="228"/>
      <c r="E26" s="228"/>
      <c r="F26" s="228"/>
      <c r="G26" s="228"/>
      <c r="H26" s="228"/>
      <c r="I26" s="228"/>
      <c r="J26" s="228"/>
      <c r="K26" s="228"/>
      <c r="L26" s="228"/>
      <c r="M26" s="229" t="s">
        <v>660</v>
      </c>
      <c r="N26" s="229"/>
      <c r="O26" s="229" t="s">
        <v>48</v>
      </c>
      <c r="P26" s="229"/>
      <c r="Q26" s="230" t="s">
        <v>49</v>
      </c>
      <c r="R26" s="230"/>
      <c r="S26" s="34" t="s">
        <v>728</v>
      </c>
      <c r="T26" s="34" t="s">
        <v>729</v>
      </c>
      <c r="U26" s="34" t="s">
        <v>103</v>
      </c>
      <c r="V26" s="34">
        <f t="shared" si="0"/>
        <v>80.180000000000007</v>
      </c>
      <c r="W26" s="59">
        <f t="shared" si="1"/>
        <v>78.209999999999994</v>
      </c>
    </row>
    <row r="27" spans="2:27" ht="56.25" customHeight="1" x14ac:dyDescent="0.2">
      <c r="B27" s="302" t="s">
        <v>730</v>
      </c>
      <c r="C27" s="228"/>
      <c r="D27" s="228"/>
      <c r="E27" s="228"/>
      <c r="F27" s="228"/>
      <c r="G27" s="228"/>
      <c r="H27" s="228"/>
      <c r="I27" s="228"/>
      <c r="J27" s="228"/>
      <c r="K27" s="228"/>
      <c r="L27" s="228"/>
      <c r="M27" s="229" t="s">
        <v>714</v>
      </c>
      <c r="N27" s="229"/>
      <c r="O27" s="229" t="s">
        <v>48</v>
      </c>
      <c r="P27" s="229"/>
      <c r="Q27" s="230" t="s">
        <v>49</v>
      </c>
      <c r="R27" s="230"/>
      <c r="S27" s="34" t="s">
        <v>53</v>
      </c>
      <c r="T27" s="34" t="s">
        <v>338</v>
      </c>
      <c r="U27" s="34" t="s">
        <v>633</v>
      </c>
      <c r="V27" s="34">
        <f t="shared" si="0"/>
        <v>40.799999999999997</v>
      </c>
      <c r="W27" s="59">
        <f t="shared" si="1"/>
        <v>10.199999999999999</v>
      </c>
    </row>
    <row r="28" spans="2:27" ht="56.25" customHeight="1" x14ac:dyDescent="0.2">
      <c r="B28" s="302" t="s">
        <v>731</v>
      </c>
      <c r="C28" s="228"/>
      <c r="D28" s="228"/>
      <c r="E28" s="228"/>
      <c r="F28" s="228"/>
      <c r="G28" s="228"/>
      <c r="H28" s="228"/>
      <c r="I28" s="228"/>
      <c r="J28" s="228"/>
      <c r="K28" s="228"/>
      <c r="L28" s="228"/>
      <c r="M28" s="229" t="s">
        <v>714</v>
      </c>
      <c r="N28" s="229"/>
      <c r="O28" s="229" t="s">
        <v>732</v>
      </c>
      <c r="P28" s="229"/>
      <c r="Q28" s="230" t="s">
        <v>49</v>
      </c>
      <c r="R28" s="230"/>
      <c r="S28" s="34" t="s">
        <v>53</v>
      </c>
      <c r="T28" s="34" t="s">
        <v>55</v>
      </c>
      <c r="U28" s="34" t="s">
        <v>55</v>
      </c>
      <c r="V28" s="34" t="str">
        <f t="shared" si="0"/>
        <v>N/A</v>
      </c>
      <c r="W28" s="59">
        <f t="shared" si="1"/>
        <v>0</v>
      </c>
    </row>
    <row r="29" spans="2:27" ht="56.25" customHeight="1" x14ac:dyDescent="0.2">
      <c r="B29" s="302" t="s">
        <v>733</v>
      </c>
      <c r="C29" s="228"/>
      <c r="D29" s="228"/>
      <c r="E29" s="228"/>
      <c r="F29" s="228"/>
      <c r="G29" s="228"/>
      <c r="H29" s="228"/>
      <c r="I29" s="228"/>
      <c r="J29" s="228"/>
      <c r="K29" s="228"/>
      <c r="L29" s="228"/>
      <c r="M29" s="229" t="s">
        <v>714</v>
      </c>
      <c r="N29" s="229"/>
      <c r="O29" s="229" t="s">
        <v>177</v>
      </c>
      <c r="P29" s="229"/>
      <c r="Q29" s="230" t="s">
        <v>67</v>
      </c>
      <c r="R29" s="230"/>
      <c r="S29" s="34" t="s">
        <v>550</v>
      </c>
      <c r="T29" s="34" t="s">
        <v>115</v>
      </c>
      <c r="U29" s="34" t="s">
        <v>115</v>
      </c>
      <c r="V29" s="34" t="str">
        <f t="shared" si="0"/>
        <v>N/A</v>
      </c>
      <c r="W29" s="59" t="str">
        <f t="shared" si="1"/>
        <v>N/A</v>
      </c>
    </row>
    <row r="30" spans="2:27" ht="56.25" customHeight="1" thickBot="1" x14ac:dyDescent="0.25">
      <c r="B30" s="302" t="s">
        <v>734</v>
      </c>
      <c r="C30" s="228"/>
      <c r="D30" s="228"/>
      <c r="E30" s="228"/>
      <c r="F30" s="228"/>
      <c r="G30" s="228"/>
      <c r="H30" s="228"/>
      <c r="I30" s="228"/>
      <c r="J30" s="228"/>
      <c r="K30" s="228"/>
      <c r="L30" s="228"/>
      <c r="M30" s="229" t="s">
        <v>714</v>
      </c>
      <c r="N30" s="229"/>
      <c r="O30" s="229" t="s">
        <v>48</v>
      </c>
      <c r="P30" s="229"/>
      <c r="Q30" s="230" t="s">
        <v>49</v>
      </c>
      <c r="R30" s="230"/>
      <c r="S30" s="34" t="s">
        <v>53</v>
      </c>
      <c r="T30" s="34" t="s">
        <v>193</v>
      </c>
      <c r="U30" s="34" t="s">
        <v>193</v>
      </c>
      <c r="V30" s="34">
        <f t="shared" si="0"/>
        <v>100</v>
      </c>
      <c r="W30" s="59">
        <f t="shared" si="1"/>
        <v>66</v>
      </c>
    </row>
    <row r="31" spans="2:27" ht="21.75" customHeight="1" thickTop="1" thickBot="1" x14ac:dyDescent="0.25">
      <c r="B31" s="11" t="s">
        <v>62</v>
      </c>
      <c r="C31" s="12"/>
      <c r="D31" s="12"/>
      <c r="E31" s="12"/>
      <c r="F31" s="12"/>
      <c r="G31" s="12"/>
      <c r="H31" s="13"/>
      <c r="I31" s="13"/>
      <c r="J31" s="13"/>
      <c r="K31" s="13"/>
      <c r="L31" s="13"/>
      <c r="M31" s="13"/>
      <c r="N31" s="13"/>
      <c r="O31" s="13"/>
      <c r="P31" s="13"/>
      <c r="Q31" s="13"/>
      <c r="R31" s="13"/>
      <c r="S31" s="13"/>
      <c r="T31" s="13"/>
      <c r="U31" s="13"/>
      <c r="V31" s="13"/>
      <c r="W31" s="14"/>
      <c r="X31" s="36"/>
    </row>
    <row r="32" spans="2:27" ht="29.25" customHeight="1" thickTop="1" thickBot="1" x14ac:dyDescent="0.25">
      <c r="B32" s="310" t="s">
        <v>2011</v>
      </c>
      <c r="C32" s="238"/>
      <c r="D32" s="238"/>
      <c r="E32" s="238"/>
      <c r="F32" s="238"/>
      <c r="G32" s="238"/>
      <c r="H32" s="238"/>
      <c r="I32" s="238"/>
      <c r="J32" s="238"/>
      <c r="K32" s="238"/>
      <c r="L32" s="238"/>
      <c r="M32" s="238"/>
      <c r="N32" s="238"/>
      <c r="O32" s="238"/>
      <c r="P32" s="238"/>
      <c r="Q32" s="239"/>
      <c r="R32" s="37" t="s">
        <v>41</v>
      </c>
      <c r="S32" s="243" t="s">
        <v>42</v>
      </c>
      <c r="T32" s="243"/>
      <c r="U32" s="38" t="s">
        <v>63</v>
      </c>
      <c r="V32" s="244" t="s">
        <v>64</v>
      </c>
      <c r="W32" s="294"/>
    </row>
    <row r="33" spans="2:25" ht="30.75" customHeight="1" thickBot="1" x14ac:dyDescent="0.25">
      <c r="B33" s="311"/>
      <c r="C33" s="312"/>
      <c r="D33" s="312"/>
      <c r="E33" s="312"/>
      <c r="F33" s="312"/>
      <c r="G33" s="312"/>
      <c r="H33" s="312"/>
      <c r="I33" s="312"/>
      <c r="J33" s="312"/>
      <c r="K33" s="312"/>
      <c r="L33" s="312"/>
      <c r="M33" s="312"/>
      <c r="N33" s="312"/>
      <c r="O33" s="312"/>
      <c r="P33" s="312"/>
      <c r="Q33" s="313"/>
      <c r="R33" s="60" t="s">
        <v>65</v>
      </c>
      <c r="S33" s="60" t="s">
        <v>65</v>
      </c>
      <c r="T33" s="60" t="s">
        <v>48</v>
      </c>
      <c r="U33" s="60" t="s">
        <v>65</v>
      </c>
      <c r="V33" s="60" t="s">
        <v>66</v>
      </c>
      <c r="W33" s="61" t="s">
        <v>67</v>
      </c>
      <c r="Y33" s="36"/>
    </row>
    <row r="34" spans="2:25" ht="23.25" customHeight="1" thickBot="1" x14ac:dyDescent="0.25">
      <c r="B34" s="314" t="s">
        <v>68</v>
      </c>
      <c r="C34" s="247"/>
      <c r="D34" s="247"/>
      <c r="E34" s="40" t="s">
        <v>735</v>
      </c>
      <c r="F34" s="40"/>
      <c r="G34" s="40"/>
      <c r="H34" s="41"/>
      <c r="I34" s="41"/>
      <c r="J34" s="41"/>
      <c r="K34" s="41"/>
      <c r="L34" s="41"/>
      <c r="M34" s="41"/>
      <c r="N34" s="41"/>
      <c r="O34" s="41"/>
      <c r="P34" s="42"/>
      <c r="Q34" s="42"/>
      <c r="R34" s="43" t="s">
        <v>143</v>
      </c>
      <c r="S34" s="44" t="s">
        <v>12</v>
      </c>
      <c r="T34" s="42"/>
      <c r="U34" s="44" t="s">
        <v>736</v>
      </c>
      <c r="V34" s="42"/>
      <c r="W34" s="62">
        <f t="shared" ref="W34:W39" si="2">+IF(ISERR(U34/R34*100),"N/A",ROUND(U34/R34*100,2))</f>
        <v>60</v>
      </c>
    </row>
    <row r="35" spans="2:25" ht="26.25" customHeight="1" x14ac:dyDescent="0.2">
      <c r="B35" s="315" t="s">
        <v>72</v>
      </c>
      <c r="C35" s="316"/>
      <c r="D35" s="316"/>
      <c r="E35" s="63" t="s">
        <v>735</v>
      </c>
      <c r="F35" s="63"/>
      <c r="G35" s="63"/>
      <c r="H35" s="64"/>
      <c r="I35" s="64"/>
      <c r="J35" s="64"/>
      <c r="K35" s="64"/>
      <c r="L35" s="64"/>
      <c r="M35" s="64"/>
      <c r="N35" s="64"/>
      <c r="O35" s="64"/>
      <c r="P35" s="65"/>
      <c r="Q35" s="65"/>
      <c r="R35" s="66" t="s">
        <v>143</v>
      </c>
      <c r="S35" s="67" t="s">
        <v>737</v>
      </c>
      <c r="T35" s="68">
        <f>+IF(ISERR(S35/R35*100),"N/A",ROUND(S35/R35*100,2))</f>
        <v>60.5</v>
      </c>
      <c r="U35" s="67" t="s">
        <v>736</v>
      </c>
      <c r="V35" s="68">
        <f>+IF(ISERR(U35/S35*100),"N/A",ROUND(U35/S35*100,2))</f>
        <v>99.17</v>
      </c>
      <c r="W35" s="69">
        <f t="shared" si="2"/>
        <v>60</v>
      </c>
    </row>
    <row r="36" spans="2:25" ht="23.25" customHeight="1" thickBot="1" x14ac:dyDescent="0.25">
      <c r="B36" s="314" t="s">
        <v>68</v>
      </c>
      <c r="C36" s="247"/>
      <c r="D36" s="247"/>
      <c r="E36" s="40" t="s">
        <v>681</v>
      </c>
      <c r="F36" s="40"/>
      <c r="G36" s="40"/>
      <c r="H36" s="41"/>
      <c r="I36" s="41"/>
      <c r="J36" s="41"/>
      <c r="K36" s="41"/>
      <c r="L36" s="41"/>
      <c r="M36" s="41"/>
      <c r="N36" s="41"/>
      <c r="O36" s="41"/>
      <c r="P36" s="42"/>
      <c r="Q36" s="42"/>
      <c r="R36" s="43" t="s">
        <v>738</v>
      </c>
      <c r="S36" s="44" t="s">
        <v>12</v>
      </c>
      <c r="T36" s="42"/>
      <c r="U36" s="44" t="s">
        <v>739</v>
      </c>
      <c r="V36" s="42"/>
      <c r="W36" s="62">
        <f t="shared" si="2"/>
        <v>54.57</v>
      </c>
    </row>
    <row r="37" spans="2:25" ht="26.25" customHeight="1" x14ac:dyDescent="0.2">
      <c r="B37" s="315" t="s">
        <v>72</v>
      </c>
      <c r="C37" s="316"/>
      <c r="D37" s="316"/>
      <c r="E37" s="63" t="s">
        <v>681</v>
      </c>
      <c r="F37" s="63"/>
      <c r="G37" s="63"/>
      <c r="H37" s="64"/>
      <c r="I37" s="64"/>
      <c r="J37" s="64"/>
      <c r="K37" s="64"/>
      <c r="L37" s="64"/>
      <c r="M37" s="64"/>
      <c r="N37" s="64"/>
      <c r="O37" s="64"/>
      <c r="P37" s="65"/>
      <c r="Q37" s="65"/>
      <c r="R37" s="66" t="s">
        <v>740</v>
      </c>
      <c r="S37" s="67" t="s">
        <v>741</v>
      </c>
      <c r="T37" s="68">
        <f>+IF(ISERR(S37/R37*100),"N/A",ROUND(S37/R37*100,2))</f>
        <v>59.94</v>
      </c>
      <c r="U37" s="67" t="s">
        <v>739</v>
      </c>
      <c r="V37" s="68">
        <f>+IF(ISERR(U37/S37*100),"N/A",ROUND(U37/S37*100,2))</f>
        <v>99.95</v>
      </c>
      <c r="W37" s="69">
        <f t="shared" si="2"/>
        <v>59.91</v>
      </c>
    </row>
    <row r="38" spans="2:25" ht="23.25" customHeight="1" thickBot="1" x14ac:dyDescent="0.25">
      <c r="B38" s="314" t="s">
        <v>68</v>
      </c>
      <c r="C38" s="247"/>
      <c r="D38" s="247"/>
      <c r="E38" s="40" t="s">
        <v>742</v>
      </c>
      <c r="F38" s="40"/>
      <c r="G38" s="40"/>
      <c r="H38" s="41"/>
      <c r="I38" s="41"/>
      <c r="J38" s="41"/>
      <c r="K38" s="41"/>
      <c r="L38" s="41"/>
      <c r="M38" s="41"/>
      <c r="N38" s="41"/>
      <c r="O38" s="41"/>
      <c r="P38" s="42"/>
      <c r="Q38" s="42"/>
      <c r="R38" s="43" t="s">
        <v>743</v>
      </c>
      <c r="S38" s="44" t="s">
        <v>12</v>
      </c>
      <c r="T38" s="42"/>
      <c r="U38" s="44" t="s">
        <v>744</v>
      </c>
      <c r="V38" s="42"/>
      <c r="W38" s="62">
        <f t="shared" si="2"/>
        <v>49.58</v>
      </c>
    </row>
    <row r="39" spans="2:25" ht="26.25" customHeight="1" thickBot="1" x14ac:dyDescent="0.25">
      <c r="B39" s="315" t="s">
        <v>72</v>
      </c>
      <c r="C39" s="316"/>
      <c r="D39" s="316"/>
      <c r="E39" s="63" t="s">
        <v>742</v>
      </c>
      <c r="F39" s="63"/>
      <c r="G39" s="63"/>
      <c r="H39" s="64"/>
      <c r="I39" s="64"/>
      <c r="J39" s="64"/>
      <c r="K39" s="64"/>
      <c r="L39" s="64"/>
      <c r="M39" s="64"/>
      <c r="N39" s="64"/>
      <c r="O39" s="64"/>
      <c r="P39" s="65"/>
      <c r="Q39" s="65"/>
      <c r="R39" s="66" t="s">
        <v>745</v>
      </c>
      <c r="S39" s="67" t="s">
        <v>746</v>
      </c>
      <c r="T39" s="68">
        <f>+IF(ISERR(S39/R39*100),"N/A",ROUND(S39/R39*100,2))</f>
        <v>61.94</v>
      </c>
      <c r="U39" s="67" t="s">
        <v>744</v>
      </c>
      <c r="V39" s="68">
        <f>+IF(ISERR(U39/S39*100),"N/A",ROUND(U39/S39*100,2))</f>
        <v>99.44</v>
      </c>
      <c r="W39" s="69">
        <f t="shared" si="2"/>
        <v>61.59</v>
      </c>
    </row>
    <row r="40" spans="2:25" ht="22.5" customHeight="1" thickTop="1" thickBot="1" x14ac:dyDescent="0.25">
      <c r="B40" s="11" t="s">
        <v>75</v>
      </c>
      <c r="C40" s="12"/>
      <c r="D40" s="12"/>
      <c r="E40" s="12"/>
      <c r="F40" s="12"/>
      <c r="G40" s="12"/>
      <c r="H40" s="13"/>
      <c r="I40" s="13"/>
      <c r="J40" s="13"/>
      <c r="K40" s="13"/>
      <c r="L40" s="13"/>
      <c r="M40" s="13"/>
      <c r="N40" s="13"/>
      <c r="O40" s="13"/>
      <c r="P40" s="13"/>
      <c r="Q40" s="13"/>
      <c r="R40" s="13"/>
      <c r="S40" s="13"/>
      <c r="T40" s="13"/>
      <c r="U40" s="13"/>
      <c r="V40" s="13"/>
      <c r="W40" s="14"/>
    </row>
    <row r="41" spans="2:25" ht="228" customHeight="1" thickTop="1" x14ac:dyDescent="0.2">
      <c r="B41" s="303" t="s">
        <v>747</v>
      </c>
      <c r="C41" s="232"/>
      <c r="D41" s="232"/>
      <c r="E41" s="232"/>
      <c r="F41" s="232"/>
      <c r="G41" s="232"/>
      <c r="H41" s="232"/>
      <c r="I41" s="232"/>
      <c r="J41" s="232"/>
      <c r="K41" s="232"/>
      <c r="L41" s="232"/>
      <c r="M41" s="232"/>
      <c r="N41" s="232"/>
      <c r="O41" s="232"/>
      <c r="P41" s="232"/>
      <c r="Q41" s="232"/>
      <c r="R41" s="232"/>
      <c r="S41" s="232"/>
      <c r="T41" s="232"/>
      <c r="U41" s="232"/>
      <c r="V41" s="232"/>
      <c r="W41" s="304"/>
    </row>
    <row r="42" spans="2:25" ht="15" customHeight="1" thickBot="1" x14ac:dyDescent="0.25">
      <c r="B42" s="305"/>
      <c r="C42" s="251"/>
      <c r="D42" s="251"/>
      <c r="E42" s="251"/>
      <c r="F42" s="251"/>
      <c r="G42" s="251"/>
      <c r="H42" s="251"/>
      <c r="I42" s="251"/>
      <c r="J42" s="251"/>
      <c r="K42" s="251"/>
      <c r="L42" s="251"/>
      <c r="M42" s="251"/>
      <c r="N42" s="251"/>
      <c r="O42" s="251"/>
      <c r="P42" s="251"/>
      <c r="Q42" s="251"/>
      <c r="R42" s="251"/>
      <c r="S42" s="251"/>
      <c r="T42" s="251"/>
      <c r="U42" s="251"/>
      <c r="V42" s="251"/>
      <c r="W42" s="306"/>
    </row>
    <row r="43" spans="2:25" ht="143.25" customHeight="1" thickTop="1" x14ac:dyDescent="0.2">
      <c r="B43" s="303" t="s">
        <v>748</v>
      </c>
      <c r="C43" s="232"/>
      <c r="D43" s="232"/>
      <c r="E43" s="232"/>
      <c r="F43" s="232"/>
      <c r="G43" s="232"/>
      <c r="H43" s="232"/>
      <c r="I43" s="232"/>
      <c r="J43" s="232"/>
      <c r="K43" s="232"/>
      <c r="L43" s="232"/>
      <c r="M43" s="232"/>
      <c r="N43" s="232"/>
      <c r="O43" s="232"/>
      <c r="P43" s="232"/>
      <c r="Q43" s="232"/>
      <c r="R43" s="232"/>
      <c r="S43" s="232"/>
      <c r="T43" s="232"/>
      <c r="U43" s="232"/>
      <c r="V43" s="232"/>
      <c r="W43" s="304"/>
    </row>
    <row r="44" spans="2:25" ht="15" customHeight="1" thickBot="1" x14ac:dyDescent="0.25">
      <c r="B44" s="305"/>
      <c r="C44" s="251"/>
      <c r="D44" s="251"/>
      <c r="E44" s="251"/>
      <c r="F44" s="251"/>
      <c r="G44" s="251"/>
      <c r="H44" s="251"/>
      <c r="I44" s="251"/>
      <c r="J44" s="251"/>
      <c r="K44" s="251"/>
      <c r="L44" s="251"/>
      <c r="M44" s="251"/>
      <c r="N44" s="251"/>
      <c r="O44" s="251"/>
      <c r="P44" s="251"/>
      <c r="Q44" s="251"/>
      <c r="R44" s="251"/>
      <c r="S44" s="251"/>
      <c r="T44" s="251"/>
      <c r="U44" s="251"/>
      <c r="V44" s="251"/>
      <c r="W44" s="306"/>
    </row>
    <row r="45" spans="2:25" ht="144.75" customHeight="1" thickTop="1" x14ac:dyDescent="0.2">
      <c r="B45" s="303" t="s">
        <v>749</v>
      </c>
      <c r="C45" s="232"/>
      <c r="D45" s="232"/>
      <c r="E45" s="232"/>
      <c r="F45" s="232"/>
      <c r="G45" s="232"/>
      <c r="H45" s="232"/>
      <c r="I45" s="232"/>
      <c r="J45" s="232"/>
      <c r="K45" s="232"/>
      <c r="L45" s="232"/>
      <c r="M45" s="232"/>
      <c r="N45" s="232"/>
      <c r="O45" s="232"/>
      <c r="P45" s="232"/>
      <c r="Q45" s="232"/>
      <c r="R45" s="232"/>
      <c r="S45" s="232"/>
      <c r="T45" s="232"/>
      <c r="U45" s="232"/>
      <c r="V45" s="232"/>
      <c r="W45" s="304"/>
    </row>
    <row r="46" spans="2:25" ht="13.5" thickBot="1" x14ac:dyDescent="0.25">
      <c r="B46" s="307"/>
      <c r="C46" s="308"/>
      <c r="D46" s="308"/>
      <c r="E46" s="308"/>
      <c r="F46" s="308"/>
      <c r="G46" s="308"/>
      <c r="H46" s="308"/>
      <c r="I46" s="308"/>
      <c r="J46" s="308"/>
      <c r="K46" s="308"/>
      <c r="L46" s="308"/>
      <c r="M46" s="308"/>
      <c r="N46" s="308"/>
      <c r="O46" s="308"/>
      <c r="P46" s="308"/>
      <c r="Q46" s="308"/>
      <c r="R46" s="308"/>
      <c r="S46" s="308"/>
      <c r="T46" s="308"/>
      <c r="U46" s="308"/>
      <c r="V46" s="308"/>
      <c r="W46" s="309"/>
    </row>
  </sheetData>
  <mergeCells count="91">
    <mergeCell ref="B32:Q33"/>
    <mergeCell ref="B39:D39"/>
    <mergeCell ref="B41:W42"/>
    <mergeCell ref="B43:W44"/>
    <mergeCell ref="B45:W46"/>
    <mergeCell ref="V32:W32"/>
    <mergeCell ref="B34:D34"/>
    <mergeCell ref="B35:D35"/>
    <mergeCell ref="B36:D36"/>
    <mergeCell ref="B37:D37"/>
    <mergeCell ref="B38:D38"/>
    <mergeCell ref="S32:T32"/>
    <mergeCell ref="B29:L29"/>
    <mergeCell ref="M29:N29"/>
    <mergeCell ref="O29:P29"/>
    <mergeCell ref="Q29:R29"/>
    <mergeCell ref="B30:L30"/>
    <mergeCell ref="M30:N30"/>
    <mergeCell ref="O30:P30"/>
    <mergeCell ref="Q30:R30"/>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0" min="1" max="22"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6"/>
  <sheetViews>
    <sheetView view="pageBreakPreview" topLeftCell="A53"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653</v>
      </c>
      <c r="D4" s="280" t="s">
        <v>654</v>
      </c>
      <c r="E4" s="280"/>
      <c r="F4" s="280"/>
      <c r="G4" s="280"/>
      <c r="H4" s="281"/>
      <c r="I4" s="18"/>
      <c r="J4" s="282" t="s">
        <v>7</v>
      </c>
      <c r="K4" s="280"/>
      <c r="L4" s="17" t="s">
        <v>750</v>
      </c>
      <c r="M4" s="283" t="s">
        <v>751</v>
      </c>
      <c r="N4" s="283"/>
      <c r="O4" s="283"/>
      <c r="P4" s="283"/>
      <c r="Q4" s="284"/>
      <c r="R4" s="19"/>
      <c r="S4" s="285" t="s">
        <v>10</v>
      </c>
      <c r="T4" s="286"/>
      <c r="U4" s="286"/>
      <c r="V4" s="273" t="s">
        <v>752</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753</v>
      </c>
      <c r="D6" s="269" t="s">
        <v>754</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658</v>
      </c>
      <c r="D7" s="271" t="s">
        <v>659</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755</v>
      </c>
      <c r="D8" s="271" t="s">
        <v>756</v>
      </c>
      <c r="E8" s="271"/>
      <c r="F8" s="271"/>
      <c r="G8" s="271"/>
      <c r="H8" s="271"/>
      <c r="I8" s="22"/>
      <c r="J8" s="26">
        <v>190749</v>
      </c>
      <c r="K8" s="26">
        <v>72059</v>
      </c>
      <c r="L8" s="26">
        <v>102562</v>
      </c>
      <c r="M8" s="26">
        <v>55076</v>
      </c>
      <c r="N8" s="25"/>
      <c r="O8" s="22"/>
      <c r="P8" s="288" t="s">
        <v>12</v>
      </c>
      <c r="Q8" s="288"/>
      <c r="R8" s="288"/>
      <c r="S8" s="288"/>
      <c r="T8" s="288"/>
      <c r="U8" s="288"/>
      <c r="V8" s="288"/>
      <c r="W8" s="288"/>
    </row>
    <row r="9" spans="1:29" ht="30" customHeight="1" x14ac:dyDescent="0.2">
      <c r="B9" s="57"/>
      <c r="C9" s="21" t="s">
        <v>660</v>
      </c>
      <c r="D9" s="271" t="s">
        <v>661</v>
      </c>
      <c r="E9" s="271"/>
      <c r="F9" s="271"/>
      <c r="G9" s="271"/>
      <c r="H9" s="271"/>
      <c r="I9" s="271" t="s">
        <v>12</v>
      </c>
      <c r="J9" s="271"/>
      <c r="K9" s="271"/>
      <c r="L9" s="271"/>
      <c r="M9" s="271"/>
      <c r="N9" s="271"/>
      <c r="O9" s="271"/>
      <c r="P9" s="271"/>
      <c r="Q9" s="271"/>
      <c r="R9" s="271"/>
      <c r="S9" s="271"/>
      <c r="T9" s="271"/>
      <c r="U9" s="271"/>
      <c r="V9" s="271"/>
      <c r="W9" s="288"/>
    </row>
    <row r="10" spans="1:29" ht="45.75" customHeight="1" x14ac:dyDescent="0.2">
      <c r="B10" s="57"/>
      <c r="C10" s="21" t="s">
        <v>662</v>
      </c>
      <c r="D10" s="271" t="s">
        <v>663</v>
      </c>
      <c r="E10" s="271"/>
      <c r="F10" s="271"/>
      <c r="G10" s="271"/>
      <c r="H10" s="271"/>
      <c r="I10" s="288" t="s">
        <v>12</v>
      </c>
      <c r="J10" s="288"/>
      <c r="K10" s="288"/>
      <c r="L10" s="288"/>
      <c r="M10" s="288"/>
      <c r="N10" s="288"/>
      <c r="O10" s="288"/>
      <c r="P10" s="288"/>
      <c r="Q10" s="288"/>
      <c r="R10" s="288"/>
      <c r="S10" s="288"/>
      <c r="T10" s="288"/>
      <c r="U10" s="288"/>
      <c r="V10" s="288"/>
      <c r="W10" s="288"/>
    </row>
    <row r="11" spans="1:29" ht="25.5" customHeight="1" thickBot="1" x14ac:dyDescent="0.25">
      <c r="B11" s="57"/>
      <c r="C11" s="288" t="s">
        <v>12</v>
      </c>
      <c r="D11" s="288"/>
      <c r="E11" s="288"/>
      <c r="F11" s="288"/>
      <c r="G11" s="288"/>
      <c r="H11" s="288"/>
      <c r="I11" s="288"/>
      <c r="J11" s="288"/>
      <c r="K11" s="288"/>
      <c r="L11" s="288"/>
      <c r="M11" s="288"/>
      <c r="N11" s="288"/>
      <c r="O11" s="288"/>
      <c r="P11" s="288"/>
      <c r="Q11" s="288"/>
      <c r="R11" s="288"/>
      <c r="S11" s="288"/>
      <c r="T11" s="288"/>
      <c r="U11" s="288"/>
      <c r="V11" s="288"/>
      <c r="W11" s="288"/>
    </row>
    <row r="12" spans="1:29" ht="232.5" customHeight="1" thickTop="1" thickBot="1" x14ac:dyDescent="0.25">
      <c r="B12" s="27" t="s">
        <v>21</v>
      </c>
      <c r="C12" s="273" t="s">
        <v>2019</v>
      </c>
      <c r="D12" s="273"/>
      <c r="E12" s="273"/>
      <c r="F12" s="273"/>
      <c r="G12" s="273"/>
      <c r="H12" s="273"/>
      <c r="I12" s="273"/>
      <c r="J12" s="273"/>
      <c r="K12" s="273"/>
      <c r="L12" s="273"/>
      <c r="M12" s="273"/>
      <c r="N12" s="273"/>
      <c r="O12" s="273"/>
      <c r="P12" s="273"/>
      <c r="Q12" s="273"/>
      <c r="R12" s="273"/>
      <c r="S12" s="273"/>
      <c r="T12" s="273"/>
      <c r="U12" s="273"/>
      <c r="V12" s="273"/>
      <c r="W12" s="274"/>
    </row>
    <row r="13" spans="1:29" ht="9" customHeight="1" thickTop="1" thickBot="1" x14ac:dyDescent="0.25"/>
    <row r="14" spans="1:29" ht="21.75" customHeight="1" thickTop="1" thickBot="1" x14ac:dyDescent="0.25">
      <c r="B14" s="11" t="s">
        <v>23</v>
      </c>
      <c r="C14" s="12"/>
      <c r="D14" s="12"/>
      <c r="E14" s="12"/>
      <c r="F14" s="12"/>
      <c r="G14" s="12"/>
      <c r="H14" s="13"/>
      <c r="I14" s="13"/>
      <c r="J14" s="13"/>
      <c r="K14" s="13"/>
      <c r="L14" s="13"/>
      <c r="M14" s="13"/>
      <c r="N14" s="13"/>
      <c r="O14" s="13"/>
      <c r="P14" s="13"/>
      <c r="Q14" s="13"/>
      <c r="R14" s="13"/>
      <c r="S14" s="13"/>
      <c r="T14" s="13"/>
      <c r="U14" s="13"/>
      <c r="V14" s="13"/>
      <c r="W14" s="14"/>
    </row>
    <row r="15" spans="1:29" ht="19.5" customHeight="1" thickTop="1" x14ac:dyDescent="0.2">
      <c r="B15" s="289" t="s">
        <v>24</v>
      </c>
      <c r="C15" s="276"/>
      <c r="D15" s="276"/>
      <c r="E15" s="276"/>
      <c r="F15" s="276"/>
      <c r="G15" s="276"/>
      <c r="H15" s="276"/>
      <c r="I15" s="276"/>
      <c r="J15" s="28"/>
      <c r="K15" s="276" t="s">
        <v>25</v>
      </c>
      <c r="L15" s="276"/>
      <c r="M15" s="276"/>
      <c r="N15" s="276"/>
      <c r="O15" s="276"/>
      <c r="P15" s="276"/>
      <c r="Q15" s="276"/>
      <c r="R15" s="29"/>
      <c r="S15" s="276" t="s">
        <v>26</v>
      </c>
      <c r="T15" s="276"/>
      <c r="U15" s="276"/>
      <c r="V15" s="276"/>
      <c r="W15" s="290"/>
    </row>
    <row r="16" spans="1:29" ht="69" customHeight="1" x14ac:dyDescent="0.2">
      <c r="B16" s="56" t="s">
        <v>27</v>
      </c>
      <c r="C16" s="269" t="s">
        <v>12</v>
      </c>
      <c r="D16" s="269"/>
      <c r="E16" s="269"/>
      <c r="F16" s="269"/>
      <c r="G16" s="269"/>
      <c r="H16" s="269"/>
      <c r="I16" s="269"/>
      <c r="J16" s="30"/>
      <c r="K16" s="30" t="s">
        <v>28</v>
      </c>
      <c r="L16" s="269" t="s">
        <v>12</v>
      </c>
      <c r="M16" s="269"/>
      <c r="N16" s="269"/>
      <c r="O16" s="269"/>
      <c r="P16" s="269"/>
      <c r="Q16" s="269"/>
      <c r="R16" s="22"/>
      <c r="S16" s="30" t="s">
        <v>29</v>
      </c>
      <c r="T16" s="291" t="s">
        <v>757</v>
      </c>
      <c r="U16" s="291"/>
      <c r="V16" s="291"/>
      <c r="W16" s="291"/>
    </row>
    <row r="17" spans="2:27" ht="86.25" customHeight="1" x14ac:dyDescent="0.2">
      <c r="B17" s="56" t="s">
        <v>31</v>
      </c>
      <c r="C17" s="269" t="s">
        <v>12</v>
      </c>
      <c r="D17" s="269"/>
      <c r="E17" s="269"/>
      <c r="F17" s="269"/>
      <c r="G17" s="269"/>
      <c r="H17" s="269"/>
      <c r="I17" s="269"/>
      <c r="J17" s="30"/>
      <c r="K17" s="30" t="s">
        <v>31</v>
      </c>
      <c r="L17" s="269" t="s">
        <v>12</v>
      </c>
      <c r="M17" s="269"/>
      <c r="N17" s="269"/>
      <c r="O17" s="269"/>
      <c r="P17" s="269"/>
      <c r="Q17" s="269"/>
      <c r="R17" s="22"/>
      <c r="S17" s="30" t="s">
        <v>32</v>
      </c>
      <c r="T17" s="291" t="s">
        <v>12</v>
      </c>
      <c r="U17" s="291"/>
      <c r="V17" s="291"/>
      <c r="W17" s="291"/>
    </row>
    <row r="18" spans="2:27" ht="25.5" customHeight="1" thickBot="1" x14ac:dyDescent="0.25">
      <c r="B18" s="58" t="s">
        <v>33</v>
      </c>
      <c r="C18" s="253" t="s">
        <v>12</v>
      </c>
      <c r="D18" s="253"/>
      <c r="E18" s="253"/>
      <c r="F18" s="253"/>
      <c r="G18" s="253"/>
      <c r="H18" s="253"/>
      <c r="I18" s="253"/>
      <c r="J18" s="253"/>
      <c r="K18" s="253"/>
      <c r="L18" s="253"/>
      <c r="M18" s="253"/>
      <c r="N18" s="253"/>
      <c r="O18" s="253"/>
      <c r="P18" s="253"/>
      <c r="Q18" s="253"/>
      <c r="R18" s="253"/>
      <c r="S18" s="253"/>
      <c r="T18" s="253"/>
      <c r="U18" s="253"/>
      <c r="V18" s="253"/>
      <c r="W18" s="292"/>
    </row>
    <row r="19" spans="2:27" ht="21.75" customHeight="1" thickTop="1" thickBot="1" x14ac:dyDescent="0.25">
      <c r="B19" s="11" t="s">
        <v>34</v>
      </c>
      <c r="C19" s="12"/>
      <c r="D19" s="12"/>
      <c r="E19" s="12"/>
      <c r="F19" s="12"/>
      <c r="G19" s="12"/>
      <c r="H19" s="13"/>
      <c r="I19" s="13"/>
      <c r="J19" s="13"/>
      <c r="K19" s="13"/>
      <c r="L19" s="13"/>
      <c r="M19" s="13"/>
      <c r="N19" s="13"/>
      <c r="O19" s="13"/>
      <c r="P19" s="13"/>
      <c r="Q19" s="13"/>
      <c r="R19" s="13"/>
      <c r="S19" s="13"/>
      <c r="T19" s="13"/>
      <c r="U19" s="13"/>
      <c r="V19" s="13"/>
      <c r="W19" s="14"/>
    </row>
    <row r="20" spans="2:27" ht="25.5" customHeight="1" thickTop="1" thickBot="1" x14ac:dyDescent="0.25">
      <c r="B20" s="293" t="s">
        <v>35</v>
      </c>
      <c r="C20" s="256"/>
      <c r="D20" s="256"/>
      <c r="E20" s="256"/>
      <c r="F20" s="256"/>
      <c r="G20" s="256"/>
      <c r="H20" s="256"/>
      <c r="I20" s="256"/>
      <c r="J20" s="256"/>
      <c r="K20" s="256"/>
      <c r="L20" s="256"/>
      <c r="M20" s="256"/>
      <c r="N20" s="256"/>
      <c r="O20" s="256"/>
      <c r="P20" s="256"/>
      <c r="Q20" s="256"/>
      <c r="R20" s="256"/>
      <c r="S20" s="256"/>
      <c r="T20" s="257"/>
      <c r="U20" s="244" t="s">
        <v>36</v>
      </c>
      <c r="V20" s="243"/>
      <c r="W20" s="294"/>
    </row>
    <row r="21" spans="2:27" ht="14.25" customHeight="1" x14ac:dyDescent="0.2">
      <c r="B21" s="295" t="s">
        <v>37</v>
      </c>
      <c r="C21" s="259"/>
      <c r="D21" s="259"/>
      <c r="E21" s="259"/>
      <c r="F21" s="259"/>
      <c r="G21" s="259"/>
      <c r="H21" s="259"/>
      <c r="I21" s="259"/>
      <c r="J21" s="259"/>
      <c r="K21" s="259"/>
      <c r="L21" s="259"/>
      <c r="M21" s="259" t="s">
        <v>38</v>
      </c>
      <c r="N21" s="259"/>
      <c r="O21" s="259" t="s">
        <v>39</v>
      </c>
      <c r="P21" s="259"/>
      <c r="Q21" s="259" t="s">
        <v>40</v>
      </c>
      <c r="R21" s="259"/>
      <c r="S21" s="259" t="s">
        <v>41</v>
      </c>
      <c r="T21" s="262" t="s">
        <v>42</v>
      </c>
      <c r="U21" s="264" t="s">
        <v>43</v>
      </c>
      <c r="V21" s="266" t="s">
        <v>44</v>
      </c>
      <c r="W21" s="300" t="s">
        <v>45</v>
      </c>
    </row>
    <row r="22" spans="2:27" ht="27" customHeight="1" thickBot="1" x14ac:dyDescent="0.25">
      <c r="B22" s="296"/>
      <c r="C22" s="297"/>
      <c r="D22" s="297"/>
      <c r="E22" s="297"/>
      <c r="F22" s="297"/>
      <c r="G22" s="297"/>
      <c r="H22" s="297"/>
      <c r="I22" s="297"/>
      <c r="J22" s="297"/>
      <c r="K22" s="297"/>
      <c r="L22" s="297"/>
      <c r="M22" s="297"/>
      <c r="N22" s="297"/>
      <c r="O22" s="297"/>
      <c r="P22" s="297"/>
      <c r="Q22" s="297"/>
      <c r="R22" s="297"/>
      <c r="S22" s="297"/>
      <c r="T22" s="298"/>
      <c r="U22" s="299"/>
      <c r="V22" s="297"/>
      <c r="W22" s="301"/>
      <c r="Z22" s="33" t="s">
        <v>12</v>
      </c>
      <c r="AA22" s="33" t="s">
        <v>46</v>
      </c>
    </row>
    <row r="23" spans="2:27" ht="56.25" customHeight="1" x14ac:dyDescent="0.2">
      <c r="B23" s="302" t="s">
        <v>758</v>
      </c>
      <c r="C23" s="228"/>
      <c r="D23" s="228"/>
      <c r="E23" s="228"/>
      <c r="F23" s="228"/>
      <c r="G23" s="228"/>
      <c r="H23" s="228"/>
      <c r="I23" s="228"/>
      <c r="J23" s="228"/>
      <c r="K23" s="228"/>
      <c r="L23" s="228"/>
      <c r="M23" s="229" t="s">
        <v>753</v>
      </c>
      <c r="N23" s="229"/>
      <c r="O23" s="229" t="s">
        <v>48</v>
      </c>
      <c r="P23" s="229"/>
      <c r="Q23" s="230" t="s">
        <v>49</v>
      </c>
      <c r="R23" s="230"/>
      <c r="S23" s="34" t="s">
        <v>193</v>
      </c>
      <c r="T23" s="34" t="s">
        <v>193</v>
      </c>
      <c r="U23" s="34" t="s">
        <v>759</v>
      </c>
      <c r="V23" s="34">
        <f t="shared" ref="V23:V36" si="0">+IF(ISERR(U23/T23*100),"N/A",ROUND(U23/T23*100,2))</f>
        <v>96.21</v>
      </c>
      <c r="W23" s="59">
        <f t="shared" ref="W23:W36" si="1">+IF(ISERR(U23/S23*100),"N/A",ROUND(U23/S23*100,2))</f>
        <v>96.21</v>
      </c>
    </row>
    <row r="24" spans="2:27" ht="56.25" customHeight="1" x14ac:dyDescent="0.2">
      <c r="B24" s="302" t="s">
        <v>760</v>
      </c>
      <c r="C24" s="228"/>
      <c r="D24" s="228"/>
      <c r="E24" s="228"/>
      <c r="F24" s="228"/>
      <c r="G24" s="228"/>
      <c r="H24" s="228"/>
      <c r="I24" s="228"/>
      <c r="J24" s="228"/>
      <c r="K24" s="228"/>
      <c r="L24" s="228"/>
      <c r="M24" s="229" t="s">
        <v>753</v>
      </c>
      <c r="N24" s="229"/>
      <c r="O24" s="229" t="s">
        <v>48</v>
      </c>
      <c r="P24" s="229"/>
      <c r="Q24" s="230" t="s">
        <v>49</v>
      </c>
      <c r="R24" s="230"/>
      <c r="S24" s="34" t="s">
        <v>193</v>
      </c>
      <c r="T24" s="34" t="s">
        <v>193</v>
      </c>
      <c r="U24" s="34" t="s">
        <v>761</v>
      </c>
      <c r="V24" s="34">
        <f t="shared" si="0"/>
        <v>98.56</v>
      </c>
      <c r="W24" s="59">
        <f t="shared" si="1"/>
        <v>98.56</v>
      </c>
    </row>
    <row r="25" spans="2:27" ht="56.25" customHeight="1" x14ac:dyDescent="0.2">
      <c r="B25" s="302" t="s">
        <v>762</v>
      </c>
      <c r="C25" s="228"/>
      <c r="D25" s="228"/>
      <c r="E25" s="228"/>
      <c r="F25" s="228"/>
      <c r="G25" s="228"/>
      <c r="H25" s="228"/>
      <c r="I25" s="228"/>
      <c r="J25" s="228"/>
      <c r="K25" s="228"/>
      <c r="L25" s="228"/>
      <c r="M25" s="229" t="s">
        <v>658</v>
      </c>
      <c r="N25" s="229"/>
      <c r="O25" s="229" t="s">
        <v>48</v>
      </c>
      <c r="P25" s="229"/>
      <c r="Q25" s="230" t="s">
        <v>49</v>
      </c>
      <c r="R25" s="230"/>
      <c r="S25" s="34" t="s">
        <v>763</v>
      </c>
      <c r="T25" s="34" t="s">
        <v>763</v>
      </c>
      <c r="U25" s="34" t="s">
        <v>763</v>
      </c>
      <c r="V25" s="34">
        <f t="shared" si="0"/>
        <v>100</v>
      </c>
      <c r="W25" s="59">
        <f t="shared" si="1"/>
        <v>100</v>
      </c>
    </row>
    <row r="26" spans="2:27" ht="56.25" customHeight="1" x14ac:dyDescent="0.2">
      <c r="B26" s="302" t="s">
        <v>764</v>
      </c>
      <c r="C26" s="228"/>
      <c r="D26" s="228"/>
      <c r="E26" s="228"/>
      <c r="F26" s="228"/>
      <c r="G26" s="228"/>
      <c r="H26" s="228"/>
      <c r="I26" s="228"/>
      <c r="J26" s="228"/>
      <c r="K26" s="228"/>
      <c r="L26" s="228"/>
      <c r="M26" s="229" t="s">
        <v>755</v>
      </c>
      <c r="N26" s="229"/>
      <c r="O26" s="229" t="s">
        <v>48</v>
      </c>
      <c r="P26" s="229"/>
      <c r="Q26" s="230" t="s">
        <v>49</v>
      </c>
      <c r="R26" s="230"/>
      <c r="S26" s="34" t="s">
        <v>765</v>
      </c>
      <c r="T26" s="34" t="s">
        <v>766</v>
      </c>
      <c r="U26" s="34" t="s">
        <v>533</v>
      </c>
      <c r="V26" s="34">
        <f t="shared" si="0"/>
        <v>95.51</v>
      </c>
      <c r="W26" s="59">
        <f t="shared" si="1"/>
        <v>93.68</v>
      </c>
    </row>
    <row r="27" spans="2:27" ht="56.25" customHeight="1" x14ac:dyDescent="0.2">
      <c r="B27" s="302" t="s">
        <v>767</v>
      </c>
      <c r="C27" s="228"/>
      <c r="D27" s="228"/>
      <c r="E27" s="228"/>
      <c r="F27" s="228"/>
      <c r="G27" s="228"/>
      <c r="H27" s="228"/>
      <c r="I27" s="228"/>
      <c r="J27" s="228"/>
      <c r="K27" s="228"/>
      <c r="L27" s="228"/>
      <c r="M27" s="229" t="s">
        <v>755</v>
      </c>
      <c r="N27" s="229"/>
      <c r="O27" s="229" t="s">
        <v>48</v>
      </c>
      <c r="P27" s="229"/>
      <c r="Q27" s="230" t="s">
        <v>49</v>
      </c>
      <c r="R27" s="230"/>
      <c r="S27" s="34" t="s">
        <v>768</v>
      </c>
      <c r="T27" s="34" t="s">
        <v>769</v>
      </c>
      <c r="U27" s="34" t="s">
        <v>770</v>
      </c>
      <c r="V27" s="34">
        <f t="shared" si="0"/>
        <v>90.66</v>
      </c>
      <c r="W27" s="59">
        <f t="shared" si="1"/>
        <v>91.67</v>
      </c>
    </row>
    <row r="28" spans="2:27" ht="56.25" customHeight="1" x14ac:dyDescent="0.2">
      <c r="B28" s="302" t="s">
        <v>771</v>
      </c>
      <c r="C28" s="228"/>
      <c r="D28" s="228"/>
      <c r="E28" s="228"/>
      <c r="F28" s="228"/>
      <c r="G28" s="228"/>
      <c r="H28" s="228"/>
      <c r="I28" s="228"/>
      <c r="J28" s="228"/>
      <c r="K28" s="228"/>
      <c r="L28" s="228"/>
      <c r="M28" s="229" t="s">
        <v>755</v>
      </c>
      <c r="N28" s="229"/>
      <c r="O28" s="229" t="s">
        <v>48</v>
      </c>
      <c r="P28" s="229"/>
      <c r="Q28" s="230" t="s">
        <v>67</v>
      </c>
      <c r="R28" s="230"/>
      <c r="S28" s="34" t="s">
        <v>149</v>
      </c>
      <c r="T28" s="34" t="s">
        <v>115</v>
      </c>
      <c r="U28" s="34" t="s">
        <v>115</v>
      </c>
      <c r="V28" s="34" t="str">
        <f t="shared" si="0"/>
        <v>N/A</v>
      </c>
      <c r="W28" s="59" t="str">
        <f t="shared" si="1"/>
        <v>N/A</v>
      </c>
    </row>
    <row r="29" spans="2:27" ht="56.25" customHeight="1" x14ac:dyDescent="0.2">
      <c r="B29" s="302" t="s">
        <v>772</v>
      </c>
      <c r="C29" s="228"/>
      <c r="D29" s="228"/>
      <c r="E29" s="228"/>
      <c r="F29" s="228"/>
      <c r="G29" s="228"/>
      <c r="H29" s="228"/>
      <c r="I29" s="228"/>
      <c r="J29" s="228"/>
      <c r="K29" s="228"/>
      <c r="L29" s="228"/>
      <c r="M29" s="229" t="s">
        <v>660</v>
      </c>
      <c r="N29" s="229"/>
      <c r="O29" s="229" t="s">
        <v>48</v>
      </c>
      <c r="P29" s="229"/>
      <c r="Q29" s="230" t="s">
        <v>49</v>
      </c>
      <c r="R29" s="230"/>
      <c r="S29" s="34" t="s">
        <v>773</v>
      </c>
      <c r="T29" s="34" t="s">
        <v>774</v>
      </c>
      <c r="U29" s="34" t="s">
        <v>57</v>
      </c>
      <c r="V29" s="34">
        <f t="shared" si="0"/>
        <v>99.53</v>
      </c>
      <c r="W29" s="59">
        <f t="shared" si="1"/>
        <v>101.55</v>
      </c>
    </row>
    <row r="30" spans="2:27" ht="56.25" customHeight="1" x14ac:dyDescent="0.2">
      <c r="B30" s="302" t="s">
        <v>775</v>
      </c>
      <c r="C30" s="228"/>
      <c r="D30" s="228"/>
      <c r="E30" s="228"/>
      <c r="F30" s="228"/>
      <c r="G30" s="228"/>
      <c r="H30" s="228"/>
      <c r="I30" s="228"/>
      <c r="J30" s="228"/>
      <c r="K30" s="228"/>
      <c r="L30" s="228"/>
      <c r="M30" s="229" t="s">
        <v>660</v>
      </c>
      <c r="N30" s="229"/>
      <c r="O30" s="229" t="s">
        <v>48</v>
      </c>
      <c r="P30" s="229"/>
      <c r="Q30" s="230" t="s">
        <v>49</v>
      </c>
      <c r="R30" s="230"/>
      <c r="S30" s="34" t="s">
        <v>264</v>
      </c>
      <c r="T30" s="34" t="s">
        <v>776</v>
      </c>
      <c r="U30" s="34" t="s">
        <v>265</v>
      </c>
      <c r="V30" s="34">
        <f t="shared" si="0"/>
        <v>100.52</v>
      </c>
      <c r="W30" s="59">
        <f t="shared" si="1"/>
        <v>97.5</v>
      </c>
    </row>
    <row r="31" spans="2:27" ht="56.25" customHeight="1" x14ac:dyDescent="0.2">
      <c r="B31" s="302" t="s">
        <v>777</v>
      </c>
      <c r="C31" s="228"/>
      <c r="D31" s="228"/>
      <c r="E31" s="228"/>
      <c r="F31" s="228"/>
      <c r="G31" s="228"/>
      <c r="H31" s="228"/>
      <c r="I31" s="228"/>
      <c r="J31" s="228"/>
      <c r="K31" s="228"/>
      <c r="L31" s="228"/>
      <c r="M31" s="229" t="s">
        <v>660</v>
      </c>
      <c r="N31" s="229"/>
      <c r="O31" s="229" t="s">
        <v>48</v>
      </c>
      <c r="P31" s="229"/>
      <c r="Q31" s="230" t="s">
        <v>49</v>
      </c>
      <c r="R31" s="230"/>
      <c r="S31" s="34" t="s">
        <v>778</v>
      </c>
      <c r="T31" s="34" t="s">
        <v>778</v>
      </c>
      <c r="U31" s="34" t="s">
        <v>778</v>
      </c>
      <c r="V31" s="34">
        <f t="shared" si="0"/>
        <v>100</v>
      </c>
      <c r="W31" s="59">
        <f t="shared" si="1"/>
        <v>100</v>
      </c>
    </row>
    <row r="32" spans="2:27" ht="56.25" customHeight="1" x14ac:dyDescent="0.2">
      <c r="B32" s="302" t="s">
        <v>779</v>
      </c>
      <c r="C32" s="228"/>
      <c r="D32" s="228"/>
      <c r="E32" s="228"/>
      <c r="F32" s="228"/>
      <c r="G32" s="228"/>
      <c r="H32" s="228"/>
      <c r="I32" s="228"/>
      <c r="J32" s="228"/>
      <c r="K32" s="228"/>
      <c r="L32" s="228"/>
      <c r="M32" s="229" t="s">
        <v>660</v>
      </c>
      <c r="N32" s="229"/>
      <c r="O32" s="229" t="s">
        <v>48</v>
      </c>
      <c r="P32" s="229"/>
      <c r="Q32" s="230" t="s">
        <v>49</v>
      </c>
      <c r="R32" s="230"/>
      <c r="S32" s="34" t="s">
        <v>763</v>
      </c>
      <c r="T32" s="34" t="s">
        <v>780</v>
      </c>
      <c r="U32" s="34" t="s">
        <v>781</v>
      </c>
      <c r="V32" s="34">
        <f t="shared" si="0"/>
        <v>100.52</v>
      </c>
      <c r="W32" s="59">
        <f t="shared" si="1"/>
        <v>100.21</v>
      </c>
    </row>
    <row r="33" spans="2:25" ht="56.25" customHeight="1" x14ac:dyDescent="0.2">
      <c r="B33" s="302" t="s">
        <v>782</v>
      </c>
      <c r="C33" s="228"/>
      <c r="D33" s="228"/>
      <c r="E33" s="228"/>
      <c r="F33" s="228"/>
      <c r="G33" s="228"/>
      <c r="H33" s="228"/>
      <c r="I33" s="228"/>
      <c r="J33" s="228"/>
      <c r="K33" s="228"/>
      <c r="L33" s="228"/>
      <c r="M33" s="229" t="s">
        <v>660</v>
      </c>
      <c r="N33" s="229"/>
      <c r="O33" s="229" t="s">
        <v>48</v>
      </c>
      <c r="P33" s="229"/>
      <c r="Q33" s="230" t="s">
        <v>49</v>
      </c>
      <c r="R33" s="230"/>
      <c r="S33" s="34" t="s">
        <v>783</v>
      </c>
      <c r="T33" s="34" t="s">
        <v>784</v>
      </c>
      <c r="U33" s="34" t="s">
        <v>785</v>
      </c>
      <c r="V33" s="34">
        <f t="shared" si="0"/>
        <v>98.18</v>
      </c>
      <c r="W33" s="59">
        <f t="shared" si="1"/>
        <v>96.42</v>
      </c>
    </row>
    <row r="34" spans="2:25" ht="56.25" customHeight="1" x14ac:dyDescent="0.2">
      <c r="B34" s="302" t="s">
        <v>786</v>
      </c>
      <c r="C34" s="228"/>
      <c r="D34" s="228"/>
      <c r="E34" s="228"/>
      <c r="F34" s="228"/>
      <c r="G34" s="228"/>
      <c r="H34" s="228"/>
      <c r="I34" s="228"/>
      <c r="J34" s="228"/>
      <c r="K34" s="228"/>
      <c r="L34" s="228"/>
      <c r="M34" s="229" t="s">
        <v>662</v>
      </c>
      <c r="N34" s="229"/>
      <c r="O34" s="229" t="s">
        <v>676</v>
      </c>
      <c r="P34" s="229"/>
      <c r="Q34" s="230" t="s">
        <v>49</v>
      </c>
      <c r="R34" s="230"/>
      <c r="S34" s="34" t="s">
        <v>787</v>
      </c>
      <c r="T34" s="34" t="s">
        <v>787</v>
      </c>
      <c r="U34" s="34" t="s">
        <v>788</v>
      </c>
      <c r="V34" s="34">
        <f t="shared" si="0"/>
        <v>102.37</v>
      </c>
      <c r="W34" s="59">
        <f t="shared" si="1"/>
        <v>102.37</v>
      </c>
    </row>
    <row r="35" spans="2:25" ht="56.25" customHeight="1" x14ac:dyDescent="0.2">
      <c r="B35" s="302" t="s">
        <v>789</v>
      </c>
      <c r="C35" s="228"/>
      <c r="D35" s="228"/>
      <c r="E35" s="228"/>
      <c r="F35" s="228"/>
      <c r="G35" s="228"/>
      <c r="H35" s="228"/>
      <c r="I35" s="228"/>
      <c r="J35" s="228"/>
      <c r="K35" s="228"/>
      <c r="L35" s="228"/>
      <c r="M35" s="229" t="s">
        <v>662</v>
      </c>
      <c r="N35" s="229"/>
      <c r="O35" s="229" t="s">
        <v>676</v>
      </c>
      <c r="P35" s="229"/>
      <c r="Q35" s="230" t="s">
        <v>49</v>
      </c>
      <c r="R35" s="230"/>
      <c r="S35" s="34" t="s">
        <v>787</v>
      </c>
      <c r="T35" s="34" t="s">
        <v>787</v>
      </c>
      <c r="U35" s="34" t="s">
        <v>790</v>
      </c>
      <c r="V35" s="34">
        <f t="shared" si="0"/>
        <v>100.1</v>
      </c>
      <c r="W35" s="59">
        <f t="shared" si="1"/>
        <v>100.1</v>
      </c>
    </row>
    <row r="36" spans="2:25" ht="56.25" customHeight="1" thickBot="1" x14ac:dyDescent="0.25">
      <c r="B36" s="302" t="s">
        <v>791</v>
      </c>
      <c r="C36" s="228"/>
      <c r="D36" s="228"/>
      <c r="E36" s="228"/>
      <c r="F36" s="228"/>
      <c r="G36" s="228"/>
      <c r="H36" s="228"/>
      <c r="I36" s="228"/>
      <c r="J36" s="228"/>
      <c r="K36" s="228"/>
      <c r="L36" s="228"/>
      <c r="M36" s="229" t="s">
        <v>662</v>
      </c>
      <c r="N36" s="229"/>
      <c r="O36" s="229" t="s">
        <v>48</v>
      </c>
      <c r="P36" s="229"/>
      <c r="Q36" s="230" t="s">
        <v>49</v>
      </c>
      <c r="R36" s="230"/>
      <c r="S36" s="34" t="s">
        <v>338</v>
      </c>
      <c r="T36" s="34" t="s">
        <v>338</v>
      </c>
      <c r="U36" s="34" t="s">
        <v>792</v>
      </c>
      <c r="V36" s="34">
        <f t="shared" si="0"/>
        <v>91.6</v>
      </c>
      <c r="W36" s="59">
        <f t="shared" si="1"/>
        <v>91.6</v>
      </c>
    </row>
    <row r="37" spans="2:25" ht="21.75" customHeight="1" thickTop="1" thickBot="1" x14ac:dyDescent="0.25">
      <c r="B37" s="11" t="s">
        <v>62</v>
      </c>
      <c r="C37" s="12"/>
      <c r="D37" s="12"/>
      <c r="E37" s="12"/>
      <c r="F37" s="12"/>
      <c r="G37" s="12"/>
      <c r="H37" s="13"/>
      <c r="I37" s="13"/>
      <c r="J37" s="13"/>
      <c r="K37" s="13"/>
      <c r="L37" s="13"/>
      <c r="M37" s="13"/>
      <c r="N37" s="13"/>
      <c r="O37" s="13"/>
      <c r="P37" s="13"/>
      <c r="Q37" s="13"/>
      <c r="R37" s="13"/>
      <c r="S37" s="13"/>
      <c r="T37" s="13"/>
      <c r="U37" s="13"/>
      <c r="V37" s="13"/>
      <c r="W37" s="14"/>
      <c r="X37" s="36"/>
    </row>
    <row r="38" spans="2:25" ht="29.25" customHeight="1" thickTop="1" thickBot="1" x14ac:dyDescent="0.25">
      <c r="B38" s="310" t="s">
        <v>2011</v>
      </c>
      <c r="C38" s="238"/>
      <c r="D38" s="238"/>
      <c r="E38" s="238"/>
      <c r="F38" s="238"/>
      <c r="G38" s="238"/>
      <c r="H38" s="238"/>
      <c r="I38" s="238"/>
      <c r="J38" s="238"/>
      <c r="K38" s="238"/>
      <c r="L38" s="238"/>
      <c r="M38" s="238"/>
      <c r="N38" s="238"/>
      <c r="O38" s="238"/>
      <c r="P38" s="238"/>
      <c r="Q38" s="239"/>
      <c r="R38" s="37" t="s">
        <v>41</v>
      </c>
      <c r="S38" s="243" t="s">
        <v>42</v>
      </c>
      <c r="T38" s="243"/>
      <c r="U38" s="38" t="s">
        <v>63</v>
      </c>
      <c r="V38" s="244" t="s">
        <v>64</v>
      </c>
      <c r="W38" s="294"/>
    </row>
    <row r="39" spans="2:25" ht="30.75" customHeight="1" thickBot="1" x14ac:dyDescent="0.25">
      <c r="B39" s="311"/>
      <c r="C39" s="312"/>
      <c r="D39" s="312"/>
      <c r="E39" s="312"/>
      <c r="F39" s="312"/>
      <c r="G39" s="312"/>
      <c r="H39" s="312"/>
      <c r="I39" s="312"/>
      <c r="J39" s="312"/>
      <c r="K39" s="312"/>
      <c r="L39" s="312"/>
      <c r="M39" s="312"/>
      <c r="N39" s="312"/>
      <c r="O39" s="312"/>
      <c r="P39" s="312"/>
      <c r="Q39" s="313"/>
      <c r="R39" s="60" t="s">
        <v>65</v>
      </c>
      <c r="S39" s="60" t="s">
        <v>65</v>
      </c>
      <c r="T39" s="60" t="s">
        <v>48</v>
      </c>
      <c r="U39" s="60" t="s">
        <v>65</v>
      </c>
      <c r="V39" s="60" t="s">
        <v>66</v>
      </c>
      <c r="W39" s="61" t="s">
        <v>67</v>
      </c>
      <c r="Y39" s="36"/>
    </row>
    <row r="40" spans="2:25" ht="23.25" customHeight="1" thickBot="1" x14ac:dyDescent="0.25">
      <c r="B40" s="314" t="s">
        <v>68</v>
      </c>
      <c r="C40" s="247"/>
      <c r="D40" s="247"/>
      <c r="E40" s="40" t="s">
        <v>793</v>
      </c>
      <c r="F40" s="40"/>
      <c r="G40" s="40"/>
      <c r="H40" s="41"/>
      <c r="I40" s="41"/>
      <c r="J40" s="41"/>
      <c r="K40" s="41"/>
      <c r="L40" s="41"/>
      <c r="M40" s="41"/>
      <c r="N40" s="41"/>
      <c r="O40" s="41"/>
      <c r="P40" s="42"/>
      <c r="Q40" s="42"/>
      <c r="R40" s="43" t="s">
        <v>794</v>
      </c>
      <c r="S40" s="44" t="s">
        <v>12</v>
      </c>
      <c r="T40" s="42"/>
      <c r="U40" s="44" t="s">
        <v>795</v>
      </c>
      <c r="V40" s="42"/>
      <c r="W40" s="62">
        <f t="shared" ref="W40:W49" si="2">+IF(ISERR(U40/R40*100),"N/A",ROUND(U40/R40*100,2))</f>
        <v>71.13</v>
      </c>
    </row>
    <row r="41" spans="2:25" ht="26.25" customHeight="1" x14ac:dyDescent="0.2">
      <c r="B41" s="315" t="s">
        <v>72</v>
      </c>
      <c r="C41" s="316"/>
      <c r="D41" s="316"/>
      <c r="E41" s="63" t="s">
        <v>793</v>
      </c>
      <c r="F41" s="63"/>
      <c r="G41" s="63"/>
      <c r="H41" s="64"/>
      <c r="I41" s="64"/>
      <c r="J41" s="64"/>
      <c r="K41" s="64"/>
      <c r="L41" s="64"/>
      <c r="M41" s="64"/>
      <c r="N41" s="64"/>
      <c r="O41" s="64"/>
      <c r="P41" s="65"/>
      <c r="Q41" s="65"/>
      <c r="R41" s="66" t="s">
        <v>796</v>
      </c>
      <c r="S41" s="67" t="s">
        <v>795</v>
      </c>
      <c r="T41" s="68">
        <f>+IF(ISERR(S41/R41*100),"N/A",ROUND(S41/R41*100,2))</f>
        <v>69.31</v>
      </c>
      <c r="U41" s="67" t="s">
        <v>795</v>
      </c>
      <c r="V41" s="68">
        <f>+IF(ISERR(U41/S41*100),"N/A",ROUND(U41/S41*100,2))</f>
        <v>100</v>
      </c>
      <c r="W41" s="69">
        <f t="shared" si="2"/>
        <v>69.31</v>
      </c>
    </row>
    <row r="42" spans="2:25" ht="23.25" customHeight="1" thickBot="1" x14ac:dyDescent="0.25">
      <c r="B42" s="314" t="s">
        <v>68</v>
      </c>
      <c r="C42" s="247"/>
      <c r="D42" s="247"/>
      <c r="E42" s="40" t="s">
        <v>678</v>
      </c>
      <c r="F42" s="40"/>
      <c r="G42" s="40"/>
      <c r="H42" s="41"/>
      <c r="I42" s="41"/>
      <c r="J42" s="41"/>
      <c r="K42" s="41"/>
      <c r="L42" s="41"/>
      <c r="M42" s="41"/>
      <c r="N42" s="41"/>
      <c r="O42" s="41"/>
      <c r="P42" s="42"/>
      <c r="Q42" s="42"/>
      <c r="R42" s="43" t="s">
        <v>797</v>
      </c>
      <c r="S42" s="44" t="s">
        <v>12</v>
      </c>
      <c r="T42" s="42"/>
      <c r="U42" s="44" t="s">
        <v>798</v>
      </c>
      <c r="V42" s="42"/>
      <c r="W42" s="62">
        <f t="shared" si="2"/>
        <v>125.38</v>
      </c>
    </row>
    <row r="43" spans="2:25" ht="26.25" customHeight="1" x14ac:dyDescent="0.2">
      <c r="B43" s="315" t="s">
        <v>72</v>
      </c>
      <c r="C43" s="316"/>
      <c r="D43" s="316"/>
      <c r="E43" s="63" t="s">
        <v>678</v>
      </c>
      <c r="F43" s="63"/>
      <c r="G43" s="63"/>
      <c r="H43" s="64"/>
      <c r="I43" s="64"/>
      <c r="J43" s="64"/>
      <c r="K43" s="64"/>
      <c r="L43" s="64"/>
      <c r="M43" s="64"/>
      <c r="N43" s="64"/>
      <c r="O43" s="64"/>
      <c r="P43" s="65"/>
      <c r="Q43" s="65"/>
      <c r="R43" s="66" t="s">
        <v>799</v>
      </c>
      <c r="S43" s="67" t="s">
        <v>798</v>
      </c>
      <c r="T43" s="68">
        <f>+IF(ISERR(S43/R43*100),"N/A",ROUND(S43/R43*100,2))</f>
        <v>88.92</v>
      </c>
      <c r="U43" s="67" t="s">
        <v>798</v>
      </c>
      <c r="V43" s="68">
        <f>+IF(ISERR(U43/S43*100),"N/A",ROUND(U43/S43*100,2))</f>
        <v>100</v>
      </c>
      <c r="W43" s="69">
        <f t="shared" si="2"/>
        <v>88.92</v>
      </c>
    </row>
    <row r="44" spans="2:25" ht="23.25" customHeight="1" thickBot="1" x14ac:dyDescent="0.25">
      <c r="B44" s="314" t="s">
        <v>68</v>
      </c>
      <c r="C44" s="247"/>
      <c r="D44" s="247"/>
      <c r="E44" s="40" t="s">
        <v>800</v>
      </c>
      <c r="F44" s="40"/>
      <c r="G44" s="40"/>
      <c r="H44" s="41"/>
      <c r="I44" s="41"/>
      <c r="J44" s="41"/>
      <c r="K44" s="41"/>
      <c r="L44" s="41"/>
      <c r="M44" s="41"/>
      <c r="N44" s="41"/>
      <c r="O44" s="41"/>
      <c r="P44" s="42"/>
      <c r="Q44" s="42"/>
      <c r="R44" s="43" t="s">
        <v>801</v>
      </c>
      <c r="S44" s="44" t="s">
        <v>12</v>
      </c>
      <c r="T44" s="42"/>
      <c r="U44" s="44" t="s">
        <v>802</v>
      </c>
      <c r="V44" s="42"/>
      <c r="W44" s="62">
        <f t="shared" si="2"/>
        <v>65.959999999999994</v>
      </c>
    </row>
    <row r="45" spans="2:25" ht="26.25" customHeight="1" x14ac:dyDescent="0.2">
      <c r="B45" s="315" t="s">
        <v>72</v>
      </c>
      <c r="C45" s="316"/>
      <c r="D45" s="316"/>
      <c r="E45" s="63" t="s">
        <v>800</v>
      </c>
      <c r="F45" s="63"/>
      <c r="G45" s="63"/>
      <c r="H45" s="64"/>
      <c r="I45" s="64"/>
      <c r="J45" s="64"/>
      <c r="K45" s="64"/>
      <c r="L45" s="64"/>
      <c r="M45" s="64"/>
      <c r="N45" s="64"/>
      <c r="O45" s="64"/>
      <c r="P45" s="65"/>
      <c r="Q45" s="65"/>
      <c r="R45" s="66" t="s">
        <v>803</v>
      </c>
      <c r="S45" s="67" t="s">
        <v>802</v>
      </c>
      <c r="T45" s="68">
        <f>+IF(ISERR(S45/R45*100),"N/A",ROUND(S45/R45*100,2))</f>
        <v>69.319999999999993</v>
      </c>
      <c r="U45" s="67" t="s">
        <v>802</v>
      </c>
      <c r="V45" s="68">
        <f>+IF(ISERR(U45/S45*100),"N/A",ROUND(U45/S45*100,2))</f>
        <v>100</v>
      </c>
      <c r="W45" s="69">
        <f t="shared" si="2"/>
        <v>69.319999999999993</v>
      </c>
    </row>
    <row r="46" spans="2:25" ht="23.25" customHeight="1" thickBot="1" x14ac:dyDescent="0.25">
      <c r="B46" s="314" t="s">
        <v>68</v>
      </c>
      <c r="C46" s="247"/>
      <c r="D46" s="247"/>
      <c r="E46" s="40" t="s">
        <v>681</v>
      </c>
      <c r="F46" s="40"/>
      <c r="G46" s="40"/>
      <c r="H46" s="41"/>
      <c r="I46" s="41"/>
      <c r="J46" s="41"/>
      <c r="K46" s="41"/>
      <c r="L46" s="41"/>
      <c r="M46" s="41"/>
      <c r="N46" s="41"/>
      <c r="O46" s="41"/>
      <c r="P46" s="42"/>
      <c r="Q46" s="42"/>
      <c r="R46" s="43" t="s">
        <v>804</v>
      </c>
      <c r="S46" s="44" t="s">
        <v>12</v>
      </c>
      <c r="T46" s="42"/>
      <c r="U46" s="44" t="s">
        <v>805</v>
      </c>
      <c r="V46" s="42"/>
      <c r="W46" s="62">
        <f t="shared" si="2"/>
        <v>60.52</v>
      </c>
    </row>
    <row r="47" spans="2:25" ht="26.25" customHeight="1" x14ac:dyDescent="0.2">
      <c r="B47" s="315" t="s">
        <v>72</v>
      </c>
      <c r="C47" s="316"/>
      <c r="D47" s="316"/>
      <c r="E47" s="63" t="s">
        <v>681</v>
      </c>
      <c r="F47" s="63"/>
      <c r="G47" s="63"/>
      <c r="H47" s="64"/>
      <c r="I47" s="64"/>
      <c r="J47" s="64"/>
      <c r="K47" s="64"/>
      <c r="L47" s="64"/>
      <c r="M47" s="64"/>
      <c r="N47" s="64"/>
      <c r="O47" s="64"/>
      <c r="P47" s="65"/>
      <c r="Q47" s="65"/>
      <c r="R47" s="66" t="s">
        <v>804</v>
      </c>
      <c r="S47" s="67" t="s">
        <v>806</v>
      </c>
      <c r="T47" s="68">
        <f>+IF(ISERR(S47/R47*100),"N/A",ROUND(S47/R47*100,2))</f>
        <v>60.53</v>
      </c>
      <c r="U47" s="67" t="s">
        <v>805</v>
      </c>
      <c r="V47" s="68">
        <f>+IF(ISERR(U47/S47*100),"N/A",ROUND(U47/S47*100,2))</f>
        <v>99.98</v>
      </c>
      <c r="W47" s="69">
        <f t="shared" si="2"/>
        <v>60.52</v>
      </c>
    </row>
    <row r="48" spans="2:25" ht="23.25" customHeight="1" thickBot="1" x14ac:dyDescent="0.25">
      <c r="B48" s="314" t="s">
        <v>68</v>
      </c>
      <c r="C48" s="247"/>
      <c r="D48" s="247"/>
      <c r="E48" s="40" t="s">
        <v>684</v>
      </c>
      <c r="F48" s="40"/>
      <c r="G48" s="40"/>
      <c r="H48" s="41"/>
      <c r="I48" s="41"/>
      <c r="J48" s="41"/>
      <c r="K48" s="41"/>
      <c r="L48" s="41"/>
      <c r="M48" s="41"/>
      <c r="N48" s="41"/>
      <c r="O48" s="41"/>
      <c r="P48" s="42"/>
      <c r="Q48" s="42"/>
      <c r="R48" s="43" t="s">
        <v>807</v>
      </c>
      <c r="S48" s="44" t="s">
        <v>12</v>
      </c>
      <c r="T48" s="42"/>
      <c r="U48" s="44" t="s">
        <v>808</v>
      </c>
      <c r="V48" s="42"/>
      <c r="W48" s="62">
        <f t="shared" si="2"/>
        <v>33.19</v>
      </c>
    </row>
    <row r="49" spans="2:23" ht="26.25" customHeight="1" thickBot="1" x14ac:dyDescent="0.25">
      <c r="B49" s="315" t="s">
        <v>72</v>
      </c>
      <c r="C49" s="316"/>
      <c r="D49" s="316"/>
      <c r="E49" s="63" t="s">
        <v>684</v>
      </c>
      <c r="F49" s="63"/>
      <c r="G49" s="63"/>
      <c r="H49" s="64"/>
      <c r="I49" s="64"/>
      <c r="J49" s="64"/>
      <c r="K49" s="64"/>
      <c r="L49" s="64"/>
      <c r="M49" s="64"/>
      <c r="N49" s="64"/>
      <c r="O49" s="64"/>
      <c r="P49" s="65"/>
      <c r="Q49" s="65"/>
      <c r="R49" s="66" t="s">
        <v>809</v>
      </c>
      <c r="S49" s="67" t="s">
        <v>810</v>
      </c>
      <c r="T49" s="68">
        <f>+IF(ISERR(S49/R49*100),"N/A",ROUND(S49/R49*100,2))</f>
        <v>68.33</v>
      </c>
      <c r="U49" s="67" t="s">
        <v>808</v>
      </c>
      <c r="V49" s="68">
        <f>+IF(ISERR(U49/S49*100),"N/A",ROUND(U49/S49*100,2))</f>
        <v>94.68</v>
      </c>
      <c r="W49" s="69">
        <f t="shared" si="2"/>
        <v>64.69</v>
      </c>
    </row>
    <row r="50" spans="2:23" ht="22.5" customHeight="1" thickTop="1" thickBot="1" x14ac:dyDescent="0.25">
      <c r="B50" s="11" t="s">
        <v>75</v>
      </c>
      <c r="C50" s="12"/>
      <c r="D50" s="12"/>
      <c r="E50" s="12"/>
      <c r="F50" s="12"/>
      <c r="G50" s="12"/>
      <c r="H50" s="13"/>
      <c r="I50" s="13"/>
      <c r="J50" s="13"/>
      <c r="K50" s="13"/>
      <c r="L50" s="13"/>
      <c r="M50" s="13"/>
      <c r="N50" s="13"/>
      <c r="O50" s="13"/>
      <c r="P50" s="13"/>
      <c r="Q50" s="13"/>
      <c r="R50" s="13"/>
      <c r="S50" s="13"/>
      <c r="T50" s="13"/>
      <c r="U50" s="13"/>
      <c r="V50" s="13"/>
      <c r="W50" s="14"/>
    </row>
    <row r="51" spans="2:23" ht="215.25" customHeight="1" thickTop="1" x14ac:dyDescent="0.2">
      <c r="B51" s="303" t="s">
        <v>811</v>
      </c>
      <c r="C51" s="232"/>
      <c r="D51" s="232"/>
      <c r="E51" s="232"/>
      <c r="F51" s="232"/>
      <c r="G51" s="232"/>
      <c r="H51" s="232"/>
      <c r="I51" s="232"/>
      <c r="J51" s="232"/>
      <c r="K51" s="232"/>
      <c r="L51" s="232"/>
      <c r="M51" s="232"/>
      <c r="N51" s="232"/>
      <c r="O51" s="232"/>
      <c r="P51" s="232"/>
      <c r="Q51" s="232"/>
      <c r="R51" s="232"/>
      <c r="S51" s="232"/>
      <c r="T51" s="232"/>
      <c r="U51" s="232"/>
      <c r="V51" s="232"/>
      <c r="W51" s="304"/>
    </row>
    <row r="52" spans="2:23" ht="15" customHeight="1" thickBot="1" x14ac:dyDescent="0.25">
      <c r="B52" s="305"/>
      <c r="C52" s="251"/>
      <c r="D52" s="251"/>
      <c r="E52" s="251"/>
      <c r="F52" s="251"/>
      <c r="G52" s="251"/>
      <c r="H52" s="251"/>
      <c r="I52" s="251"/>
      <c r="J52" s="251"/>
      <c r="K52" s="251"/>
      <c r="L52" s="251"/>
      <c r="M52" s="251"/>
      <c r="N52" s="251"/>
      <c r="O52" s="251"/>
      <c r="P52" s="251"/>
      <c r="Q52" s="251"/>
      <c r="R52" s="251"/>
      <c r="S52" s="251"/>
      <c r="T52" s="251"/>
      <c r="U52" s="251"/>
      <c r="V52" s="251"/>
      <c r="W52" s="306"/>
    </row>
    <row r="53" spans="2:23" ht="280.5" customHeight="1" thickTop="1" x14ac:dyDescent="0.2">
      <c r="B53" s="303" t="s">
        <v>812</v>
      </c>
      <c r="C53" s="232"/>
      <c r="D53" s="232"/>
      <c r="E53" s="232"/>
      <c r="F53" s="232"/>
      <c r="G53" s="232"/>
      <c r="H53" s="232"/>
      <c r="I53" s="232"/>
      <c r="J53" s="232"/>
      <c r="K53" s="232"/>
      <c r="L53" s="232"/>
      <c r="M53" s="232"/>
      <c r="N53" s="232"/>
      <c r="O53" s="232"/>
      <c r="P53" s="232"/>
      <c r="Q53" s="232"/>
      <c r="R53" s="232"/>
      <c r="S53" s="232"/>
      <c r="T53" s="232"/>
      <c r="U53" s="232"/>
      <c r="V53" s="232"/>
      <c r="W53" s="304"/>
    </row>
    <row r="54" spans="2:23" ht="15" customHeight="1" thickBot="1" x14ac:dyDescent="0.25">
      <c r="B54" s="305"/>
      <c r="C54" s="251"/>
      <c r="D54" s="251"/>
      <c r="E54" s="251"/>
      <c r="F54" s="251"/>
      <c r="G54" s="251"/>
      <c r="H54" s="251"/>
      <c r="I54" s="251"/>
      <c r="J54" s="251"/>
      <c r="K54" s="251"/>
      <c r="L54" s="251"/>
      <c r="M54" s="251"/>
      <c r="N54" s="251"/>
      <c r="O54" s="251"/>
      <c r="P54" s="251"/>
      <c r="Q54" s="251"/>
      <c r="R54" s="251"/>
      <c r="S54" s="251"/>
      <c r="T54" s="251"/>
      <c r="U54" s="251"/>
      <c r="V54" s="251"/>
      <c r="W54" s="306"/>
    </row>
    <row r="55" spans="2:23" ht="195" customHeight="1" thickTop="1" x14ac:dyDescent="0.2">
      <c r="B55" s="303" t="s">
        <v>813</v>
      </c>
      <c r="C55" s="232"/>
      <c r="D55" s="232"/>
      <c r="E55" s="232"/>
      <c r="F55" s="232"/>
      <c r="G55" s="232"/>
      <c r="H55" s="232"/>
      <c r="I55" s="232"/>
      <c r="J55" s="232"/>
      <c r="K55" s="232"/>
      <c r="L55" s="232"/>
      <c r="M55" s="232"/>
      <c r="N55" s="232"/>
      <c r="O55" s="232"/>
      <c r="P55" s="232"/>
      <c r="Q55" s="232"/>
      <c r="R55" s="232"/>
      <c r="S55" s="232"/>
      <c r="T55" s="232"/>
      <c r="U55" s="232"/>
      <c r="V55" s="232"/>
      <c r="W55" s="304"/>
    </row>
    <row r="56" spans="2:23" ht="13.5" thickBot="1" x14ac:dyDescent="0.25">
      <c r="B56" s="307"/>
      <c r="C56" s="308"/>
      <c r="D56" s="308"/>
      <c r="E56" s="308"/>
      <c r="F56" s="308"/>
      <c r="G56" s="308"/>
      <c r="H56" s="308"/>
      <c r="I56" s="308"/>
      <c r="J56" s="308"/>
      <c r="K56" s="308"/>
      <c r="L56" s="308"/>
      <c r="M56" s="308"/>
      <c r="N56" s="308"/>
      <c r="O56" s="308"/>
      <c r="P56" s="308"/>
      <c r="Q56" s="308"/>
      <c r="R56" s="308"/>
      <c r="S56" s="308"/>
      <c r="T56" s="308"/>
      <c r="U56" s="308"/>
      <c r="V56" s="308"/>
      <c r="W56" s="309"/>
    </row>
  </sheetData>
  <mergeCells count="115">
    <mergeCell ref="B53:W54"/>
    <mergeCell ref="B55:W56"/>
    <mergeCell ref="B45:D45"/>
    <mergeCell ref="B46:D46"/>
    <mergeCell ref="B47:D47"/>
    <mergeCell ref="B48:D48"/>
    <mergeCell ref="B49:D49"/>
    <mergeCell ref="B51:W52"/>
    <mergeCell ref="V38:W38"/>
    <mergeCell ref="B40:D40"/>
    <mergeCell ref="B41:D41"/>
    <mergeCell ref="B42:D42"/>
    <mergeCell ref="B43:D43"/>
    <mergeCell ref="B44:D44"/>
    <mergeCell ref="B36:L36"/>
    <mergeCell ref="M36:N36"/>
    <mergeCell ref="O36:P36"/>
    <mergeCell ref="Q36:R36"/>
    <mergeCell ref="B38:Q39"/>
    <mergeCell ref="S38:T38"/>
    <mergeCell ref="B34:L34"/>
    <mergeCell ref="M34:N34"/>
    <mergeCell ref="O34:P34"/>
    <mergeCell ref="Q34:R34"/>
    <mergeCell ref="B35:L35"/>
    <mergeCell ref="M35:N35"/>
    <mergeCell ref="O35:P35"/>
    <mergeCell ref="Q35:R35"/>
    <mergeCell ref="B32:L32"/>
    <mergeCell ref="M32:N32"/>
    <mergeCell ref="O32:P32"/>
    <mergeCell ref="Q32:R32"/>
    <mergeCell ref="B33:L33"/>
    <mergeCell ref="M33:N33"/>
    <mergeCell ref="O33:P33"/>
    <mergeCell ref="Q33:R33"/>
    <mergeCell ref="B30:L30"/>
    <mergeCell ref="M30:N30"/>
    <mergeCell ref="O30:P30"/>
    <mergeCell ref="Q30:R30"/>
    <mergeCell ref="B31:L31"/>
    <mergeCell ref="M31:N31"/>
    <mergeCell ref="O31:P31"/>
    <mergeCell ref="Q31:R31"/>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U21:U22"/>
    <mergeCell ref="V21:V22"/>
    <mergeCell ref="W21:W22"/>
    <mergeCell ref="B23:L23"/>
    <mergeCell ref="M23:N23"/>
    <mergeCell ref="O23:P23"/>
    <mergeCell ref="Q23:R23"/>
    <mergeCell ref="B21:L22"/>
    <mergeCell ref="M21:N22"/>
    <mergeCell ref="O21:P22"/>
    <mergeCell ref="Q21:R22"/>
    <mergeCell ref="S21:S22"/>
    <mergeCell ref="T21:T22"/>
    <mergeCell ref="C17:I17"/>
    <mergeCell ref="L17:Q17"/>
    <mergeCell ref="T17:W17"/>
    <mergeCell ref="C18:W18"/>
    <mergeCell ref="B20:T20"/>
    <mergeCell ref="U20:W20"/>
    <mergeCell ref="C11:W11"/>
    <mergeCell ref="C12:W12"/>
    <mergeCell ref="B15:I15"/>
    <mergeCell ref="K15:Q15"/>
    <mergeCell ref="S15:W15"/>
    <mergeCell ref="C16:I16"/>
    <mergeCell ref="L16:Q16"/>
    <mergeCell ref="T16:W16"/>
    <mergeCell ref="D9:H9"/>
    <mergeCell ref="I9:W9"/>
    <mergeCell ref="D10:H10"/>
    <mergeCell ref="I10:W10"/>
    <mergeCell ref="C5:W5"/>
    <mergeCell ref="D6:H6"/>
    <mergeCell ref="J6:K6"/>
    <mergeCell ref="L6:M6"/>
    <mergeCell ref="N6:W6"/>
    <mergeCell ref="D7:H7"/>
    <mergeCell ref="O7:W7"/>
    <mergeCell ref="A1:P1"/>
    <mergeCell ref="B2:W2"/>
    <mergeCell ref="D4:H4"/>
    <mergeCell ref="J4:K4"/>
    <mergeCell ref="M4:Q4"/>
    <mergeCell ref="S4:U4"/>
    <mergeCell ref="V4:W4"/>
    <mergeCell ref="D8:H8"/>
    <mergeCell ref="P8:W8"/>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8" min="1" max="22" man="1"/>
    <brk id="49" min="1" max="22"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topLeftCell="A22"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653</v>
      </c>
      <c r="D4" s="280" t="s">
        <v>654</v>
      </c>
      <c r="E4" s="280"/>
      <c r="F4" s="280"/>
      <c r="G4" s="280"/>
      <c r="H4" s="281"/>
      <c r="I4" s="18"/>
      <c r="J4" s="282" t="s">
        <v>7</v>
      </c>
      <c r="K4" s="280"/>
      <c r="L4" s="17" t="s">
        <v>814</v>
      </c>
      <c r="M4" s="283" t="s">
        <v>815</v>
      </c>
      <c r="N4" s="283"/>
      <c r="O4" s="283"/>
      <c r="P4" s="283"/>
      <c r="Q4" s="284"/>
      <c r="R4" s="19"/>
      <c r="S4" s="285" t="s">
        <v>10</v>
      </c>
      <c r="T4" s="286"/>
      <c r="U4" s="286"/>
      <c r="V4" s="273" t="s">
        <v>816</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817</v>
      </c>
      <c r="D6" s="269" t="s">
        <v>818</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v>6449072</v>
      </c>
      <c r="K8" s="26">
        <v>6196168</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88.5" customHeight="1" thickTop="1" thickBot="1" x14ac:dyDescent="0.25">
      <c r="B10" s="27" t="s">
        <v>21</v>
      </c>
      <c r="C10" s="273" t="s">
        <v>819</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820</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821</v>
      </c>
      <c r="C21" s="228"/>
      <c r="D21" s="228"/>
      <c r="E21" s="228"/>
      <c r="F21" s="228"/>
      <c r="G21" s="228"/>
      <c r="H21" s="228"/>
      <c r="I21" s="228"/>
      <c r="J21" s="228"/>
      <c r="K21" s="228"/>
      <c r="L21" s="228"/>
      <c r="M21" s="229" t="s">
        <v>817</v>
      </c>
      <c r="N21" s="229"/>
      <c r="O21" s="229" t="s">
        <v>48</v>
      </c>
      <c r="P21" s="229"/>
      <c r="Q21" s="230" t="s">
        <v>49</v>
      </c>
      <c r="R21" s="230"/>
      <c r="S21" s="34" t="s">
        <v>53</v>
      </c>
      <c r="T21" s="34" t="s">
        <v>60</v>
      </c>
      <c r="U21" s="34" t="s">
        <v>822</v>
      </c>
      <c r="V21" s="34">
        <f>+IF(ISERR(U21/T21*100),"N/A",ROUND(U21/T21*100,2))</f>
        <v>52.73</v>
      </c>
      <c r="W21" s="59">
        <f>+IF(ISERR(U21/S21*100),"N/A",ROUND(U21/S21*100,2))</f>
        <v>39.549999999999997</v>
      </c>
    </row>
    <row r="22" spans="2:27" ht="56.25" customHeight="1" thickBot="1" x14ac:dyDescent="0.25">
      <c r="B22" s="302" t="s">
        <v>823</v>
      </c>
      <c r="C22" s="228"/>
      <c r="D22" s="228"/>
      <c r="E22" s="228"/>
      <c r="F22" s="228"/>
      <c r="G22" s="228"/>
      <c r="H22" s="228"/>
      <c r="I22" s="228"/>
      <c r="J22" s="228"/>
      <c r="K22" s="228"/>
      <c r="L22" s="228"/>
      <c r="M22" s="229" t="s">
        <v>817</v>
      </c>
      <c r="N22" s="229"/>
      <c r="O22" s="229" t="s">
        <v>48</v>
      </c>
      <c r="P22" s="229"/>
      <c r="Q22" s="230" t="s">
        <v>49</v>
      </c>
      <c r="R22" s="230"/>
      <c r="S22" s="34" t="s">
        <v>53</v>
      </c>
      <c r="T22" s="34" t="s">
        <v>60</v>
      </c>
      <c r="U22" s="34" t="s">
        <v>824</v>
      </c>
      <c r="V22" s="34">
        <f>+IF(ISERR(U22/T22*100),"N/A",ROUND(U22/T22*100,2))</f>
        <v>48.56</v>
      </c>
      <c r="W22" s="59">
        <f>+IF(ISERR(U22/S22*100),"N/A",ROUND(U22/S22*100,2))</f>
        <v>36.42</v>
      </c>
    </row>
    <row r="23" spans="2:27" ht="21.75" customHeight="1" thickTop="1" thickBot="1" x14ac:dyDescent="0.25">
      <c r="B23" s="11" t="s">
        <v>62</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310" t="s">
        <v>2011</v>
      </c>
      <c r="C24" s="238"/>
      <c r="D24" s="238"/>
      <c r="E24" s="238"/>
      <c r="F24" s="238"/>
      <c r="G24" s="238"/>
      <c r="H24" s="238"/>
      <c r="I24" s="238"/>
      <c r="J24" s="238"/>
      <c r="K24" s="238"/>
      <c r="L24" s="238"/>
      <c r="M24" s="238"/>
      <c r="N24" s="238"/>
      <c r="O24" s="238"/>
      <c r="P24" s="238"/>
      <c r="Q24" s="239"/>
      <c r="R24" s="37" t="s">
        <v>41</v>
      </c>
      <c r="S24" s="243" t="s">
        <v>42</v>
      </c>
      <c r="T24" s="243"/>
      <c r="U24" s="38" t="s">
        <v>63</v>
      </c>
      <c r="V24" s="244" t="s">
        <v>64</v>
      </c>
      <c r="W24" s="294"/>
    </row>
    <row r="25" spans="2:27" ht="30.75" customHeight="1" thickBot="1" x14ac:dyDescent="0.25">
      <c r="B25" s="311"/>
      <c r="C25" s="312"/>
      <c r="D25" s="312"/>
      <c r="E25" s="312"/>
      <c r="F25" s="312"/>
      <c r="G25" s="312"/>
      <c r="H25" s="312"/>
      <c r="I25" s="312"/>
      <c r="J25" s="312"/>
      <c r="K25" s="312"/>
      <c r="L25" s="312"/>
      <c r="M25" s="312"/>
      <c r="N25" s="312"/>
      <c r="O25" s="312"/>
      <c r="P25" s="312"/>
      <c r="Q25" s="313"/>
      <c r="R25" s="60" t="s">
        <v>65</v>
      </c>
      <c r="S25" s="60" t="s">
        <v>65</v>
      </c>
      <c r="T25" s="60" t="s">
        <v>48</v>
      </c>
      <c r="U25" s="60" t="s">
        <v>65</v>
      </c>
      <c r="V25" s="60" t="s">
        <v>66</v>
      </c>
      <c r="W25" s="61" t="s">
        <v>67</v>
      </c>
      <c r="Y25" s="36"/>
    </row>
    <row r="26" spans="2:27" ht="23.25" customHeight="1" thickBot="1" x14ac:dyDescent="0.25">
      <c r="B26" s="314" t="s">
        <v>68</v>
      </c>
      <c r="C26" s="247"/>
      <c r="D26" s="247"/>
      <c r="E26" s="40" t="s">
        <v>825</v>
      </c>
      <c r="F26" s="40"/>
      <c r="G26" s="40"/>
      <c r="H26" s="41"/>
      <c r="I26" s="41"/>
      <c r="J26" s="41"/>
      <c r="K26" s="41"/>
      <c r="L26" s="41"/>
      <c r="M26" s="41"/>
      <c r="N26" s="41"/>
      <c r="O26" s="41"/>
      <c r="P26" s="42"/>
      <c r="Q26" s="42"/>
      <c r="R26" s="43" t="s">
        <v>826</v>
      </c>
      <c r="S26" s="44" t="s">
        <v>12</v>
      </c>
      <c r="T26" s="42"/>
      <c r="U26" s="44" t="s">
        <v>827</v>
      </c>
      <c r="V26" s="42"/>
      <c r="W26" s="62">
        <f>+IF(ISERR(U26/R26*100),"N/A",ROUND(U26/R26*100,2))</f>
        <v>5.78</v>
      </c>
    </row>
    <row r="27" spans="2:27" ht="26.25" customHeight="1" thickBot="1" x14ac:dyDescent="0.25">
      <c r="B27" s="315" t="s">
        <v>72</v>
      </c>
      <c r="C27" s="316"/>
      <c r="D27" s="316"/>
      <c r="E27" s="63" t="s">
        <v>825</v>
      </c>
      <c r="F27" s="63"/>
      <c r="G27" s="63"/>
      <c r="H27" s="64"/>
      <c r="I27" s="64"/>
      <c r="J27" s="64"/>
      <c r="K27" s="64"/>
      <c r="L27" s="64"/>
      <c r="M27" s="64"/>
      <c r="N27" s="64"/>
      <c r="O27" s="64"/>
      <c r="P27" s="65"/>
      <c r="Q27" s="65"/>
      <c r="R27" s="66" t="s">
        <v>828</v>
      </c>
      <c r="S27" s="67" t="s">
        <v>827</v>
      </c>
      <c r="T27" s="68">
        <f>+IF(ISERR(S27/R27*100),"N/A",ROUND(S27/R27*100,2))</f>
        <v>28.57</v>
      </c>
      <c r="U27" s="67" t="s">
        <v>827</v>
      </c>
      <c r="V27" s="68">
        <f>+IF(ISERR(U27/S27*100),"N/A",ROUND(U27/S27*100,2))</f>
        <v>100</v>
      </c>
      <c r="W27" s="69">
        <f>+IF(ISERR(U27/R27*100),"N/A",ROUND(U27/R27*100,2))</f>
        <v>28.57</v>
      </c>
    </row>
    <row r="28" spans="2:27" ht="22.5" customHeight="1" thickTop="1" thickBot="1" x14ac:dyDescent="0.25">
      <c r="B28" s="11" t="s">
        <v>75</v>
      </c>
      <c r="C28" s="12"/>
      <c r="D28" s="12"/>
      <c r="E28" s="12"/>
      <c r="F28" s="12"/>
      <c r="G28" s="12"/>
      <c r="H28" s="13"/>
      <c r="I28" s="13"/>
      <c r="J28" s="13"/>
      <c r="K28" s="13"/>
      <c r="L28" s="13"/>
      <c r="M28" s="13"/>
      <c r="N28" s="13"/>
      <c r="O28" s="13"/>
      <c r="P28" s="13"/>
      <c r="Q28" s="13"/>
      <c r="R28" s="13"/>
      <c r="S28" s="13"/>
      <c r="T28" s="13"/>
      <c r="U28" s="13"/>
      <c r="V28" s="13"/>
      <c r="W28" s="14"/>
    </row>
    <row r="29" spans="2:27" ht="53.25" customHeight="1" thickTop="1" x14ac:dyDescent="0.2">
      <c r="B29" s="303" t="s">
        <v>829</v>
      </c>
      <c r="C29" s="232"/>
      <c r="D29" s="232"/>
      <c r="E29" s="232"/>
      <c r="F29" s="232"/>
      <c r="G29" s="232"/>
      <c r="H29" s="232"/>
      <c r="I29" s="232"/>
      <c r="J29" s="232"/>
      <c r="K29" s="232"/>
      <c r="L29" s="232"/>
      <c r="M29" s="232"/>
      <c r="N29" s="232"/>
      <c r="O29" s="232"/>
      <c r="P29" s="232"/>
      <c r="Q29" s="232"/>
      <c r="R29" s="232"/>
      <c r="S29" s="232"/>
      <c r="T29" s="232"/>
      <c r="U29" s="232"/>
      <c r="V29" s="232"/>
      <c r="W29" s="304"/>
    </row>
    <row r="30" spans="2:27" ht="15" customHeight="1" thickBot="1" x14ac:dyDescent="0.25">
      <c r="B30" s="305"/>
      <c r="C30" s="251"/>
      <c r="D30" s="251"/>
      <c r="E30" s="251"/>
      <c r="F30" s="251"/>
      <c r="G30" s="251"/>
      <c r="H30" s="251"/>
      <c r="I30" s="251"/>
      <c r="J30" s="251"/>
      <c r="K30" s="251"/>
      <c r="L30" s="251"/>
      <c r="M30" s="251"/>
      <c r="N30" s="251"/>
      <c r="O30" s="251"/>
      <c r="P30" s="251"/>
      <c r="Q30" s="251"/>
      <c r="R30" s="251"/>
      <c r="S30" s="251"/>
      <c r="T30" s="251"/>
      <c r="U30" s="251"/>
      <c r="V30" s="251"/>
      <c r="W30" s="306"/>
    </row>
    <row r="31" spans="2:27" ht="48" customHeight="1" thickTop="1" x14ac:dyDescent="0.2">
      <c r="B31" s="303" t="s">
        <v>830</v>
      </c>
      <c r="C31" s="232"/>
      <c r="D31" s="232"/>
      <c r="E31" s="232"/>
      <c r="F31" s="232"/>
      <c r="G31" s="232"/>
      <c r="H31" s="232"/>
      <c r="I31" s="232"/>
      <c r="J31" s="232"/>
      <c r="K31" s="232"/>
      <c r="L31" s="232"/>
      <c r="M31" s="232"/>
      <c r="N31" s="232"/>
      <c r="O31" s="232"/>
      <c r="P31" s="232"/>
      <c r="Q31" s="232"/>
      <c r="R31" s="232"/>
      <c r="S31" s="232"/>
      <c r="T31" s="232"/>
      <c r="U31" s="232"/>
      <c r="V31" s="232"/>
      <c r="W31" s="304"/>
    </row>
    <row r="32" spans="2:27" ht="15" customHeight="1" thickBot="1" x14ac:dyDescent="0.25">
      <c r="B32" s="305"/>
      <c r="C32" s="251"/>
      <c r="D32" s="251"/>
      <c r="E32" s="251"/>
      <c r="F32" s="251"/>
      <c r="G32" s="251"/>
      <c r="H32" s="251"/>
      <c r="I32" s="251"/>
      <c r="J32" s="251"/>
      <c r="K32" s="251"/>
      <c r="L32" s="251"/>
      <c r="M32" s="251"/>
      <c r="N32" s="251"/>
      <c r="O32" s="251"/>
      <c r="P32" s="251"/>
      <c r="Q32" s="251"/>
      <c r="R32" s="251"/>
      <c r="S32" s="251"/>
      <c r="T32" s="251"/>
      <c r="U32" s="251"/>
      <c r="V32" s="251"/>
      <c r="W32" s="306"/>
    </row>
    <row r="33" spans="2:23" ht="37.5" customHeight="1" thickTop="1" x14ac:dyDescent="0.2">
      <c r="B33" s="303" t="s">
        <v>831</v>
      </c>
      <c r="C33" s="232"/>
      <c r="D33" s="232"/>
      <c r="E33" s="232"/>
      <c r="F33" s="232"/>
      <c r="G33" s="232"/>
      <c r="H33" s="232"/>
      <c r="I33" s="232"/>
      <c r="J33" s="232"/>
      <c r="K33" s="232"/>
      <c r="L33" s="232"/>
      <c r="M33" s="232"/>
      <c r="N33" s="232"/>
      <c r="O33" s="232"/>
      <c r="P33" s="232"/>
      <c r="Q33" s="232"/>
      <c r="R33" s="232"/>
      <c r="S33" s="232"/>
      <c r="T33" s="232"/>
      <c r="U33" s="232"/>
      <c r="V33" s="232"/>
      <c r="W33" s="304"/>
    </row>
    <row r="34" spans="2:23" ht="13.5" thickBot="1" x14ac:dyDescent="0.25">
      <c r="B34" s="307"/>
      <c r="C34" s="308"/>
      <c r="D34" s="308"/>
      <c r="E34" s="308"/>
      <c r="F34" s="308"/>
      <c r="G34" s="308"/>
      <c r="H34" s="308"/>
      <c r="I34" s="308"/>
      <c r="J34" s="308"/>
      <c r="K34" s="308"/>
      <c r="L34" s="308"/>
      <c r="M34" s="308"/>
      <c r="N34" s="308"/>
      <c r="O34" s="308"/>
      <c r="P34" s="308"/>
      <c r="Q34" s="308"/>
      <c r="R34" s="308"/>
      <c r="S34" s="308"/>
      <c r="T34" s="308"/>
      <c r="U34" s="308"/>
      <c r="V34" s="308"/>
      <c r="W34" s="30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19"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653</v>
      </c>
      <c r="D4" s="280" t="s">
        <v>654</v>
      </c>
      <c r="E4" s="280"/>
      <c r="F4" s="280"/>
      <c r="G4" s="280"/>
      <c r="H4" s="281"/>
      <c r="I4" s="18"/>
      <c r="J4" s="282" t="s">
        <v>7</v>
      </c>
      <c r="K4" s="280"/>
      <c r="L4" s="17" t="s">
        <v>832</v>
      </c>
      <c r="M4" s="283" t="s">
        <v>833</v>
      </c>
      <c r="N4" s="283"/>
      <c r="O4" s="283"/>
      <c r="P4" s="283"/>
      <c r="Q4" s="284"/>
      <c r="R4" s="19"/>
      <c r="S4" s="285" t="s">
        <v>10</v>
      </c>
      <c r="T4" s="286"/>
      <c r="U4" s="286"/>
      <c r="V4" s="273" t="s">
        <v>834</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835</v>
      </c>
      <c r="D6" s="269" t="s">
        <v>836</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v>710965</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115.5" customHeight="1" thickTop="1" thickBot="1" x14ac:dyDescent="0.25">
      <c r="B10" s="27" t="s">
        <v>21</v>
      </c>
      <c r="C10" s="273" t="s">
        <v>837</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838</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839</v>
      </c>
      <c r="C21" s="228"/>
      <c r="D21" s="228"/>
      <c r="E21" s="228"/>
      <c r="F21" s="228"/>
      <c r="G21" s="228"/>
      <c r="H21" s="228"/>
      <c r="I21" s="228"/>
      <c r="J21" s="228"/>
      <c r="K21" s="228"/>
      <c r="L21" s="228"/>
      <c r="M21" s="229" t="s">
        <v>835</v>
      </c>
      <c r="N21" s="229"/>
      <c r="O21" s="229" t="s">
        <v>48</v>
      </c>
      <c r="P21" s="229"/>
      <c r="Q21" s="230" t="s">
        <v>67</v>
      </c>
      <c r="R21" s="230"/>
      <c r="S21" s="34" t="s">
        <v>262</v>
      </c>
      <c r="T21" s="34" t="s">
        <v>115</v>
      </c>
      <c r="U21" s="34" t="s">
        <v>115</v>
      </c>
      <c r="V21" s="34" t="str">
        <f>+IF(ISERR(U21/T21*100),"N/A",ROUND(U21/T21*100,2))</f>
        <v>N/A</v>
      </c>
      <c r="W21" s="59" t="str">
        <f>+IF(ISERR(U21/S21*100),"N/A",ROUND(U21/S21*100,2))</f>
        <v>N/A</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840</v>
      </c>
      <c r="F25" s="40"/>
      <c r="G25" s="40"/>
      <c r="H25" s="41"/>
      <c r="I25" s="41"/>
      <c r="J25" s="41"/>
      <c r="K25" s="41"/>
      <c r="L25" s="41"/>
      <c r="M25" s="41"/>
      <c r="N25" s="41"/>
      <c r="O25" s="41"/>
      <c r="P25" s="42"/>
      <c r="Q25" s="42"/>
      <c r="R25" s="43" t="s">
        <v>834</v>
      </c>
      <c r="S25" s="44" t="s">
        <v>12</v>
      </c>
      <c r="T25" s="42"/>
      <c r="U25" s="44" t="s">
        <v>841</v>
      </c>
      <c r="V25" s="42"/>
      <c r="W25" s="62">
        <f>+IF(ISERR(U25/R25*100),"N/A",ROUND(U25/R25*100,2))</f>
        <v>28.26</v>
      </c>
    </row>
    <row r="26" spans="2:27" ht="26.25" customHeight="1" thickBot="1" x14ac:dyDescent="0.25">
      <c r="B26" s="315" t="s">
        <v>72</v>
      </c>
      <c r="C26" s="316"/>
      <c r="D26" s="316"/>
      <c r="E26" s="63" t="s">
        <v>840</v>
      </c>
      <c r="F26" s="63"/>
      <c r="G26" s="63"/>
      <c r="H26" s="64"/>
      <c r="I26" s="64"/>
      <c r="J26" s="64"/>
      <c r="K26" s="64"/>
      <c r="L26" s="64"/>
      <c r="M26" s="64"/>
      <c r="N26" s="64"/>
      <c r="O26" s="64"/>
      <c r="P26" s="65"/>
      <c r="Q26" s="65"/>
      <c r="R26" s="66" t="s">
        <v>834</v>
      </c>
      <c r="S26" s="67" t="s">
        <v>841</v>
      </c>
      <c r="T26" s="68">
        <f>+IF(ISERR(S26/R26*100),"N/A",ROUND(S26/R26*100,2))</f>
        <v>28.26</v>
      </c>
      <c r="U26" s="67" t="s">
        <v>841</v>
      </c>
      <c r="V26" s="68">
        <f>+IF(ISERR(U26/S26*100),"N/A",ROUND(U26/S26*100,2))</f>
        <v>100</v>
      </c>
      <c r="W26" s="69">
        <f>+IF(ISERR(U26/R26*100),"N/A",ROUND(U26/R26*100,2))</f>
        <v>28.26</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69.75" customHeight="1" thickTop="1" x14ac:dyDescent="0.2">
      <c r="B28" s="303" t="s">
        <v>842</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51.75" customHeight="1" thickTop="1" x14ac:dyDescent="0.2">
      <c r="B30" s="303" t="s">
        <v>843</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64.5" customHeight="1" thickTop="1" x14ac:dyDescent="0.2">
      <c r="B32" s="303" t="s">
        <v>844</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19"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653</v>
      </c>
      <c r="D4" s="280" t="s">
        <v>654</v>
      </c>
      <c r="E4" s="280"/>
      <c r="F4" s="280"/>
      <c r="G4" s="280"/>
      <c r="H4" s="281"/>
      <c r="I4" s="18"/>
      <c r="J4" s="282" t="s">
        <v>7</v>
      </c>
      <c r="K4" s="280"/>
      <c r="L4" s="17" t="s">
        <v>845</v>
      </c>
      <c r="M4" s="283" t="s">
        <v>846</v>
      </c>
      <c r="N4" s="283"/>
      <c r="O4" s="283"/>
      <c r="P4" s="283"/>
      <c r="Q4" s="284"/>
      <c r="R4" s="19"/>
      <c r="S4" s="285" t="s">
        <v>10</v>
      </c>
      <c r="T4" s="286"/>
      <c r="U4" s="286"/>
      <c r="V4" s="273" t="s">
        <v>847</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660</v>
      </c>
      <c r="D6" s="269" t="s">
        <v>661</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v>5530</v>
      </c>
      <c r="K8" s="26" t="s">
        <v>20</v>
      </c>
      <c r="L8" s="26">
        <v>1262</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149.25" customHeight="1" thickTop="1" thickBot="1" x14ac:dyDescent="0.25">
      <c r="B10" s="27" t="s">
        <v>21</v>
      </c>
      <c r="C10" s="273" t="s">
        <v>848</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699</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849</v>
      </c>
      <c r="C21" s="228"/>
      <c r="D21" s="228"/>
      <c r="E21" s="228"/>
      <c r="F21" s="228"/>
      <c r="G21" s="228"/>
      <c r="H21" s="228"/>
      <c r="I21" s="228"/>
      <c r="J21" s="228"/>
      <c r="K21" s="228"/>
      <c r="L21" s="228"/>
      <c r="M21" s="229" t="s">
        <v>660</v>
      </c>
      <c r="N21" s="229"/>
      <c r="O21" s="229" t="s">
        <v>48</v>
      </c>
      <c r="P21" s="229"/>
      <c r="Q21" s="230" t="s">
        <v>49</v>
      </c>
      <c r="R21" s="230"/>
      <c r="S21" s="34" t="s">
        <v>850</v>
      </c>
      <c r="T21" s="34" t="s">
        <v>851</v>
      </c>
      <c r="U21" s="34" t="s">
        <v>759</v>
      </c>
      <c r="V21" s="34">
        <f>+IF(ISERR(U21/T21*100),"N/A",ROUND(U21/T21*100,2))</f>
        <v>102.58</v>
      </c>
      <c r="W21" s="59">
        <f>+IF(ISERR(U21/S21*100),"N/A",ROUND(U21/S21*100,2))</f>
        <v>100.47</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681</v>
      </c>
      <c r="F25" s="40"/>
      <c r="G25" s="40"/>
      <c r="H25" s="41"/>
      <c r="I25" s="41"/>
      <c r="J25" s="41"/>
      <c r="K25" s="41"/>
      <c r="L25" s="41"/>
      <c r="M25" s="41"/>
      <c r="N25" s="41"/>
      <c r="O25" s="41"/>
      <c r="P25" s="42"/>
      <c r="Q25" s="42"/>
      <c r="R25" s="43" t="s">
        <v>852</v>
      </c>
      <c r="S25" s="44" t="s">
        <v>12</v>
      </c>
      <c r="T25" s="42"/>
      <c r="U25" s="44" t="s">
        <v>853</v>
      </c>
      <c r="V25" s="42"/>
      <c r="W25" s="62">
        <f>+IF(ISERR(U25/R25*100),"N/A",ROUND(U25/R25*100,2))</f>
        <v>64.790000000000006</v>
      </c>
    </row>
    <row r="26" spans="2:27" ht="26.25" customHeight="1" thickBot="1" x14ac:dyDescent="0.25">
      <c r="B26" s="315" t="s">
        <v>72</v>
      </c>
      <c r="C26" s="316"/>
      <c r="D26" s="316"/>
      <c r="E26" s="63" t="s">
        <v>681</v>
      </c>
      <c r="F26" s="63"/>
      <c r="G26" s="63"/>
      <c r="H26" s="64"/>
      <c r="I26" s="64"/>
      <c r="J26" s="64"/>
      <c r="K26" s="64"/>
      <c r="L26" s="64"/>
      <c r="M26" s="64"/>
      <c r="N26" s="64"/>
      <c r="O26" s="64"/>
      <c r="P26" s="65"/>
      <c r="Q26" s="65"/>
      <c r="R26" s="66" t="s">
        <v>852</v>
      </c>
      <c r="S26" s="67" t="s">
        <v>853</v>
      </c>
      <c r="T26" s="68">
        <f>+IF(ISERR(S26/R26*100),"N/A",ROUND(S26/R26*100,2))</f>
        <v>64.790000000000006</v>
      </c>
      <c r="U26" s="67" t="s">
        <v>853</v>
      </c>
      <c r="V26" s="68">
        <f>+IF(ISERR(U26/S26*100),"N/A",ROUND(U26/S26*100,2))</f>
        <v>100</v>
      </c>
      <c r="W26" s="69">
        <f>+IF(ISERR(U26/R26*100),"N/A",ROUND(U26/R26*100,2))</f>
        <v>64.790000000000006</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85.5" customHeight="1" thickTop="1" x14ac:dyDescent="0.2">
      <c r="B28" s="303" t="s">
        <v>854</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63" customHeight="1" thickTop="1" x14ac:dyDescent="0.2">
      <c r="B30" s="303" t="s">
        <v>855</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37.5" customHeight="1" thickTop="1" x14ac:dyDescent="0.2">
      <c r="B32" s="303" t="s">
        <v>856</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view="pageBreakPreview" topLeftCell="A22"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653</v>
      </c>
      <c r="D4" s="280" t="s">
        <v>654</v>
      </c>
      <c r="E4" s="280"/>
      <c r="F4" s="280"/>
      <c r="G4" s="280"/>
      <c r="H4" s="281"/>
      <c r="I4" s="18"/>
      <c r="J4" s="282" t="s">
        <v>7</v>
      </c>
      <c r="K4" s="280"/>
      <c r="L4" s="17" t="s">
        <v>857</v>
      </c>
      <c r="M4" s="283" t="s">
        <v>858</v>
      </c>
      <c r="N4" s="283"/>
      <c r="O4" s="283"/>
      <c r="P4" s="283"/>
      <c r="Q4" s="284"/>
      <c r="R4" s="19"/>
      <c r="S4" s="285" t="s">
        <v>10</v>
      </c>
      <c r="T4" s="286"/>
      <c r="U4" s="286"/>
      <c r="V4" s="273" t="s">
        <v>859</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835</v>
      </c>
      <c r="D6" s="269" t="s">
        <v>836</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v>2878</v>
      </c>
      <c r="K8" s="26" t="s">
        <v>20</v>
      </c>
      <c r="L8" s="26" t="s">
        <v>860</v>
      </c>
      <c r="M8" s="26" t="s">
        <v>20</v>
      </c>
      <c r="N8" s="25"/>
      <c r="O8" s="22"/>
      <c r="P8" s="288" t="s">
        <v>12</v>
      </c>
      <c r="Q8" s="288"/>
      <c r="R8" s="288"/>
      <c r="S8" s="288"/>
      <c r="T8" s="288"/>
      <c r="U8" s="288"/>
      <c r="V8" s="288"/>
      <c r="W8" s="288"/>
    </row>
    <row r="9" spans="1:29" ht="25.5" customHeight="1" thickBot="1" x14ac:dyDescent="0.25">
      <c r="B9" s="57"/>
      <c r="C9" s="271"/>
      <c r="D9" s="271"/>
      <c r="E9" s="271"/>
      <c r="F9" s="271"/>
      <c r="G9" s="271"/>
      <c r="H9" s="271"/>
      <c r="I9" s="271"/>
      <c r="J9" s="271"/>
      <c r="K9" s="271"/>
      <c r="L9" s="271"/>
      <c r="M9" s="271"/>
      <c r="N9" s="271"/>
      <c r="O9" s="271"/>
      <c r="P9" s="271"/>
      <c r="Q9" s="271"/>
      <c r="R9" s="271"/>
      <c r="S9" s="271"/>
      <c r="T9" s="271"/>
      <c r="U9" s="271"/>
      <c r="V9" s="271"/>
      <c r="W9" s="288"/>
    </row>
    <row r="10" spans="1:29" ht="174.75" customHeight="1" thickTop="1" thickBot="1" x14ac:dyDescent="0.25">
      <c r="B10" s="27" t="s">
        <v>21</v>
      </c>
      <c r="C10" s="273" t="s">
        <v>861</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838</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862</v>
      </c>
      <c r="C21" s="228"/>
      <c r="D21" s="228"/>
      <c r="E21" s="228"/>
      <c r="F21" s="228"/>
      <c r="G21" s="228"/>
      <c r="H21" s="228"/>
      <c r="I21" s="228"/>
      <c r="J21" s="228"/>
      <c r="K21" s="228"/>
      <c r="L21" s="228"/>
      <c r="M21" s="229" t="s">
        <v>835</v>
      </c>
      <c r="N21" s="229"/>
      <c r="O21" s="229" t="s">
        <v>48</v>
      </c>
      <c r="P21" s="229"/>
      <c r="Q21" s="230" t="s">
        <v>49</v>
      </c>
      <c r="R21" s="230"/>
      <c r="S21" s="34" t="s">
        <v>53</v>
      </c>
      <c r="T21" s="34" t="s">
        <v>338</v>
      </c>
      <c r="U21" s="34" t="s">
        <v>863</v>
      </c>
      <c r="V21" s="34">
        <f>+IF(ISERR(U21/T21*100),"N/A",ROUND(U21/T21*100,2))</f>
        <v>133.32</v>
      </c>
      <c r="W21" s="59">
        <f>+IF(ISERR(U21/S21*100),"N/A",ROUND(U21/S21*100,2))</f>
        <v>33.33</v>
      </c>
    </row>
    <row r="22" spans="2:27" ht="56.25" customHeight="1" x14ac:dyDescent="0.2">
      <c r="B22" s="302" t="s">
        <v>864</v>
      </c>
      <c r="C22" s="228"/>
      <c r="D22" s="228"/>
      <c r="E22" s="228"/>
      <c r="F22" s="228"/>
      <c r="G22" s="228"/>
      <c r="H22" s="228"/>
      <c r="I22" s="228"/>
      <c r="J22" s="228"/>
      <c r="K22" s="228"/>
      <c r="L22" s="228"/>
      <c r="M22" s="229" t="s">
        <v>835</v>
      </c>
      <c r="N22" s="229"/>
      <c r="O22" s="229" t="s">
        <v>48</v>
      </c>
      <c r="P22" s="229"/>
      <c r="Q22" s="230" t="s">
        <v>49</v>
      </c>
      <c r="R22" s="230"/>
      <c r="S22" s="34" t="s">
        <v>53</v>
      </c>
      <c r="T22" s="34" t="s">
        <v>338</v>
      </c>
      <c r="U22" s="34" t="s">
        <v>55</v>
      </c>
      <c r="V22" s="34">
        <f>+IF(ISERR(U22/T22*100),"N/A",ROUND(U22/T22*100,2))</f>
        <v>0</v>
      </c>
      <c r="W22" s="59">
        <f>+IF(ISERR(U22/S22*100),"N/A",ROUND(U22/S22*100,2))</f>
        <v>0</v>
      </c>
    </row>
    <row r="23" spans="2:27" ht="56.25" customHeight="1" thickBot="1" x14ac:dyDescent="0.25">
      <c r="B23" s="302" t="s">
        <v>865</v>
      </c>
      <c r="C23" s="228"/>
      <c r="D23" s="228"/>
      <c r="E23" s="228"/>
      <c r="F23" s="228"/>
      <c r="G23" s="228"/>
      <c r="H23" s="228"/>
      <c r="I23" s="228"/>
      <c r="J23" s="228"/>
      <c r="K23" s="228"/>
      <c r="L23" s="228"/>
      <c r="M23" s="229" t="s">
        <v>835</v>
      </c>
      <c r="N23" s="229"/>
      <c r="O23" s="229" t="s">
        <v>48</v>
      </c>
      <c r="P23" s="229"/>
      <c r="Q23" s="230" t="s">
        <v>49</v>
      </c>
      <c r="R23" s="230"/>
      <c r="S23" s="34" t="s">
        <v>53</v>
      </c>
      <c r="T23" s="34" t="s">
        <v>866</v>
      </c>
      <c r="U23" s="34" t="s">
        <v>866</v>
      </c>
      <c r="V23" s="34">
        <f>+IF(ISERR(U23/T23*100),"N/A",ROUND(U23/T23*100,2))</f>
        <v>100</v>
      </c>
      <c r="W23" s="59">
        <f>+IF(ISERR(U23/S23*100),"N/A",ROUND(U23/S23*100,2))</f>
        <v>42</v>
      </c>
    </row>
    <row r="24" spans="2:27" ht="21.75" customHeight="1" thickTop="1" thickBot="1" x14ac:dyDescent="0.25">
      <c r="B24" s="11" t="s">
        <v>62</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310" t="s">
        <v>2011</v>
      </c>
      <c r="C25" s="238"/>
      <c r="D25" s="238"/>
      <c r="E25" s="238"/>
      <c r="F25" s="238"/>
      <c r="G25" s="238"/>
      <c r="H25" s="238"/>
      <c r="I25" s="238"/>
      <c r="J25" s="238"/>
      <c r="K25" s="238"/>
      <c r="L25" s="238"/>
      <c r="M25" s="238"/>
      <c r="N25" s="238"/>
      <c r="O25" s="238"/>
      <c r="P25" s="238"/>
      <c r="Q25" s="239"/>
      <c r="R25" s="37" t="s">
        <v>41</v>
      </c>
      <c r="S25" s="243" t="s">
        <v>42</v>
      </c>
      <c r="T25" s="243"/>
      <c r="U25" s="38" t="s">
        <v>63</v>
      </c>
      <c r="V25" s="244" t="s">
        <v>64</v>
      </c>
      <c r="W25" s="294"/>
    </row>
    <row r="26" spans="2:27" ht="30.75" customHeight="1" thickBot="1" x14ac:dyDescent="0.25">
      <c r="B26" s="311"/>
      <c r="C26" s="312"/>
      <c r="D26" s="312"/>
      <c r="E26" s="312"/>
      <c r="F26" s="312"/>
      <c r="G26" s="312"/>
      <c r="H26" s="312"/>
      <c r="I26" s="312"/>
      <c r="J26" s="312"/>
      <c r="K26" s="312"/>
      <c r="L26" s="312"/>
      <c r="M26" s="312"/>
      <c r="N26" s="312"/>
      <c r="O26" s="312"/>
      <c r="P26" s="312"/>
      <c r="Q26" s="313"/>
      <c r="R26" s="60" t="s">
        <v>65</v>
      </c>
      <c r="S26" s="60" t="s">
        <v>65</v>
      </c>
      <c r="T26" s="60" t="s">
        <v>48</v>
      </c>
      <c r="U26" s="60" t="s">
        <v>65</v>
      </c>
      <c r="V26" s="60" t="s">
        <v>66</v>
      </c>
      <c r="W26" s="61" t="s">
        <v>67</v>
      </c>
      <c r="Y26" s="36"/>
    </row>
    <row r="27" spans="2:27" ht="23.25" customHeight="1" thickBot="1" x14ac:dyDescent="0.25">
      <c r="B27" s="314" t="s">
        <v>68</v>
      </c>
      <c r="C27" s="247"/>
      <c r="D27" s="247"/>
      <c r="E27" s="40" t="s">
        <v>840</v>
      </c>
      <c r="F27" s="40"/>
      <c r="G27" s="40"/>
      <c r="H27" s="41"/>
      <c r="I27" s="41"/>
      <c r="J27" s="41"/>
      <c r="K27" s="41"/>
      <c r="L27" s="41"/>
      <c r="M27" s="41"/>
      <c r="N27" s="41"/>
      <c r="O27" s="41"/>
      <c r="P27" s="42"/>
      <c r="Q27" s="42"/>
      <c r="R27" s="43" t="s">
        <v>867</v>
      </c>
      <c r="S27" s="44" t="s">
        <v>12</v>
      </c>
      <c r="T27" s="42"/>
      <c r="U27" s="44" t="s">
        <v>868</v>
      </c>
      <c r="V27" s="42"/>
      <c r="W27" s="62">
        <f>+IF(ISERR(U27/R27*100),"N/A",ROUND(U27/R27*100,2))</f>
        <v>17.690000000000001</v>
      </c>
    </row>
    <row r="28" spans="2:27" ht="26.25" customHeight="1" thickBot="1" x14ac:dyDescent="0.25">
      <c r="B28" s="315" t="s">
        <v>72</v>
      </c>
      <c r="C28" s="316"/>
      <c r="D28" s="316"/>
      <c r="E28" s="63" t="s">
        <v>840</v>
      </c>
      <c r="F28" s="63"/>
      <c r="G28" s="63"/>
      <c r="H28" s="64"/>
      <c r="I28" s="64"/>
      <c r="J28" s="64"/>
      <c r="K28" s="64"/>
      <c r="L28" s="64"/>
      <c r="M28" s="64"/>
      <c r="N28" s="64"/>
      <c r="O28" s="64"/>
      <c r="P28" s="65"/>
      <c r="Q28" s="65"/>
      <c r="R28" s="66" t="s">
        <v>867</v>
      </c>
      <c r="S28" s="67" t="s">
        <v>868</v>
      </c>
      <c r="T28" s="68">
        <f>+IF(ISERR(S28/R28*100),"N/A",ROUND(S28/R28*100,2))</f>
        <v>17.690000000000001</v>
      </c>
      <c r="U28" s="67" t="s">
        <v>868</v>
      </c>
      <c r="V28" s="68">
        <f>+IF(ISERR(U28/S28*100),"N/A",ROUND(U28/S28*100,2))</f>
        <v>100</v>
      </c>
      <c r="W28" s="69">
        <f>+IF(ISERR(U28/R28*100),"N/A",ROUND(U28/R28*100,2))</f>
        <v>17.690000000000001</v>
      </c>
    </row>
    <row r="29" spans="2:27" ht="22.5" customHeight="1" thickTop="1" thickBot="1" x14ac:dyDescent="0.25">
      <c r="B29" s="11" t="s">
        <v>75</v>
      </c>
      <c r="C29" s="12"/>
      <c r="D29" s="12"/>
      <c r="E29" s="12"/>
      <c r="F29" s="12"/>
      <c r="G29" s="12"/>
      <c r="H29" s="13"/>
      <c r="I29" s="13"/>
      <c r="J29" s="13"/>
      <c r="K29" s="13"/>
      <c r="L29" s="13"/>
      <c r="M29" s="13"/>
      <c r="N29" s="13"/>
      <c r="O29" s="13"/>
      <c r="P29" s="13"/>
      <c r="Q29" s="13"/>
      <c r="R29" s="13"/>
      <c r="S29" s="13"/>
      <c r="T29" s="13"/>
      <c r="U29" s="13"/>
      <c r="V29" s="13"/>
      <c r="W29" s="14"/>
    </row>
    <row r="30" spans="2:27" ht="49.5" customHeight="1" thickTop="1" x14ac:dyDescent="0.2">
      <c r="B30" s="303" t="s">
        <v>869</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37.5" customHeight="1" thickTop="1" x14ac:dyDescent="0.2">
      <c r="B32" s="303" t="s">
        <v>870</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5" customHeight="1" thickBot="1" x14ac:dyDescent="0.25">
      <c r="B33" s="305"/>
      <c r="C33" s="251"/>
      <c r="D33" s="251"/>
      <c r="E33" s="251"/>
      <c r="F33" s="251"/>
      <c r="G33" s="251"/>
      <c r="H33" s="251"/>
      <c r="I33" s="251"/>
      <c r="J33" s="251"/>
      <c r="K33" s="251"/>
      <c r="L33" s="251"/>
      <c r="M33" s="251"/>
      <c r="N33" s="251"/>
      <c r="O33" s="251"/>
      <c r="P33" s="251"/>
      <c r="Q33" s="251"/>
      <c r="R33" s="251"/>
      <c r="S33" s="251"/>
      <c r="T33" s="251"/>
      <c r="U33" s="251"/>
      <c r="V33" s="251"/>
      <c r="W33" s="306"/>
    </row>
    <row r="34" spans="2:23" ht="37.5" customHeight="1" thickTop="1" x14ac:dyDescent="0.2">
      <c r="B34" s="303" t="s">
        <v>871</v>
      </c>
      <c r="C34" s="232"/>
      <c r="D34" s="232"/>
      <c r="E34" s="232"/>
      <c r="F34" s="232"/>
      <c r="G34" s="232"/>
      <c r="H34" s="232"/>
      <c r="I34" s="232"/>
      <c r="J34" s="232"/>
      <c r="K34" s="232"/>
      <c r="L34" s="232"/>
      <c r="M34" s="232"/>
      <c r="N34" s="232"/>
      <c r="O34" s="232"/>
      <c r="P34" s="232"/>
      <c r="Q34" s="232"/>
      <c r="R34" s="232"/>
      <c r="S34" s="232"/>
      <c r="T34" s="232"/>
      <c r="U34" s="232"/>
      <c r="V34" s="232"/>
      <c r="W34" s="304"/>
    </row>
    <row r="35" spans="2:23" ht="13.5" thickBot="1" x14ac:dyDescent="0.25">
      <c r="B35" s="307"/>
      <c r="C35" s="308"/>
      <c r="D35" s="308"/>
      <c r="E35" s="308"/>
      <c r="F35" s="308"/>
      <c r="G35" s="308"/>
      <c r="H35" s="308"/>
      <c r="I35" s="308"/>
      <c r="J35" s="308"/>
      <c r="K35" s="308"/>
      <c r="L35" s="308"/>
      <c r="M35" s="308"/>
      <c r="N35" s="308"/>
      <c r="O35" s="308"/>
      <c r="P35" s="308"/>
      <c r="Q35" s="308"/>
      <c r="R35" s="308"/>
      <c r="S35" s="308"/>
      <c r="T35" s="308"/>
      <c r="U35" s="308"/>
      <c r="V35" s="308"/>
      <c r="W35" s="309"/>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0"/>
  <sheetViews>
    <sheetView view="pageBreakPreview" topLeftCell="A48"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653</v>
      </c>
      <c r="D4" s="280" t="s">
        <v>654</v>
      </c>
      <c r="E4" s="280"/>
      <c r="F4" s="280"/>
      <c r="G4" s="280"/>
      <c r="H4" s="281"/>
      <c r="I4" s="18"/>
      <c r="J4" s="282" t="s">
        <v>7</v>
      </c>
      <c r="K4" s="280"/>
      <c r="L4" s="17" t="s">
        <v>872</v>
      </c>
      <c r="M4" s="283" t="s">
        <v>873</v>
      </c>
      <c r="N4" s="283"/>
      <c r="O4" s="283"/>
      <c r="P4" s="283"/>
      <c r="Q4" s="284"/>
      <c r="R4" s="19"/>
      <c r="S4" s="285" t="s">
        <v>10</v>
      </c>
      <c r="T4" s="286"/>
      <c r="U4" s="286"/>
      <c r="V4" s="273" t="s">
        <v>874</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875</v>
      </c>
      <c r="D6" s="269" t="s">
        <v>876</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658</v>
      </c>
      <c r="D7" s="271" t="s">
        <v>659</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755</v>
      </c>
      <c r="D8" s="271" t="s">
        <v>756</v>
      </c>
      <c r="E8" s="271"/>
      <c r="F8" s="271"/>
      <c r="G8" s="271"/>
      <c r="H8" s="271"/>
      <c r="I8" s="22"/>
      <c r="J8" s="26">
        <v>23252</v>
      </c>
      <c r="K8" s="26" t="s">
        <v>653</v>
      </c>
      <c r="L8" s="26">
        <v>17825</v>
      </c>
      <c r="M8" s="26" t="s">
        <v>653</v>
      </c>
      <c r="N8" s="25"/>
      <c r="O8" s="22"/>
      <c r="P8" s="288" t="s">
        <v>12</v>
      </c>
      <c r="Q8" s="288"/>
      <c r="R8" s="288"/>
      <c r="S8" s="288"/>
      <c r="T8" s="288"/>
      <c r="U8" s="288"/>
      <c r="V8" s="288"/>
      <c r="W8" s="288"/>
    </row>
    <row r="9" spans="1:29" ht="30" customHeight="1" x14ac:dyDescent="0.2">
      <c r="B9" s="57"/>
      <c r="C9" s="21" t="s">
        <v>660</v>
      </c>
      <c r="D9" s="271" t="s">
        <v>661</v>
      </c>
      <c r="E9" s="271"/>
      <c r="F9" s="271"/>
      <c r="G9" s="271"/>
      <c r="H9" s="271"/>
      <c r="I9" s="271" t="s">
        <v>12</v>
      </c>
      <c r="J9" s="271"/>
      <c r="K9" s="271"/>
      <c r="L9" s="271"/>
      <c r="M9" s="271"/>
      <c r="N9" s="271"/>
      <c r="O9" s="271"/>
      <c r="P9" s="271"/>
      <c r="Q9" s="271"/>
      <c r="R9" s="271"/>
      <c r="S9" s="271"/>
      <c r="T9" s="271"/>
      <c r="U9" s="271"/>
      <c r="V9" s="271"/>
      <c r="W9" s="288"/>
    </row>
    <row r="10" spans="1:29" ht="12.75" customHeight="1" thickBot="1" x14ac:dyDescent="0.25">
      <c r="B10" s="57"/>
      <c r="C10" s="288" t="s">
        <v>12</v>
      </c>
      <c r="D10" s="288"/>
      <c r="E10" s="288"/>
      <c r="F10" s="288"/>
      <c r="G10" s="288"/>
      <c r="H10" s="288"/>
      <c r="I10" s="288"/>
      <c r="J10" s="288"/>
      <c r="K10" s="288"/>
      <c r="L10" s="288"/>
      <c r="M10" s="288"/>
      <c r="N10" s="288"/>
      <c r="O10" s="288"/>
      <c r="P10" s="288"/>
      <c r="Q10" s="288"/>
      <c r="R10" s="288"/>
      <c r="S10" s="288"/>
      <c r="T10" s="288"/>
      <c r="U10" s="288"/>
      <c r="V10" s="288"/>
      <c r="W10" s="288"/>
    </row>
    <row r="11" spans="1:29" ht="349.5" customHeight="1" thickTop="1" thickBot="1" x14ac:dyDescent="0.25">
      <c r="B11" s="27" t="s">
        <v>21</v>
      </c>
      <c r="C11" s="273" t="s">
        <v>877</v>
      </c>
      <c r="D11" s="273"/>
      <c r="E11" s="273"/>
      <c r="F11" s="273"/>
      <c r="G11" s="273"/>
      <c r="H11" s="273"/>
      <c r="I11" s="273"/>
      <c r="J11" s="273"/>
      <c r="K11" s="273"/>
      <c r="L11" s="273"/>
      <c r="M11" s="273"/>
      <c r="N11" s="273"/>
      <c r="O11" s="273"/>
      <c r="P11" s="273"/>
      <c r="Q11" s="273"/>
      <c r="R11" s="273"/>
      <c r="S11" s="273"/>
      <c r="T11" s="273"/>
      <c r="U11" s="273"/>
      <c r="V11" s="273"/>
      <c r="W11" s="274"/>
    </row>
    <row r="12" spans="1:29" ht="9" customHeight="1" thickTop="1" thickBot="1" x14ac:dyDescent="0.25"/>
    <row r="13" spans="1:29" ht="21.75" customHeight="1" thickTop="1" thickBot="1" x14ac:dyDescent="0.25">
      <c r="B13" s="11" t="s">
        <v>23</v>
      </c>
      <c r="C13" s="12"/>
      <c r="D13" s="12"/>
      <c r="E13" s="12"/>
      <c r="F13" s="12"/>
      <c r="G13" s="12"/>
      <c r="H13" s="13"/>
      <c r="I13" s="13"/>
      <c r="J13" s="13"/>
      <c r="K13" s="13"/>
      <c r="L13" s="13"/>
      <c r="M13" s="13"/>
      <c r="N13" s="13"/>
      <c r="O13" s="13"/>
      <c r="P13" s="13"/>
      <c r="Q13" s="13"/>
      <c r="R13" s="13"/>
      <c r="S13" s="13"/>
      <c r="T13" s="13"/>
      <c r="U13" s="13"/>
      <c r="V13" s="13"/>
      <c r="W13" s="14"/>
    </row>
    <row r="14" spans="1:29" ht="19.5" customHeight="1" thickTop="1" x14ac:dyDescent="0.2">
      <c r="B14" s="289" t="s">
        <v>24</v>
      </c>
      <c r="C14" s="276"/>
      <c r="D14" s="276"/>
      <c r="E14" s="276"/>
      <c r="F14" s="276"/>
      <c r="G14" s="276"/>
      <c r="H14" s="276"/>
      <c r="I14" s="276"/>
      <c r="J14" s="28"/>
      <c r="K14" s="276" t="s">
        <v>25</v>
      </c>
      <c r="L14" s="276"/>
      <c r="M14" s="276"/>
      <c r="N14" s="276"/>
      <c r="O14" s="276"/>
      <c r="P14" s="276"/>
      <c r="Q14" s="276"/>
      <c r="R14" s="29"/>
      <c r="S14" s="276" t="s">
        <v>26</v>
      </c>
      <c r="T14" s="276"/>
      <c r="U14" s="276"/>
      <c r="V14" s="276"/>
      <c r="W14" s="290"/>
    </row>
    <row r="15" spans="1:29" ht="69" customHeight="1" x14ac:dyDescent="0.2">
      <c r="B15" s="56" t="s">
        <v>27</v>
      </c>
      <c r="C15" s="269" t="s">
        <v>12</v>
      </c>
      <c r="D15" s="269"/>
      <c r="E15" s="269"/>
      <c r="F15" s="269"/>
      <c r="G15" s="269"/>
      <c r="H15" s="269"/>
      <c r="I15" s="269"/>
      <c r="J15" s="30"/>
      <c r="K15" s="30" t="s">
        <v>28</v>
      </c>
      <c r="L15" s="269" t="s">
        <v>12</v>
      </c>
      <c r="M15" s="269"/>
      <c r="N15" s="269"/>
      <c r="O15" s="269"/>
      <c r="P15" s="269"/>
      <c r="Q15" s="269"/>
      <c r="R15" s="22"/>
      <c r="S15" s="30" t="s">
        <v>29</v>
      </c>
      <c r="T15" s="291" t="s">
        <v>878</v>
      </c>
      <c r="U15" s="291"/>
      <c r="V15" s="291"/>
      <c r="W15" s="291"/>
    </row>
    <row r="16" spans="1:29" ht="66.75" customHeight="1" x14ac:dyDescent="0.2">
      <c r="B16" s="56" t="s">
        <v>31</v>
      </c>
      <c r="C16" s="269" t="s">
        <v>12</v>
      </c>
      <c r="D16" s="269"/>
      <c r="E16" s="269"/>
      <c r="F16" s="269"/>
      <c r="G16" s="269"/>
      <c r="H16" s="269"/>
      <c r="I16" s="269"/>
      <c r="J16" s="30"/>
      <c r="K16" s="30" t="s">
        <v>31</v>
      </c>
      <c r="L16" s="269" t="s">
        <v>12</v>
      </c>
      <c r="M16" s="269"/>
      <c r="N16" s="269"/>
      <c r="O16" s="269"/>
      <c r="P16" s="269"/>
      <c r="Q16" s="269"/>
      <c r="R16" s="22"/>
      <c r="S16" s="30" t="s">
        <v>32</v>
      </c>
      <c r="T16" s="291" t="s">
        <v>12</v>
      </c>
      <c r="U16" s="291"/>
      <c r="V16" s="291"/>
      <c r="W16" s="291"/>
    </row>
    <row r="17" spans="2:27" ht="25.5" customHeight="1" thickBot="1" x14ac:dyDescent="0.25">
      <c r="B17" s="58" t="s">
        <v>33</v>
      </c>
      <c r="C17" s="253" t="s">
        <v>12</v>
      </c>
      <c r="D17" s="253"/>
      <c r="E17" s="253"/>
      <c r="F17" s="253"/>
      <c r="G17" s="253"/>
      <c r="H17" s="253"/>
      <c r="I17" s="253"/>
      <c r="J17" s="253"/>
      <c r="K17" s="253"/>
      <c r="L17" s="253"/>
      <c r="M17" s="253"/>
      <c r="N17" s="253"/>
      <c r="O17" s="253"/>
      <c r="P17" s="253"/>
      <c r="Q17" s="253"/>
      <c r="R17" s="253"/>
      <c r="S17" s="253"/>
      <c r="T17" s="253"/>
      <c r="U17" s="253"/>
      <c r="V17" s="253"/>
      <c r="W17" s="292"/>
    </row>
    <row r="18" spans="2:27" ht="21.75" customHeight="1" thickTop="1" thickBot="1" x14ac:dyDescent="0.25">
      <c r="B18" s="11" t="s">
        <v>34</v>
      </c>
      <c r="C18" s="12"/>
      <c r="D18" s="12"/>
      <c r="E18" s="12"/>
      <c r="F18" s="12"/>
      <c r="G18" s="12"/>
      <c r="H18" s="13"/>
      <c r="I18" s="13"/>
      <c r="J18" s="13"/>
      <c r="K18" s="13"/>
      <c r="L18" s="13"/>
      <c r="M18" s="13"/>
      <c r="N18" s="13"/>
      <c r="O18" s="13"/>
      <c r="P18" s="13"/>
      <c r="Q18" s="13"/>
      <c r="R18" s="13"/>
      <c r="S18" s="13"/>
      <c r="T18" s="13"/>
      <c r="U18" s="13"/>
      <c r="V18" s="13"/>
      <c r="W18" s="14"/>
    </row>
    <row r="19" spans="2:27" ht="25.5" customHeight="1" thickTop="1" thickBot="1" x14ac:dyDescent="0.25">
      <c r="B19" s="293" t="s">
        <v>35</v>
      </c>
      <c r="C19" s="256"/>
      <c r="D19" s="256"/>
      <c r="E19" s="256"/>
      <c r="F19" s="256"/>
      <c r="G19" s="256"/>
      <c r="H19" s="256"/>
      <c r="I19" s="256"/>
      <c r="J19" s="256"/>
      <c r="K19" s="256"/>
      <c r="L19" s="256"/>
      <c r="M19" s="256"/>
      <c r="N19" s="256"/>
      <c r="O19" s="256"/>
      <c r="P19" s="256"/>
      <c r="Q19" s="256"/>
      <c r="R19" s="256"/>
      <c r="S19" s="256"/>
      <c r="T19" s="257"/>
      <c r="U19" s="244" t="s">
        <v>36</v>
      </c>
      <c r="V19" s="243"/>
      <c r="W19" s="294"/>
    </row>
    <row r="20" spans="2:27" ht="14.25" customHeight="1" x14ac:dyDescent="0.2">
      <c r="B20" s="295" t="s">
        <v>37</v>
      </c>
      <c r="C20" s="259"/>
      <c r="D20" s="259"/>
      <c r="E20" s="259"/>
      <c r="F20" s="259"/>
      <c r="G20" s="259"/>
      <c r="H20" s="259"/>
      <c r="I20" s="259"/>
      <c r="J20" s="259"/>
      <c r="K20" s="259"/>
      <c r="L20" s="259"/>
      <c r="M20" s="259" t="s">
        <v>38</v>
      </c>
      <c r="N20" s="259"/>
      <c r="O20" s="259" t="s">
        <v>39</v>
      </c>
      <c r="P20" s="259"/>
      <c r="Q20" s="259" t="s">
        <v>40</v>
      </c>
      <c r="R20" s="259"/>
      <c r="S20" s="259" t="s">
        <v>41</v>
      </c>
      <c r="T20" s="262" t="s">
        <v>42</v>
      </c>
      <c r="U20" s="264" t="s">
        <v>43</v>
      </c>
      <c r="V20" s="266" t="s">
        <v>44</v>
      </c>
      <c r="W20" s="300" t="s">
        <v>45</v>
      </c>
    </row>
    <row r="21" spans="2:27" ht="27" customHeight="1" thickBot="1" x14ac:dyDescent="0.25">
      <c r="B21" s="296"/>
      <c r="C21" s="297"/>
      <c r="D21" s="297"/>
      <c r="E21" s="297"/>
      <c r="F21" s="297"/>
      <c r="G21" s="297"/>
      <c r="H21" s="297"/>
      <c r="I21" s="297"/>
      <c r="J21" s="297"/>
      <c r="K21" s="297"/>
      <c r="L21" s="297"/>
      <c r="M21" s="297"/>
      <c r="N21" s="297"/>
      <c r="O21" s="297"/>
      <c r="P21" s="297"/>
      <c r="Q21" s="297"/>
      <c r="R21" s="297"/>
      <c r="S21" s="297"/>
      <c r="T21" s="298"/>
      <c r="U21" s="299"/>
      <c r="V21" s="297"/>
      <c r="W21" s="301"/>
      <c r="Z21" s="33" t="s">
        <v>12</v>
      </c>
      <c r="AA21" s="33" t="s">
        <v>46</v>
      </c>
    </row>
    <row r="22" spans="2:27" ht="42" customHeight="1" x14ac:dyDescent="0.2">
      <c r="B22" s="302" t="s">
        <v>879</v>
      </c>
      <c r="C22" s="228"/>
      <c r="D22" s="228"/>
      <c r="E22" s="228"/>
      <c r="F22" s="228"/>
      <c r="G22" s="228"/>
      <c r="H22" s="228"/>
      <c r="I22" s="228"/>
      <c r="J22" s="228"/>
      <c r="K22" s="228"/>
      <c r="L22" s="228"/>
      <c r="M22" s="229" t="s">
        <v>875</v>
      </c>
      <c r="N22" s="229"/>
      <c r="O22" s="229" t="s">
        <v>48</v>
      </c>
      <c r="P22" s="229"/>
      <c r="Q22" s="230" t="s">
        <v>49</v>
      </c>
      <c r="R22" s="230"/>
      <c r="S22" s="34" t="s">
        <v>53</v>
      </c>
      <c r="T22" s="34" t="s">
        <v>880</v>
      </c>
      <c r="U22" s="34" t="s">
        <v>881</v>
      </c>
      <c r="V22" s="34">
        <f t="shared" ref="V22:V32" si="0">+IF(ISERR(U22/T22*100),"N/A",ROUND(U22/T22*100,2))</f>
        <v>99.98</v>
      </c>
      <c r="W22" s="59">
        <f t="shared" ref="W22:W32" si="1">+IF(ISERR(U22/S22*100),"N/A",ROUND(U22/S22*100,2))</f>
        <v>92.02</v>
      </c>
    </row>
    <row r="23" spans="2:27" ht="42" customHeight="1" x14ac:dyDescent="0.2">
      <c r="B23" s="302" t="s">
        <v>882</v>
      </c>
      <c r="C23" s="228"/>
      <c r="D23" s="228"/>
      <c r="E23" s="228"/>
      <c r="F23" s="228"/>
      <c r="G23" s="228"/>
      <c r="H23" s="228"/>
      <c r="I23" s="228"/>
      <c r="J23" s="228"/>
      <c r="K23" s="228"/>
      <c r="L23" s="228"/>
      <c r="M23" s="229" t="s">
        <v>875</v>
      </c>
      <c r="N23" s="229"/>
      <c r="O23" s="229" t="s">
        <v>883</v>
      </c>
      <c r="P23" s="229"/>
      <c r="Q23" s="230" t="s">
        <v>49</v>
      </c>
      <c r="R23" s="230"/>
      <c r="S23" s="34" t="s">
        <v>53</v>
      </c>
      <c r="T23" s="34" t="s">
        <v>60</v>
      </c>
      <c r="U23" s="34" t="s">
        <v>60</v>
      </c>
      <c r="V23" s="34">
        <f t="shared" si="0"/>
        <v>100</v>
      </c>
      <c r="W23" s="59">
        <f t="shared" si="1"/>
        <v>75</v>
      </c>
    </row>
    <row r="24" spans="2:27" ht="42" customHeight="1" x14ac:dyDescent="0.2">
      <c r="B24" s="302" t="s">
        <v>884</v>
      </c>
      <c r="C24" s="228"/>
      <c r="D24" s="228"/>
      <c r="E24" s="228"/>
      <c r="F24" s="228"/>
      <c r="G24" s="228"/>
      <c r="H24" s="228"/>
      <c r="I24" s="228"/>
      <c r="J24" s="228"/>
      <c r="K24" s="228"/>
      <c r="L24" s="228"/>
      <c r="M24" s="229" t="s">
        <v>875</v>
      </c>
      <c r="N24" s="229"/>
      <c r="O24" s="229" t="s">
        <v>48</v>
      </c>
      <c r="P24" s="229"/>
      <c r="Q24" s="230" t="s">
        <v>49</v>
      </c>
      <c r="R24" s="230"/>
      <c r="S24" s="34" t="s">
        <v>53</v>
      </c>
      <c r="T24" s="34" t="s">
        <v>885</v>
      </c>
      <c r="U24" s="34" t="s">
        <v>55</v>
      </c>
      <c r="V24" s="34">
        <f t="shared" si="0"/>
        <v>0</v>
      </c>
      <c r="W24" s="59">
        <f t="shared" si="1"/>
        <v>0</v>
      </c>
    </row>
    <row r="25" spans="2:27" ht="42" customHeight="1" x14ac:dyDescent="0.2">
      <c r="B25" s="302" t="s">
        <v>886</v>
      </c>
      <c r="C25" s="228"/>
      <c r="D25" s="228"/>
      <c r="E25" s="228"/>
      <c r="F25" s="228"/>
      <c r="G25" s="228"/>
      <c r="H25" s="228"/>
      <c r="I25" s="228"/>
      <c r="J25" s="228"/>
      <c r="K25" s="228"/>
      <c r="L25" s="228"/>
      <c r="M25" s="229" t="s">
        <v>875</v>
      </c>
      <c r="N25" s="229"/>
      <c r="O25" s="229" t="s">
        <v>48</v>
      </c>
      <c r="P25" s="229"/>
      <c r="Q25" s="230" t="s">
        <v>49</v>
      </c>
      <c r="R25" s="230"/>
      <c r="S25" s="34" t="s">
        <v>53</v>
      </c>
      <c r="T25" s="34" t="s">
        <v>887</v>
      </c>
      <c r="U25" s="34" t="s">
        <v>888</v>
      </c>
      <c r="V25" s="34">
        <f t="shared" si="0"/>
        <v>131.78</v>
      </c>
      <c r="W25" s="59">
        <f t="shared" si="1"/>
        <v>90.6</v>
      </c>
    </row>
    <row r="26" spans="2:27" ht="42" customHeight="1" x14ac:dyDescent="0.2">
      <c r="B26" s="302" t="s">
        <v>889</v>
      </c>
      <c r="C26" s="228"/>
      <c r="D26" s="228"/>
      <c r="E26" s="228"/>
      <c r="F26" s="228"/>
      <c r="G26" s="228"/>
      <c r="H26" s="228"/>
      <c r="I26" s="228"/>
      <c r="J26" s="228"/>
      <c r="K26" s="228"/>
      <c r="L26" s="228"/>
      <c r="M26" s="229" t="s">
        <v>658</v>
      </c>
      <c r="N26" s="229"/>
      <c r="O26" s="229" t="s">
        <v>48</v>
      </c>
      <c r="P26" s="229"/>
      <c r="Q26" s="230" t="s">
        <v>49</v>
      </c>
      <c r="R26" s="230"/>
      <c r="S26" s="34" t="s">
        <v>53</v>
      </c>
      <c r="T26" s="34" t="s">
        <v>55</v>
      </c>
      <c r="U26" s="34" t="s">
        <v>55</v>
      </c>
      <c r="V26" s="34" t="str">
        <f t="shared" si="0"/>
        <v>N/A</v>
      </c>
      <c r="W26" s="59">
        <f t="shared" si="1"/>
        <v>0</v>
      </c>
    </row>
    <row r="27" spans="2:27" ht="42" customHeight="1" x14ac:dyDescent="0.2">
      <c r="B27" s="302" t="s">
        <v>890</v>
      </c>
      <c r="C27" s="228"/>
      <c r="D27" s="228"/>
      <c r="E27" s="228"/>
      <c r="F27" s="228"/>
      <c r="G27" s="228"/>
      <c r="H27" s="228"/>
      <c r="I27" s="228"/>
      <c r="J27" s="228"/>
      <c r="K27" s="228"/>
      <c r="L27" s="228"/>
      <c r="M27" s="229" t="s">
        <v>755</v>
      </c>
      <c r="N27" s="229"/>
      <c r="O27" s="229" t="s">
        <v>48</v>
      </c>
      <c r="P27" s="229"/>
      <c r="Q27" s="230" t="s">
        <v>49</v>
      </c>
      <c r="R27" s="230"/>
      <c r="S27" s="34" t="s">
        <v>891</v>
      </c>
      <c r="T27" s="34" t="s">
        <v>891</v>
      </c>
      <c r="U27" s="34" t="s">
        <v>892</v>
      </c>
      <c r="V27" s="34">
        <f t="shared" si="0"/>
        <v>89.44</v>
      </c>
      <c r="W27" s="59">
        <f t="shared" si="1"/>
        <v>89.44</v>
      </c>
    </row>
    <row r="28" spans="2:27" ht="42" customHeight="1" x14ac:dyDescent="0.2">
      <c r="B28" s="302" t="s">
        <v>893</v>
      </c>
      <c r="C28" s="228"/>
      <c r="D28" s="228"/>
      <c r="E28" s="228"/>
      <c r="F28" s="228"/>
      <c r="G28" s="228"/>
      <c r="H28" s="228"/>
      <c r="I28" s="228"/>
      <c r="J28" s="228"/>
      <c r="K28" s="228"/>
      <c r="L28" s="228"/>
      <c r="M28" s="229" t="s">
        <v>755</v>
      </c>
      <c r="N28" s="229"/>
      <c r="O28" s="229" t="s">
        <v>48</v>
      </c>
      <c r="P28" s="229"/>
      <c r="Q28" s="230" t="s">
        <v>49</v>
      </c>
      <c r="R28" s="230"/>
      <c r="S28" s="34" t="s">
        <v>894</v>
      </c>
      <c r="T28" s="34" t="s">
        <v>895</v>
      </c>
      <c r="U28" s="34" t="s">
        <v>53</v>
      </c>
      <c r="V28" s="34">
        <f t="shared" si="0"/>
        <v>130.01</v>
      </c>
      <c r="W28" s="59">
        <f t="shared" si="1"/>
        <v>123.15</v>
      </c>
    </row>
    <row r="29" spans="2:27" ht="42" customHeight="1" x14ac:dyDescent="0.2">
      <c r="B29" s="302" t="s">
        <v>896</v>
      </c>
      <c r="C29" s="228"/>
      <c r="D29" s="228"/>
      <c r="E29" s="228"/>
      <c r="F29" s="228"/>
      <c r="G29" s="228"/>
      <c r="H29" s="228"/>
      <c r="I29" s="228"/>
      <c r="J29" s="228"/>
      <c r="K29" s="228"/>
      <c r="L29" s="228"/>
      <c r="M29" s="229" t="s">
        <v>755</v>
      </c>
      <c r="N29" s="229"/>
      <c r="O29" s="229" t="s">
        <v>48</v>
      </c>
      <c r="P29" s="229"/>
      <c r="Q29" s="230" t="s">
        <v>49</v>
      </c>
      <c r="R29" s="230"/>
      <c r="S29" s="34" t="s">
        <v>897</v>
      </c>
      <c r="T29" s="34" t="s">
        <v>897</v>
      </c>
      <c r="U29" s="34" t="s">
        <v>898</v>
      </c>
      <c r="V29" s="34">
        <f t="shared" si="0"/>
        <v>330</v>
      </c>
      <c r="W29" s="59">
        <f t="shared" si="1"/>
        <v>330</v>
      </c>
    </row>
    <row r="30" spans="2:27" ht="42" customHeight="1" x14ac:dyDescent="0.2">
      <c r="B30" s="302" t="s">
        <v>899</v>
      </c>
      <c r="C30" s="228"/>
      <c r="D30" s="228"/>
      <c r="E30" s="228"/>
      <c r="F30" s="228"/>
      <c r="G30" s="228"/>
      <c r="H30" s="228"/>
      <c r="I30" s="228"/>
      <c r="J30" s="228"/>
      <c r="K30" s="228"/>
      <c r="L30" s="228"/>
      <c r="M30" s="229" t="s">
        <v>755</v>
      </c>
      <c r="N30" s="229"/>
      <c r="O30" s="229" t="s">
        <v>48</v>
      </c>
      <c r="P30" s="229"/>
      <c r="Q30" s="230" t="s">
        <v>49</v>
      </c>
      <c r="R30" s="230"/>
      <c r="S30" s="34" t="s">
        <v>900</v>
      </c>
      <c r="T30" s="34" t="s">
        <v>900</v>
      </c>
      <c r="U30" s="34" t="s">
        <v>901</v>
      </c>
      <c r="V30" s="34">
        <f t="shared" si="0"/>
        <v>97.33</v>
      </c>
      <c r="W30" s="59">
        <f t="shared" si="1"/>
        <v>97.33</v>
      </c>
    </row>
    <row r="31" spans="2:27" ht="42" customHeight="1" x14ac:dyDescent="0.2">
      <c r="B31" s="302" t="s">
        <v>902</v>
      </c>
      <c r="C31" s="228"/>
      <c r="D31" s="228"/>
      <c r="E31" s="228"/>
      <c r="F31" s="228"/>
      <c r="G31" s="228"/>
      <c r="H31" s="228"/>
      <c r="I31" s="228"/>
      <c r="J31" s="228"/>
      <c r="K31" s="228"/>
      <c r="L31" s="228"/>
      <c r="M31" s="229" t="s">
        <v>755</v>
      </c>
      <c r="N31" s="229"/>
      <c r="O31" s="229" t="s">
        <v>48</v>
      </c>
      <c r="P31" s="229"/>
      <c r="Q31" s="230" t="s">
        <v>49</v>
      </c>
      <c r="R31" s="230"/>
      <c r="S31" s="34" t="s">
        <v>88</v>
      </c>
      <c r="T31" s="34" t="s">
        <v>88</v>
      </c>
      <c r="U31" s="34" t="s">
        <v>903</v>
      </c>
      <c r="V31" s="34">
        <f t="shared" si="0"/>
        <v>75</v>
      </c>
      <c r="W31" s="59">
        <f t="shared" si="1"/>
        <v>75</v>
      </c>
    </row>
    <row r="32" spans="2:27" ht="42" customHeight="1" thickBot="1" x14ac:dyDescent="0.25">
      <c r="B32" s="302" t="s">
        <v>904</v>
      </c>
      <c r="C32" s="228"/>
      <c r="D32" s="228"/>
      <c r="E32" s="228"/>
      <c r="F32" s="228"/>
      <c r="G32" s="228"/>
      <c r="H32" s="228"/>
      <c r="I32" s="228"/>
      <c r="J32" s="228"/>
      <c r="K32" s="228"/>
      <c r="L32" s="228"/>
      <c r="M32" s="229" t="s">
        <v>660</v>
      </c>
      <c r="N32" s="229"/>
      <c r="O32" s="229" t="s">
        <v>905</v>
      </c>
      <c r="P32" s="229"/>
      <c r="Q32" s="230" t="s">
        <v>49</v>
      </c>
      <c r="R32" s="230"/>
      <c r="S32" s="34" t="s">
        <v>906</v>
      </c>
      <c r="T32" s="34" t="s">
        <v>906</v>
      </c>
      <c r="U32" s="34" t="s">
        <v>906</v>
      </c>
      <c r="V32" s="34">
        <f t="shared" si="0"/>
        <v>100</v>
      </c>
      <c r="W32" s="59">
        <f t="shared" si="1"/>
        <v>100</v>
      </c>
    </row>
    <row r="33" spans="2:25" ht="21.75" customHeight="1" thickTop="1" thickBot="1" x14ac:dyDescent="0.25">
      <c r="B33" s="11" t="s">
        <v>62</v>
      </c>
      <c r="C33" s="12"/>
      <c r="D33" s="12"/>
      <c r="E33" s="12"/>
      <c r="F33" s="12"/>
      <c r="G33" s="12"/>
      <c r="H33" s="13"/>
      <c r="I33" s="13"/>
      <c r="J33" s="13"/>
      <c r="K33" s="13"/>
      <c r="L33" s="13"/>
      <c r="M33" s="13"/>
      <c r="N33" s="13"/>
      <c r="O33" s="13"/>
      <c r="P33" s="13"/>
      <c r="Q33" s="13"/>
      <c r="R33" s="13"/>
      <c r="S33" s="13"/>
      <c r="T33" s="13"/>
      <c r="U33" s="13"/>
      <c r="V33" s="13"/>
      <c r="W33" s="14"/>
      <c r="X33" s="36"/>
    </row>
    <row r="34" spans="2:25" ht="29.25" customHeight="1" thickTop="1" thickBot="1" x14ac:dyDescent="0.25">
      <c r="B34" s="310" t="s">
        <v>2011</v>
      </c>
      <c r="C34" s="238"/>
      <c r="D34" s="238"/>
      <c r="E34" s="238"/>
      <c r="F34" s="238"/>
      <c r="G34" s="238"/>
      <c r="H34" s="238"/>
      <c r="I34" s="238"/>
      <c r="J34" s="238"/>
      <c r="K34" s="238"/>
      <c r="L34" s="238"/>
      <c r="M34" s="238"/>
      <c r="N34" s="238"/>
      <c r="O34" s="238"/>
      <c r="P34" s="238"/>
      <c r="Q34" s="239"/>
      <c r="R34" s="37" t="s">
        <v>41</v>
      </c>
      <c r="S34" s="243" t="s">
        <v>42</v>
      </c>
      <c r="T34" s="243"/>
      <c r="U34" s="38" t="s">
        <v>63</v>
      </c>
      <c r="V34" s="244" t="s">
        <v>64</v>
      </c>
      <c r="W34" s="294"/>
    </row>
    <row r="35" spans="2:25" ht="30.75" customHeight="1" thickBot="1" x14ac:dyDescent="0.25">
      <c r="B35" s="311"/>
      <c r="C35" s="312"/>
      <c r="D35" s="312"/>
      <c r="E35" s="312"/>
      <c r="F35" s="312"/>
      <c r="G35" s="312"/>
      <c r="H35" s="312"/>
      <c r="I35" s="312"/>
      <c r="J35" s="312"/>
      <c r="K35" s="312"/>
      <c r="L35" s="312"/>
      <c r="M35" s="312"/>
      <c r="N35" s="312"/>
      <c r="O35" s="312"/>
      <c r="P35" s="312"/>
      <c r="Q35" s="313"/>
      <c r="R35" s="60" t="s">
        <v>65</v>
      </c>
      <c r="S35" s="60" t="s">
        <v>65</v>
      </c>
      <c r="T35" s="60" t="s">
        <v>48</v>
      </c>
      <c r="U35" s="60" t="s">
        <v>65</v>
      </c>
      <c r="V35" s="60" t="s">
        <v>66</v>
      </c>
      <c r="W35" s="61" t="s">
        <v>67</v>
      </c>
      <c r="Y35" s="36"/>
    </row>
    <row r="36" spans="2:25" ht="23.25" customHeight="1" thickBot="1" x14ac:dyDescent="0.25">
      <c r="B36" s="314" t="s">
        <v>68</v>
      </c>
      <c r="C36" s="247"/>
      <c r="D36" s="247"/>
      <c r="E36" s="40" t="s">
        <v>907</v>
      </c>
      <c r="F36" s="40"/>
      <c r="G36" s="40"/>
      <c r="H36" s="41"/>
      <c r="I36" s="41"/>
      <c r="J36" s="41"/>
      <c r="K36" s="41"/>
      <c r="L36" s="41"/>
      <c r="M36" s="41"/>
      <c r="N36" s="41"/>
      <c r="O36" s="41"/>
      <c r="P36" s="42"/>
      <c r="Q36" s="42"/>
      <c r="R36" s="43" t="s">
        <v>908</v>
      </c>
      <c r="S36" s="44" t="s">
        <v>12</v>
      </c>
      <c r="T36" s="42"/>
      <c r="U36" s="44" t="s">
        <v>909</v>
      </c>
      <c r="V36" s="42"/>
      <c r="W36" s="62">
        <f t="shared" ref="W36:W43" si="2">+IF(ISERR(U36/R36*100),"N/A",ROUND(U36/R36*100,2))</f>
        <v>35.08</v>
      </c>
    </row>
    <row r="37" spans="2:25" ht="26.25" customHeight="1" x14ac:dyDescent="0.2">
      <c r="B37" s="315" t="s">
        <v>72</v>
      </c>
      <c r="C37" s="316"/>
      <c r="D37" s="316"/>
      <c r="E37" s="63" t="s">
        <v>907</v>
      </c>
      <c r="F37" s="63"/>
      <c r="G37" s="63"/>
      <c r="H37" s="64"/>
      <c r="I37" s="64"/>
      <c r="J37" s="64"/>
      <c r="K37" s="64"/>
      <c r="L37" s="64"/>
      <c r="M37" s="64"/>
      <c r="N37" s="64"/>
      <c r="O37" s="64"/>
      <c r="P37" s="65"/>
      <c r="Q37" s="65"/>
      <c r="R37" s="66" t="s">
        <v>910</v>
      </c>
      <c r="S37" s="67" t="s">
        <v>909</v>
      </c>
      <c r="T37" s="68">
        <f>+IF(ISERR(S37/R37*100),"N/A",ROUND(S37/R37*100,2))</f>
        <v>45.38</v>
      </c>
      <c r="U37" s="67" t="s">
        <v>909</v>
      </c>
      <c r="V37" s="68">
        <f>+IF(ISERR(U37/S37*100),"N/A",ROUND(U37/S37*100,2))</f>
        <v>100</v>
      </c>
      <c r="W37" s="69">
        <f t="shared" si="2"/>
        <v>45.38</v>
      </c>
    </row>
    <row r="38" spans="2:25" ht="23.25" customHeight="1" thickBot="1" x14ac:dyDescent="0.25">
      <c r="B38" s="314" t="s">
        <v>68</v>
      </c>
      <c r="C38" s="247"/>
      <c r="D38" s="247"/>
      <c r="E38" s="40" t="s">
        <v>678</v>
      </c>
      <c r="F38" s="40"/>
      <c r="G38" s="40"/>
      <c r="H38" s="41"/>
      <c r="I38" s="41"/>
      <c r="J38" s="41"/>
      <c r="K38" s="41"/>
      <c r="L38" s="41"/>
      <c r="M38" s="41"/>
      <c r="N38" s="41"/>
      <c r="O38" s="41"/>
      <c r="P38" s="42"/>
      <c r="Q38" s="42"/>
      <c r="R38" s="43" t="s">
        <v>125</v>
      </c>
      <c r="S38" s="44" t="s">
        <v>12</v>
      </c>
      <c r="T38" s="42"/>
      <c r="U38" s="44" t="s">
        <v>911</v>
      </c>
      <c r="V38" s="42"/>
      <c r="W38" s="62">
        <f t="shared" si="2"/>
        <v>9.67</v>
      </c>
    </row>
    <row r="39" spans="2:25" ht="26.25" customHeight="1" x14ac:dyDescent="0.2">
      <c r="B39" s="315" t="s">
        <v>72</v>
      </c>
      <c r="C39" s="316"/>
      <c r="D39" s="316"/>
      <c r="E39" s="63" t="s">
        <v>678</v>
      </c>
      <c r="F39" s="63"/>
      <c r="G39" s="63"/>
      <c r="H39" s="64"/>
      <c r="I39" s="64"/>
      <c r="J39" s="64"/>
      <c r="K39" s="64"/>
      <c r="L39" s="64"/>
      <c r="M39" s="64"/>
      <c r="N39" s="64"/>
      <c r="O39" s="64"/>
      <c r="P39" s="65"/>
      <c r="Q39" s="65"/>
      <c r="R39" s="66" t="s">
        <v>912</v>
      </c>
      <c r="S39" s="67" t="s">
        <v>911</v>
      </c>
      <c r="T39" s="68">
        <f>+IF(ISERR(S39/R39*100),"N/A",ROUND(S39/R39*100,2))</f>
        <v>9.5399999999999991</v>
      </c>
      <c r="U39" s="67" t="s">
        <v>911</v>
      </c>
      <c r="V39" s="68">
        <f>+IF(ISERR(U39/S39*100),"N/A",ROUND(U39/S39*100,2))</f>
        <v>100</v>
      </c>
      <c r="W39" s="69">
        <f t="shared" si="2"/>
        <v>9.5399999999999991</v>
      </c>
    </row>
    <row r="40" spans="2:25" ht="23.25" customHeight="1" thickBot="1" x14ac:dyDescent="0.25">
      <c r="B40" s="314" t="s">
        <v>68</v>
      </c>
      <c r="C40" s="247"/>
      <c r="D40" s="247"/>
      <c r="E40" s="40" t="s">
        <v>800</v>
      </c>
      <c r="F40" s="40"/>
      <c r="G40" s="40"/>
      <c r="H40" s="41"/>
      <c r="I40" s="41"/>
      <c r="J40" s="41"/>
      <c r="K40" s="41"/>
      <c r="L40" s="41"/>
      <c r="M40" s="41"/>
      <c r="N40" s="41"/>
      <c r="O40" s="41"/>
      <c r="P40" s="42"/>
      <c r="Q40" s="42"/>
      <c r="R40" s="43" t="s">
        <v>913</v>
      </c>
      <c r="S40" s="44" t="s">
        <v>12</v>
      </c>
      <c r="T40" s="42"/>
      <c r="U40" s="44" t="s">
        <v>914</v>
      </c>
      <c r="V40" s="42"/>
      <c r="W40" s="62">
        <f t="shared" si="2"/>
        <v>25.2</v>
      </c>
    </row>
    <row r="41" spans="2:25" ht="26.25" customHeight="1" x14ac:dyDescent="0.2">
      <c r="B41" s="315" t="s">
        <v>72</v>
      </c>
      <c r="C41" s="316"/>
      <c r="D41" s="316"/>
      <c r="E41" s="63" t="s">
        <v>800</v>
      </c>
      <c r="F41" s="63"/>
      <c r="G41" s="63"/>
      <c r="H41" s="64"/>
      <c r="I41" s="64"/>
      <c r="J41" s="64"/>
      <c r="K41" s="64"/>
      <c r="L41" s="64"/>
      <c r="M41" s="64"/>
      <c r="N41" s="64"/>
      <c r="O41" s="64"/>
      <c r="P41" s="65"/>
      <c r="Q41" s="65"/>
      <c r="R41" s="66" t="s">
        <v>915</v>
      </c>
      <c r="S41" s="67" t="s">
        <v>914</v>
      </c>
      <c r="T41" s="68">
        <f>+IF(ISERR(S41/R41*100),"N/A",ROUND(S41/R41*100,2))</f>
        <v>25.89</v>
      </c>
      <c r="U41" s="67" t="s">
        <v>914</v>
      </c>
      <c r="V41" s="68">
        <f>+IF(ISERR(U41/S41*100),"N/A",ROUND(U41/S41*100,2))</f>
        <v>100</v>
      </c>
      <c r="W41" s="69">
        <f t="shared" si="2"/>
        <v>25.89</v>
      </c>
    </row>
    <row r="42" spans="2:25" ht="23.25" customHeight="1" thickBot="1" x14ac:dyDescent="0.25">
      <c r="B42" s="314" t="s">
        <v>68</v>
      </c>
      <c r="C42" s="247"/>
      <c r="D42" s="247"/>
      <c r="E42" s="40" t="s">
        <v>681</v>
      </c>
      <c r="F42" s="40"/>
      <c r="G42" s="40"/>
      <c r="H42" s="41"/>
      <c r="I42" s="41"/>
      <c r="J42" s="41"/>
      <c r="K42" s="41"/>
      <c r="L42" s="41"/>
      <c r="M42" s="41"/>
      <c r="N42" s="41"/>
      <c r="O42" s="41"/>
      <c r="P42" s="42"/>
      <c r="Q42" s="42"/>
      <c r="R42" s="43" t="s">
        <v>916</v>
      </c>
      <c r="S42" s="44" t="s">
        <v>12</v>
      </c>
      <c r="T42" s="42"/>
      <c r="U42" s="44" t="s">
        <v>55</v>
      </c>
      <c r="V42" s="42"/>
      <c r="W42" s="62">
        <f t="shared" si="2"/>
        <v>0</v>
      </c>
    </row>
    <row r="43" spans="2:25" ht="26.25" customHeight="1" thickBot="1" x14ac:dyDescent="0.25">
      <c r="B43" s="315" t="s">
        <v>72</v>
      </c>
      <c r="C43" s="316"/>
      <c r="D43" s="316"/>
      <c r="E43" s="63" t="s">
        <v>681</v>
      </c>
      <c r="F43" s="63"/>
      <c r="G43" s="63"/>
      <c r="H43" s="64"/>
      <c r="I43" s="64"/>
      <c r="J43" s="64"/>
      <c r="K43" s="64"/>
      <c r="L43" s="64"/>
      <c r="M43" s="64"/>
      <c r="N43" s="64"/>
      <c r="O43" s="64"/>
      <c r="P43" s="65"/>
      <c r="Q43" s="65"/>
      <c r="R43" s="66" t="s">
        <v>916</v>
      </c>
      <c r="S43" s="67" t="s">
        <v>55</v>
      </c>
      <c r="T43" s="68">
        <f>+IF(ISERR(S43/R43*100),"N/A",ROUND(S43/R43*100,2))</f>
        <v>0</v>
      </c>
      <c r="U43" s="67" t="s">
        <v>55</v>
      </c>
      <c r="V43" s="68" t="str">
        <f>+IF(ISERR(U43/S43*100),"N/A",ROUND(U43/S43*100,2))</f>
        <v>N/A</v>
      </c>
      <c r="W43" s="69">
        <f t="shared" si="2"/>
        <v>0</v>
      </c>
    </row>
    <row r="44" spans="2:25" ht="22.5" customHeight="1" thickTop="1" thickBot="1" x14ac:dyDescent="0.25">
      <c r="B44" s="11" t="s">
        <v>75</v>
      </c>
      <c r="C44" s="12"/>
      <c r="D44" s="12"/>
      <c r="E44" s="12"/>
      <c r="F44" s="12"/>
      <c r="G44" s="12"/>
      <c r="H44" s="13"/>
      <c r="I44" s="13"/>
      <c r="J44" s="13"/>
      <c r="K44" s="13"/>
      <c r="L44" s="13"/>
      <c r="M44" s="13"/>
      <c r="N44" s="13"/>
      <c r="O44" s="13"/>
      <c r="P44" s="13"/>
      <c r="Q44" s="13"/>
      <c r="R44" s="13"/>
      <c r="S44" s="13"/>
      <c r="T44" s="13"/>
      <c r="U44" s="13"/>
      <c r="V44" s="13"/>
      <c r="W44" s="14"/>
    </row>
    <row r="45" spans="2:25" ht="211.5" customHeight="1" thickTop="1" x14ac:dyDescent="0.2">
      <c r="B45" s="303" t="s">
        <v>917</v>
      </c>
      <c r="C45" s="232"/>
      <c r="D45" s="232"/>
      <c r="E45" s="232"/>
      <c r="F45" s="232"/>
      <c r="G45" s="232"/>
      <c r="H45" s="232"/>
      <c r="I45" s="232"/>
      <c r="J45" s="232"/>
      <c r="K45" s="232"/>
      <c r="L45" s="232"/>
      <c r="M45" s="232"/>
      <c r="N45" s="232"/>
      <c r="O45" s="232"/>
      <c r="P45" s="232"/>
      <c r="Q45" s="232"/>
      <c r="R45" s="232"/>
      <c r="S45" s="232"/>
      <c r="T45" s="232"/>
      <c r="U45" s="232"/>
      <c r="V45" s="232"/>
      <c r="W45" s="304"/>
    </row>
    <row r="46" spans="2:25" ht="15" customHeight="1" thickBot="1" x14ac:dyDescent="0.25">
      <c r="B46" s="305"/>
      <c r="C46" s="251"/>
      <c r="D46" s="251"/>
      <c r="E46" s="251"/>
      <c r="F46" s="251"/>
      <c r="G46" s="251"/>
      <c r="H46" s="251"/>
      <c r="I46" s="251"/>
      <c r="J46" s="251"/>
      <c r="K46" s="251"/>
      <c r="L46" s="251"/>
      <c r="M46" s="251"/>
      <c r="N46" s="251"/>
      <c r="O46" s="251"/>
      <c r="P46" s="251"/>
      <c r="Q46" s="251"/>
      <c r="R46" s="251"/>
      <c r="S46" s="251"/>
      <c r="T46" s="251"/>
      <c r="U46" s="251"/>
      <c r="V46" s="251"/>
      <c r="W46" s="306"/>
    </row>
    <row r="47" spans="2:25" ht="188.25" customHeight="1" thickTop="1" x14ac:dyDescent="0.2">
      <c r="B47" s="303" t="s">
        <v>918</v>
      </c>
      <c r="C47" s="232"/>
      <c r="D47" s="232"/>
      <c r="E47" s="232"/>
      <c r="F47" s="232"/>
      <c r="G47" s="232"/>
      <c r="H47" s="232"/>
      <c r="I47" s="232"/>
      <c r="J47" s="232"/>
      <c r="K47" s="232"/>
      <c r="L47" s="232"/>
      <c r="M47" s="232"/>
      <c r="N47" s="232"/>
      <c r="O47" s="232"/>
      <c r="P47" s="232"/>
      <c r="Q47" s="232"/>
      <c r="R47" s="232"/>
      <c r="S47" s="232"/>
      <c r="T47" s="232"/>
      <c r="U47" s="232"/>
      <c r="V47" s="232"/>
      <c r="W47" s="304"/>
    </row>
    <row r="48" spans="2:25" ht="15" customHeight="1" thickBot="1" x14ac:dyDescent="0.25">
      <c r="B48" s="305"/>
      <c r="C48" s="251"/>
      <c r="D48" s="251"/>
      <c r="E48" s="251"/>
      <c r="F48" s="251"/>
      <c r="G48" s="251"/>
      <c r="H48" s="251"/>
      <c r="I48" s="251"/>
      <c r="J48" s="251"/>
      <c r="K48" s="251"/>
      <c r="L48" s="251"/>
      <c r="M48" s="251"/>
      <c r="N48" s="251"/>
      <c r="O48" s="251"/>
      <c r="P48" s="251"/>
      <c r="Q48" s="251"/>
      <c r="R48" s="251"/>
      <c r="S48" s="251"/>
      <c r="T48" s="251"/>
      <c r="U48" s="251"/>
      <c r="V48" s="251"/>
      <c r="W48" s="306"/>
    </row>
    <row r="49" spans="2:23" ht="140.25" customHeight="1" thickTop="1" x14ac:dyDescent="0.2">
      <c r="B49" s="303" t="s">
        <v>919</v>
      </c>
      <c r="C49" s="232"/>
      <c r="D49" s="232"/>
      <c r="E49" s="232"/>
      <c r="F49" s="232"/>
      <c r="G49" s="232"/>
      <c r="H49" s="232"/>
      <c r="I49" s="232"/>
      <c r="J49" s="232"/>
      <c r="K49" s="232"/>
      <c r="L49" s="232"/>
      <c r="M49" s="232"/>
      <c r="N49" s="232"/>
      <c r="O49" s="232"/>
      <c r="P49" s="232"/>
      <c r="Q49" s="232"/>
      <c r="R49" s="232"/>
      <c r="S49" s="232"/>
      <c r="T49" s="232"/>
      <c r="U49" s="232"/>
      <c r="V49" s="232"/>
      <c r="W49" s="304"/>
    </row>
    <row r="50" spans="2:23" ht="13.5" thickBot="1" x14ac:dyDescent="0.25">
      <c r="B50" s="307"/>
      <c r="C50" s="308"/>
      <c r="D50" s="308"/>
      <c r="E50" s="308"/>
      <c r="F50" s="308"/>
      <c r="G50" s="308"/>
      <c r="H50" s="308"/>
      <c r="I50" s="308"/>
      <c r="J50" s="308"/>
      <c r="K50" s="308"/>
      <c r="L50" s="308"/>
      <c r="M50" s="308"/>
      <c r="N50" s="308"/>
      <c r="O50" s="308"/>
      <c r="P50" s="308"/>
      <c r="Q50" s="308"/>
      <c r="R50" s="308"/>
      <c r="S50" s="308"/>
      <c r="T50" s="308"/>
      <c r="U50" s="308"/>
      <c r="V50" s="308"/>
      <c r="W50" s="309"/>
    </row>
  </sheetData>
  <mergeCells count="99">
    <mergeCell ref="B49:W50"/>
    <mergeCell ref="B39:D39"/>
    <mergeCell ref="B40:D40"/>
    <mergeCell ref="B41:D41"/>
    <mergeCell ref="B42:D42"/>
    <mergeCell ref="B43:D43"/>
    <mergeCell ref="B45:W46"/>
    <mergeCell ref="S34:T34"/>
    <mergeCell ref="V34:W34"/>
    <mergeCell ref="B36:D36"/>
    <mergeCell ref="B37:D37"/>
    <mergeCell ref="B47:W48"/>
    <mergeCell ref="B38:D38"/>
    <mergeCell ref="B34:Q35"/>
    <mergeCell ref="B31:L31"/>
    <mergeCell ref="M31:N31"/>
    <mergeCell ref="O31:P31"/>
    <mergeCell ref="Q31:R31"/>
    <mergeCell ref="B32:L32"/>
    <mergeCell ref="M32:N32"/>
    <mergeCell ref="O32:P32"/>
    <mergeCell ref="Q32:R32"/>
    <mergeCell ref="B29:L29"/>
    <mergeCell ref="M29:N29"/>
    <mergeCell ref="O29:P29"/>
    <mergeCell ref="Q29:R29"/>
    <mergeCell ref="B30:L30"/>
    <mergeCell ref="M30:N30"/>
    <mergeCell ref="O30:P30"/>
    <mergeCell ref="Q30:R30"/>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U20:U21"/>
    <mergeCell ref="V20:V21"/>
    <mergeCell ref="W20:W21"/>
    <mergeCell ref="B22:L22"/>
    <mergeCell ref="M22:N22"/>
    <mergeCell ref="O22:P22"/>
    <mergeCell ref="Q22:R22"/>
    <mergeCell ref="B20:L21"/>
    <mergeCell ref="M20:N21"/>
    <mergeCell ref="O20:P21"/>
    <mergeCell ref="Q20:R21"/>
    <mergeCell ref="S20:S21"/>
    <mergeCell ref="T20:T21"/>
    <mergeCell ref="C16:I16"/>
    <mergeCell ref="L16:Q16"/>
    <mergeCell ref="T16:W16"/>
    <mergeCell ref="C17:W17"/>
    <mergeCell ref="B19:T19"/>
    <mergeCell ref="U19:W19"/>
    <mergeCell ref="B14:I14"/>
    <mergeCell ref="K14:Q14"/>
    <mergeCell ref="S14:W14"/>
    <mergeCell ref="C15:I15"/>
    <mergeCell ref="L15:Q15"/>
    <mergeCell ref="T15:W15"/>
    <mergeCell ref="C11:W11"/>
    <mergeCell ref="C5:W5"/>
    <mergeCell ref="D6:H6"/>
    <mergeCell ref="J6:K6"/>
    <mergeCell ref="L6:M6"/>
    <mergeCell ref="N6:W6"/>
    <mergeCell ref="D7:H7"/>
    <mergeCell ref="O7:W7"/>
    <mergeCell ref="D8:H8"/>
    <mergeCell ref="P8:W8"/>
    <mergeCell ref="D9:H9"/>
    <mergeCell ref="I9:W9"/>
    <mergeCell ref="C10:W10"/>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2" min="1" max="22" man="1"/>
    <brk id="29" min="1" max="22"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8"/>
  <sheetViews>
    <sheetView view="pageBreakPreview" topLeftCell="A52"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653</v>
      </c>
      <c r="D4" s="280" t="s">
        <v>654</v>
      </c>
      <c r="E4" s="280"/>
      <c r="F4" s="280"/>
      <c r="G4" s="280"/>
      <c r="H4" s="281"/>
      <c r="I4" s="18"/>
      <c r="J4" s="282" t="s">
        <v>7</v>
      </c>
      <c r="K4" s="280"/>
      <c r="L4" s="17" t="s">
        <v>109</v>
      </c>
      <c r="M4" s="283" t="s">
        <v>920</v>
      </c>
      <c r="N4" s="283"/>
      <c r="O4" s="283"/>
      <c r="P4" s="283"/>
      <c r="Q4" s="284"/>
      <c r="R4" s="19"/>
      <c r="S4" s="285" t="s">
        <v>10</v>
      </c>
      <c r="T4" s="286"/>
      <c r="U4" s="286"/>
      <c r="V4" s="273">
        <v>1432.6</v>
      </c>
      <c r="W4" s="274"/>
      <c r="X4" s="33"/>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921</v>
      </c>
      <c r="D6" s="269" t="s">
        <v>922</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923</v>
      </c>
      <c r="D7" s="271" t="s">
        <v>924</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658</v>
      </c>
      <c r="D8" s="271" t="s">
        <v>659</v>
      </c>
      <c r="E8" s="271"/>
      <c r="F8" s="271"/>
      <c r="G8" s="271"/>
      <c r="H8" s="271"/>
      <c r="I8" s="22"/>
      <c r="J8" s="26">
        <v>12678814</v>
      </c>
      <c r="K8" s="26">
        <v>1022401</v>
      </c>
      <c r="L8" s="26">
        <v>6186189</v>
      </c>
      <c r="M8" s="26">
        <v>593529</v>
      </c>
      <c r="N8" s="25"/>
      <c r="O8" s="22"/>
      <c r="P8" s="288" t="s">
        <v>12</v>
      </c>
      <c r="Q8" s="288"/>
      <c r="R8" s="288"/>
      <c r="S8" s="288"/>
      <c r="T8" s="288"/>
      <c r="U8" s="288"/>
      <c r="V8" s="288"/>
      <c r="W8" s="288"/>
    </row>
    <row r="9" spans="1:29" ht="30" customHeight="1" x14ac:dyDescent="0.2">
      <c r="B9" s="57"/>
      <c r="C9" s="21" t="s">
        <v>660</v>
      </c>
      <c r="D9" s="271" t="s">
        <v>661</v>
      </c>
      <c r="E9" s="271"/>
      <c r="F9" s="271"/>
      <c r="G9" s="271"/>
      <c r="H9" s="271"/>
      <c r="I9" s="271" t="s">
        <v>12</v>
      </c>
      <c r="J9" s="271"/>
      <c r="K9" s="271"/>
      <c r="L9" s="271"/>
      <c r="M9" s="271"/>
      <c r="N9" s="271"/>
      <c r="O9" s="271"/>
      <c r="P9" s="271"/>
      <c r="Q9" s="271"/>
      <c r="R9" s="271"/>
      <c r="S9" s="271"/>
      <c r="T9" s="271"/>
      <c r="U9" s="271"/>
      <c r="V9" s="271"/>
      <c r="W9" s="288"/>
    </row>
    <row r="10" spans="1:29" ht="8.25" customHeight="1" thickBot="1" x14ac:dyDescent="0.25">
      <c r="B10" s="57"/>
      <c r="C10" s="288" t="s">
        <v>12</v>
      </c>
      <c r="D10" s="288"/>
      <c r="E10" s="288"/>
      <c r="F10" s="288"/>
      <c r="G10" s="288"/>
      <c r="H10" s="288"/>
      <c r="I10" s="288"/>
      <c r="J10" s="288"/>
      <c r="K10" s="288"/>
      <c r="L10" s="288"/>
      <c r="M10" s="288"/>
      <c r="N10" s="288"/>
      <c r="O10" s="288"/>
      <c r="P10" s="288"/>
      <c r="Q10" s="288"/>
      <c r="R10" s="288"/>
      <c r="S10" s="288"/>
      <c r="T10" s="288"/>
      <c r="U10" s="288"/>
      <c r="V10" s="288"/>
      <c r="W10" s="288"/>
    </row>
    <row r="11" spans="1:29" ht="391.5" customHeight="1" thickTop="1" thickBot="1" x14ac:dyDescent="0.25">
      <c r="B11" s="27" t="s">
        <v>21</v>
      </c>
      <c r="C11" s="331" t="s">
        <v>925</v>
      </c>
      <c r="D11" s="331"/>
      <c r="E11" s="331"/>
      <c r="F11" s="331"/>
      <c r="G11" s="331"/>
      <c r="H11" s="331"/>
      <c r="I11" s="331"/>
      <c r="J11" s="331"/>
      <c r="K11" s="331"/>
      <c r="L11" s="331"/>
      <c r="M11" s="331"/>
      <c r="N11" s="331"/>
      <c r="O11" s="331"/>
      <c r="P11" s="331"/>
      <c r="Q11" s="331"/>
      <c r="R11" s="331"/>
      <c r="S11" s="331"/>
      <c r="T11" s="331"/>
      <c r="U11" s="331"/>
      <c r="V11" s="331"/>
      <c r="W11" s="332"/>
    </row>
    <row r="12" spans="1:29" ht="9" customHeight="1" thickTop="1" thickBot="1" x14ac:dyDescent="0.25"/>
    <row r="13" spans="1:29" ht="21.75" customHeight="1" thickTop="1" thickBot="1" x14ac:dyDescent="0.25">
      <c r="B13" s="11" t="s">
        <v>23</v>
      </c>
      <c r="C13" s="12"/>
      <c r="D13" s="12"/>
      <c r="E13" s="12"/>
      <c r="F13" s="12"/>
      <c r="G13" s="12"/>
      <c r="H13" s="13"/>
      <c r="I13" s="13"/>
      <c r="J13" s="13"/>
      <c r="K13" s="13"/>
      <c r="L13" s="13"/>
      <c r="M13" s="13"/>
      <c r="N13" s="13"/>
      <c r="O13" s="13"/>
      <c r="P13" s="13"/>
      <c r="Q13" s="13"/>
      <c r="R13" s="13"/>
      <c r="S13" s="13"/>
      <c r="T13" s="13"/>
      <c r="U13" s="13"/>
      <c r="V13" s="13"/>
      <c r="W13" s="14"/>
    </row>
    <row r="14" spans="1:29" ht="19.5" customHeight="1" thickTop="1" x14ac:dyDescent="0.2">
      <c r="B14" s="289" t="s">
        <v>24</v>
      </c>
      <c r="C14" s="276"/>
      <c r="D14" s="276"/>
      <c r="E14" s="276"/>
      <c r="F14" s="276"/>
      <c r="G14" s="276"/>
      <c r="H14" s="276"/>
      <c r="I14" s="276"/>
      <c r="J14" s="28"/>
      <c r="K14" s="276" t="s">
        <v>25</v>
      </c>
      <c r="L14" s="276"/>
      <c r="M14" s="276"/>
      <c r="N14" s="276"/>
      <c r="O14" s="276"/>
      <c r="P14" s="276"/>
      <c r="Q14" s="276"/>
      <c r="R14" s="29"/>
      <c r="S14" s="276" t="s">
        <v>26</v>
      </c>
      <c r="T14" s="276"/>
      <c r="U14" s="276"/>
      <c r="V14" s="276"/>
      <c r="W14" s="290"/>
    </row>
    <row r="15" spans="1:29" ht="69" customHeight="1" x14ac:dyDescent="0.2">
      <c r="B15" s="56" t="s">
        <v>27</v>
      </c>
      <c r="C15" s="269" t="s">
        <v>12</v>
      </c>
      <c r="D15" s="269"/>
      <c r="E15" s="269"/>
      <c r="F15" s="269"/>
      <c r="G15" s="269"/>
      <c r="H15" s="269"/>
      <c r="I15" s="269"/>
      <c r="J15" s="30"/>
      <c r="K15" s="30" t="s">
        <v>28</v>
      </c>
      <c r="L15" s="269" t="s">
        <v>12</v>
      </c>
      <c r="M15" s="269"/>
      <c r="N15" s="269"/>
      <c r="O15" s="269"/>
      <c r="P15" s="269"/>
      <c r="Q15" s="269"/>
      <c r="R15" s="22"/>
      <c r="S15" s="30" t="s">
        <v>29</v>
      </c>
      <c r="T15" s="291" t="s">
        <v>926</v>
      </c>
      <c r="U15" s="291"/>
      <c r="V15" s="291"/>
      <c r="W15" s="291"/>
    </row>
    <row r="16" spans="1:29" ht="30.75" customHeight="1" x14ac:dyDescent="0.2">
      <c r="B16" s="56" t="s">
        <v>31</v>
      </c>
      <c r="C16" s="269" t="s">
        <v>12</v>
      </c>
      <c r="D16" s="269"/>
      <c r="E16" s="269"/>
      <c r="F16" s="269"/>
      <c r="G16" s="269"/>
      <c r="H16" s="269"/>
      <c r="I16" s="269"/>
      <c r="J16" s="30"/>
      <c r="K16" s="30" t="s">
        <v>31</v>
      </c>
      <c r="L16" s="269" t="s">
        <v>12</v>
      </c>
      <c r="M16" s="269"/>
      <c r="N16" s="269"/>
      <c r="O16" s="269"/>
      <c r="P16" s="269"/>
      <c r="Q16" s="269"/>
      <c r="R16" s="22"/>
      <c r="S16" s="30" t="s">
        <v>32</v>
      </c>
      <c r="T16" s="291" t="s">
        <v>12</v>
      </c>
      <c r="U16" s="291"/>
      <c r="V16" s="291"/>
      <c r="W16" s="291"/>
    </row>
    <row r="17" spans="2:27" ht="25.5" customHeight="1" thickBot="1" x14ac:dyDescent="0.25">
      <c r="B17" s="58" t="s">
        <v>33</v>
      </c>
      <c r="C17" s="253" t="s">
        <v>12</v>
      </c>
      <c r="D17" s="253"/>
      <c r="E17" s="253"/>
      <c r="F17" s="253"/>
      <c r="G17" s="253"/>
      <c r="H17" s="253"/>
      <c r="I17" s="253"/>
      <c r="J17" s="253"/>
      <c r="K17" s="253"/>
      <c r="L17" s="253"/>
      <c r="M17" s="253"/>
      <c r="N17" s="253"/>
      <c r="O17" s="253"/>
      <c r="P17" s="253"/>
      <c r="Q17" s="253"/>
      <c r="R17" s="253"/>
      <c r="S17" s="253"/>
      <c r="T17" s="253"/>
      <c r="U17" s="253"/>
      <c r="V17" s="253"/>
      <c r="W17" s="292"/>
    </row>
    <row r="18" spans="2:27" ht="21.75" customHeight="1" thickTop="1" thickBot="1" x14ac:dyDescent="0.25">
      <c r="B18" s="11" t="s">
        <v>34</v>
      </c>
      <c r="C18" s="12"/>
      <c r="D18" s="12"/>
      <c r="E18" s="12"/>
      <c r="F18" s="12"/>
      <c r="G18" s="12"/>
      <c r="H18" s="13"/>
      <c r="I18" s="13"/>
      <c r="J18" s="13"/>
      <c r="K18" s="13"/>
      <c r="L18" s="13"/>
      <c r="M18" s="13"/>
      <c r="N18" s="13"/>
      <c r="O18" s="13"/>
      <c r="P18" s="13"/>
      <c r="Q18" s="13"/>
      <c r="R18" s="13"/>
      <c r="S18" s="13"/>
      <c r="T18" s="13"/>
      <c r="U18" s="13"/>
      <c r="V18" s="13"/>
      <c r="W18" s="14"/>
    </row>
    <row r="19" spans="2:27" ht="25.5" customHeight="1" thickTop="1" thickBot="1" x14ac:dyDescent="0.25">
      <c r="B19" s="293" t="s">
        <v>35</v>
      </c>
      <c r="C19" s="256"/>
      <c r="D19" s="256"/>
      <c r="E19" s="256"/>
      <c r="F19" s="256"/>
      <c r="G19" s="256"/>
      <c r="H19" s="256"/>
      <c r="I19" s="256"/>
      <c r="J19" s="256"/>
      <c r="K19" s="256"/>
      <c r="L19" s="256"/>
      <c r="M19" s="256"/>
      <c r="N19" s="256"/>
      <c r="O19" s="256"/>
      <c r="P19" s="256"/>
      <c r="Q19" s="256"/>
      <c r="R19" s="256"/>
      <c r="S19" s="256"/>
      <c r="T19" s="257"/>
      <c r="U19" s="244" t="s">
        <v>36</v>
      </c>
      <c r="V19" s="243"/>
      <c r="W19" s="294"/>
    </row>
    <row r="20" spans="2:27" ht="14.25" customHeight="1" x14ac:dyDescent="0.2">
      <c r="B20" s="295" t="s">
        <v>37</v>
      </c>
      <c r="C20" s="259"/>
      <c r="D20" s="259"/>
      <c r="E20" s="259"/>
      <c r="F20" s="259"/>
      <c r="G20" s="259"/>
      <c r="H20" s="259"/>
      <c r="I20" s="259"/>
      <c r="J20" s="259"/>
      <c r="K20" s="259"/>
      <c r="L20" s="259"/>
      <c r="M20" s="259" t="s">
        <v>38</v>
      </c>
      <c r="N20" s="259"/>
      <c r="O20" s="259" t="s">
        <v>39</v>
      </c>
      <c r="P20" s="259"/>
      <c r="Q20" s="259" t="s">
        <v>40</v>
      </c>
      <c r="R20" s="259"/>
      <c r="S20" s="259" t="s">
        <v>41</v>
      </c>
      <c r="T20" s="262" t="s">
        <v>42</v>
      </c>
      <c r="U20" s="264" t="s">
        <v>43</v>
      </c>
      <c r="V20" s="266" t="s">
        <v>44</v>
      </c>
      <c r="W20" s="300" t="s">
        <v>45</v>
      </c>
    </row>
    <row r="21" spans="2:27" ht="27" customHeight="1" thickBot="1" x14ac:dyDescent="0.25">
      <c r="B21" s="296"/>
      <c r="C21" s="297"/>
      <c r="D21" s="297"/>
      <c r="E21" s="297"/>
      <c r="F21" s="297"/>
      <c r="G21" s="297"/>
      <c r="H21" s="297"/>
      <c r="I21" s="297"/>
      <c r="J21" s="297"/>
      <c r="K21" s="297"/>
      <c r="L21" s="297"/>
      <c r="M21" s="297"/>
      <c r="N21" s="297"/>
      <c r="O21" s="297"/>
      <c r="P21" s="297"/>
      <c r="Q21" s="297"/>
      <c r="R21" s="297"/>
      <c r="S21" s="297"/>
      <c r="T21" s="298"/>
      <c r="U21" s="299"/>
      <c r="V21" s="297"/>
      <c r="W21" s="301"/>
      <c r="Z21" s="33" t="s">
        <v>12</v>
      </c>
      <c r="AA21" s="33" t="s">
        <v>46</v>
      </c>
    </row>
    <row r="22" spans="2:27" ht="36" customHeight="1" x14ac:dyDescent="0.2">
      <c r="B22" s="302" t="s">
        <v>927</v>
      </c>
      <c r="C22" s="228"/>
      <c r="D22" s="228"/>
      <c r="E22" s="228"/>
      <c r="F22" s="228"/>
      <c r="G22" s="228"/>
      <c r="H22" s="228"/>
      <c r="I22" s="228"/>
      <c r="J22" s="228"/>
      <c r="K22" s="228"/>
      <c r="L22" s="228"/>
      <c r="M22" s="229" t="s">
        <v>921</v>
      </c>
      <c r="N22" s="229"/>
      <c r="O22" s="229" t="s">
        <v>48</v>
      </c>
      <c r="P22" s="229"/>
      <c r="Q22" s="230" t="s">
        <v>49</v>
      </c>
      <c r="R22" s="230"/>
      <c r="S22" s="34" t="s">
        <v>262</v>
      </c>
      <c r="T22" s="34" t="s">
        <v>928</v>
      </c>
      <c r="U22" s="34" t="s">
        <v>149</v>
      </c>
      <c r="V22" s="34">
        <f t="shared" ref="V22:V50" si="0">+IF(ISERR(U22/T22*100),"N/A",ROUND(U22/T22*100,2))</f>
        <v>83.33</v>
      </c>
      <c r="W22" s="59">
        <f t="shared" ref="W22:W50" si="1">+IF(ISERR(U22/S22*100),"N/A",ROUND(U22/S22*100,2))</f>
        <v>66.67</v>
      </c>
    </row>
    <row r="23" spans="2:27" ht="36" customHeight="1" x14ac:dyDescent="0.2">
      <c r="B23" s="302" t="s">
        <v>929</v>
      </c>
      <c r="C23" s="228"/>
      <c r="D23" s="228"/>
      <c r="E23" s="228"/>
      <c r="F23" s="228"/>
      <c r="G23" s="228"/>
      <c r="H23" s="228"/>
      <c r="I23" s="228"/>
      <c r="J23" s="228"/>
      <c r="K23" s="228"/>
      <c r="L23" s="228"/>
      <c r="M23" s="229" t="s">
        <v>921</v>
      </c>
      <c r="N23" s="229"/>
      <c r="O23" s="229" t="s">
        <v>48</v>
      </c>
      <c r="P23" s="229"/>
      <c r="Q23" s="230" t="s">
        <v>49</v>
      </c>
      <c r="R23" s="230"/>
      <c r="S23" s="34" t="s">
        <v>58</v>
      </c>
      <c r="T23" s="34" t="s">
        <v>930</v>
      </c>
      <c r="U23" s="34" t="s">
        <v>931</v>
      </c>
      <c r="V23" s="34">
        <f t="shared" si="0"/>
        <v>31.42</v>
      </c>
      <c r="W23" s="59">
        <f t="shared" si="1"/>
        <v>18.91</v>
      </c>
    </row>
    <row r="24" spans="2:27" ht="36" customHeight="1" x14ac:dyDescent="0.2">
      <c r="B24" s="302" t="s">
        <v>932</v>
      </c>
      <c r="C24" s="228"/>
      <c r="D24" s="228"/>
      <c r="E24" s="228"/>
      <c r="F24" s="228"/>
      <c r="G24" s="228"/>
      <c r="H24" s="228"/>
      <c r="I24" s="228"/>
      <c r="J24" s="228"/>
      <c r="K24" s="228"/>
      <c r="L24" s="228"/>
      <c r="M24" s="229" t="s">
        <v>921</v>
      </c>
      <c r="N24" s="229"/>
      <c r="O24" s="229" t="s">
        <v>48</v>
      </c>
      <c r="P24" s="229"/>
      <c r="Q24" s="230" t="s">
        <v>49</v>
      </c>
      <c r="R24" s="230"/>
      <c r="S24" s="34" t="s">
        <v>53</v>
      </c>
      <c r="T24" s="34" t="s">
        <v>149</v>
      </c>
      <c r="U24" s="34" t="s">
        <v>933</v>
      </c>
      <c r="V24" s="34">
        <f t="shared" si="0"/>
        <v>101.67</v>
      </c>
      <c r="W24" s="59">
        <f t="shared" si="1"/>
        <v>61</v>
      </c>
    </row>
    <row r="25" spans="2:27" ht="36" customHeight="1" x14ac:dyDescent="0.2">
      <c r="B25" s="302" t="s">
        <v>934</v>
      </c>
      <c r="C25" s="228"/>
      <c r="D25" s="228"/>
      <c r="E25" s="228"/>
      <c r="F25" s="228"/>
      <c r="G25" s="228"/>
      <c r="H25" s="228"/>
      <c r="I25" s="228"/>
      <c r="J25" s="228"/>
      <c r="K25" s="228"/>
      <c r="L25" s="228"/>
      <c r="M25" s="229" t="s">
        <v>921</v>
      </c>
      <c r="N25" s="229"/>
      <c r="O25" s="229" t="s">
        <v>48</v>
      </c>
      <c r="P25" s="229"/>
      <c r="Q25" s="230" t="s">
        <v>49</v>
      </c>
      <c r="R25" s="230"/>
      <c r="S25" s="34" t="s">
        <v>132</v>
      </c>
      <c r="T25" s="34" t="s">
        <v>286</v>
      </c>
      <c r="U25" s="34" t="s">
        <v>468</v>
      </c>
      <c r="V25" s="34">
        <f t="shared" si="0"/>
        <v>75.53</v>
      </c>
      <c r="W25" s="59">
        <f t="shared" si="1"/>
        <v>45.51</v>
      </c>
    </row>
    <row r="26" spans="2:27" ht="36" customHeight="1" x14ac:dyDescent="0.2">
      <c r="B26" s="302" t="s">
        <v>935</v>
      </c>
      <c r="C26" s="228"/>
      <c r="D26" s="228"/>
      <c r="E26" s="228"/>
      <c r="F26" s="228"/>
      <c r="G26" s="228"/>
      <c r="H26" s="228"/>
      <c r="I26" s="228"/>
      <c r="J26" s="228"/>
      <c r="K26" s="228"/>
      <c r="L26" s="228"/>
      <c r="M26" s="229" t="s">
        <v>921</v>
      </c>
      <c r="N26" s="229"/>
      <c r="O26" s="229" t="s">
        <v>48</v>
      </c>
      <c r="P26" s="229"/>
      <c r="Q26" s="230" t="s">
        <v>49</v>
      </c>
      <c r="R26" s="230"/>
      <c r="S26" s="34" t="s">
        <v>338</v>
      </c>
      <c r="T26" s="34" t="s">
        <v>936</v>
      </c>
      <c r="U26" s="34" t="s">
        <v>891</v>
      </c>
      <c r="V26" s="34">
        <f t="shared" si="0"/>
        <v>94.67</v>
      </c>
      <c r="W26" s="59">
        <f t="shared" si="1"/>
        <v>56.8</v>
      </c>
    </row>
    <row r="27" spans="2:27" ht="36" customHeight="1" x14ac:dyDescent="0.2">
      <c r="B27" s="302" t="s">
        <v>937</v>
      </c>
      <c r="C27" s="228"/>
      <c r="D27" s="228"/>
      <c r="E27" s="228"/>
      <c r="F27" s="228"/>
      <c r="G27" s="228"/>
      <c r="H27" s="228"/>
      <c r="I27" s="228"/>
      <c r="J27" s="228"/>
      <c r="K27" s="228"/>
      <c r="L27" s="228"/>
      <c r="M27" s="229" t="s">
        <v>921</v>
      </c>
      <c r="N27" s="229"/>
      <c r="O27" s="229" t="s">
        <v>48</v>
      </c>
      <c r="P27" s="229"/>
      <c r="Q27" s="230" t="s">
        <v>49</v>
      </c>
      <c r="R27" s="230"/>
      <c r="S27" s="34" t="s">
        <v>53</v>
      </c>
      <c r="T27" s="34" t="s">
        <v>103</v>
      </c>
      <c r="U27" s="34" t="s">
        <v>103</v>
      </c>
      <c r="V27" s="34">
        <f t="shared" si="0"/>
        <v>100</v>
      </c>
      <c r="W27" s="59">
        <f t="shared" si="1"/>
        <v>70</v>
      </c>
    </row>
    <row r="28" spans="2:27" ht="38.25" customHeight="1" x14ac:dyDescent="0.2">
      <c r="B28" s="302" t="s">
        <v>938</v>
      </c>
      <c r="C28" s="228"/>
      <c r="D28" s="228"/>
      <c r="E28" s="228"/>
      <c r="F28" s="228"/>
      <c r="G28" s="228"/>
      <c r="H28" s="228"/>
      <c r="I28" s="228"/>
      <c r="J28" s="228"/>
      <c r="K28" s="228"/>
      <c r="L28" s="228"/>
      <c r="M28" s="229" t="s">
        <v>921</v>
      </c>
      <c r="N28" s="229"/>
      <c r="O28" s="229" t="s">
        <v>48</v>
      </c>
      <c r="P28" s="229"/>
      <c r="Q28" s="230" t="s">
        <v>49</v>
      </c>
      <c r="R28" s="230"/>
      <c r="S28" s="34" t="s">
        <v>939</v>
      </c>
      <c r="T28" s="34" t="s">
        <v>132</v>
      </c>
      <c r="U28" s="34" t="s">
        <v>940</v>
      </c>
      <c r="V28" s="34">
        <f t="shared" si="0"/>
        <v>198.72</v>
      </c>
      <c r="W28" s="59">
        <f t="shared" si="1"/>
        <v>99.36</v>
      </c>
    </row>
    <row r="29" spans="2:27" ht="38.25" customHeight="1" x14ac:dyDescent="0.2">
      <c r="B29" s="302" t="s">
        <v>941</v>
      </c>
      <c r="C29" s="228"/>
      <c r="D29" s="228"/>
      <c r="E29" s="228"/>
      <c r="F29" s="228"/>
      <c r="G29" s="228"/>
      <c r="H29" s="228"/>
      <c r="I29" s="228"/>
      <c r="J29" s="228"/>
      <c r="K29" s="228"/>
      <c r="L29" s="228"/>
      <c r="M29" s="229" t="s">
        <v>921</v>
      </c>
      <c r="N29" s="229"/>
      <c r="O29" s="229" t="s">
        <v>195</v>
      </c>
      <c r="P29" s="229"/>
      <c r="Q29" s="230" t="s">
        <v>49</v>
      </c>
      <c r="R29" s="230"/>
      <c r="S29" s="34" t="s">
        <v>942</v>
      </c>
      <c r="T29" s="34" t="s">
        <v>334</v>
      </c>
      <c r="U29" s="34" t="s">
        <v>942</v>
      </c>
      <c r="V29" s="34">
        <f t="shared" si="0"/>
        <v>225</v>
      </c>
      <c r="W29" s="59">
        <f t="shared" si="1"/>
        <v>100</v>
      </c>
    </row>
    <row r="30" spans="2:27" ht="38.25" customHeight="1" x14ac:dyDescent="0.2">
      <c r="B30" s="302" t="s">
        <v>943</v>
      </c>
      <c r="C30" s="228"/>
      <c r="D30" s="228"/>
      <c r="E30" s="228"/>
      <c r="F30" s="228"/>
      <c r="G30" s="228"/>
      <c r="H30" s="228"/>
      <c r="I30" s="228"/>
      <c r="J30" s="228"/>
      <c r="K30" s="228"/>
      <c r="L30" s="228"/>
      <c r="M30" s="229" t="s">
        <v>921</v>
      </c>
      <c r="N30" s="229"/>
      <c r="O30" s="229" t="s">
        <v>48</v>
      </c>
      <c r="P30" s="229"/>
      <c r="Q30" s="230" t="s">
        <v>49</v>
      </c>
      <c r="R30" s="230"/>
      <c r="S30" s="34" t="s">
        <v>944</v>
      </c>
      <c r="T30" s="34" t="s">
        <v>945</v>
      </c>
      <c r="U30" s="34" t="s">
        <v>946</v>
      </c>
      <c r="V30" s="34">
        <f t="shared" si="0"/>
        <v>96.59</v>
      </c>
      <c r="W30" s="59">
        <f t="shared" si="1"/>
        <v>94.56</v>
      </c>
    </row>
    <row r="31" spans="2:27" ht="38.25" customHeight="1" x14ac:dyDescent="0.2">
      <c r="B31" s="302" t="s">
        <v>947</v>
      </c>
      <c r="C31" s="228"/>
      <c r="D31" s="228"/>
      <c r="E31" s="228"/>
      <c r="F31" s="228"/>
      <c r="G31" s="228"/>
      <c r="H31" s="228"/>
      <c r="I31" s="228"/>
      <c r="J31" s="228"/>
      <c r="K31" s="228"/>
      <c r="L31" s="228"/>
      <c r="M31" s="229" t="s">
        <v>921</v>
      </c>
      <c r="N31" s="229"/>
      <c r="O31" s="229" t="s">
        <v>48</v>
      </c>
      <c r="P31" s="229"/>
      <c r="Q31" s="230" t="s">
        <v>49</v>
      </c>
      <c r="R31" s="230"/>
      <c r="S31" s="34" t="s">
        <v>103</v>
      </c>
      <c r="T31" s="34" t="s">
        <v>193</v>
      </c>
      <c r="U31" s="34" t="s">
        <v>948</v>
      </c>
      <c r="V31" s="34">
        <f t="shared" si="0"/>
        <v>101.06</v>
      </c>
      <c r="W31" s="59">
        <f t="shared" si="1"/>
        <v>95.29</v>
      </c>
    </row>
    <row r="32" spans="2:27" ht="38.25" customHeight="1" x14ac:dyDescent="0.2">
      <c r="B32" s="302" t="s">
        <v>949</v>
      </c>
      <c r="C32" s="228"/>
      <c r="D32" s="228"/>
      <c r="E32" s="228"/>
      <c r="F32" s="228"/>
      <c r="G32" s="228"/>
      <c r="H32" s="228"/>
      <c r="I32" s="228"/>
      <c r="J32" s="228"/>
      <c r="K32" s="228"/>
      <c r="L32" s="228"/>
      <c r="M32" s="229" t="s">
        <v>921</v>
      </c>
      <c r="N32" s="229"/>
      <c r="O32" s="229" t="s">
        <v>48</v>
      </c>
      <c r="P32" s="229"/>
      <c r="Q32" s="230" t="s">
        <v>49</v>
      </c>
      <c r="R32" s="230"/>
      <c r="S32" s="34" t="s">
        <v>365</v>
      </c>
      <c r="T32" s="34" t="s">
        <v>365</v>
      </c>
      <c r="U32" s="34" t="s">
        <v>950</v>
      </c>
      <c r="V32" s="34">
        <f t="shared" si="0"/>
        <v>68.33</v>
      </c>
      <c r="W32" s="59">
        <f t="shared" si="1"/>
        <v>68.33</v>
      </c>
    </row>
    <row r="33" spans="2:23" ht="45" customHeight="1" x14ac:dyDescent="0.2">
      <c r="B33" s="302" t="s">
        <v>951</v>
      </c>
      <c r="C33" s="228"/>
      <c r="D33" s="228"/>
      <c r="E33" s="228"/>
      <c r="F33" s="228"/>
      <c r="G33" s="228"/>
      <c r="H33" s="228"/>
      <c r="I33" s="228"/>
      <c r="J33" s="228"/>
      <c r="K33" s="228"/>
      <c r="L33" s="228"/>
      <c r="M33" s="229" t="s">
        <v>921</v>
      </c>
      <c r="N33" s="229"/>
      <c r="O33" s="229" t="s">
        <v>48</v>
      </c>
      <c r="P33" s="229"/>
      <c r="Q33" s="230" t="s">
        <v>49</v>
      </c>
      <c r="R33" s="230"/>
      <c r="S33" s="34" t="s">
        <v>53</v>
      </c>
      <c r="T33" s="34" t="s">
        <v>60</v>
      </c>
      <c r="U33" s="34" t="s">
        <v>952</v>
      </c>
      <c r="V33" s="34">
        <f t="shared" si="0"/>
        <v>22.8</v>
      </c>
      <c r="W33" s="59">
        <f t="shared" si="1"/>
        <v>17.100000000000001</v>
      </c>
    </row>
    <row r="34" spans="2:23" ht="45" customHeight="1" x14ac:dyDescent="0.2">
      <c r="B34" s="302" t="s">
        <v>953</v>
      </c>
      <c r="C34" s="228"/>
      <c r="D34" s="228"/>
      <c r="E34" s="228"/>
      <c r="F34" s="228"/>
      <c r="G34" s="228"/>
      <c r="H34" s="228"/>
      <c r="I34" s="228"/>
      <c r="J34" s="228"/>
      <c r="K34" s="228"/>
      <c r="L34" s="228"/>
      <c r="M34" s="229" t="s">
        <v>921</v>
      </c>
      <c r="N34" s="229"/>
      <c r="O34" s="229" t="s">
        <v>48</v>
      </c>
      <c r="P34" s="229"/>
      <c r="Q34" s="230" t="s">
        <v>49</v>
      </c>
      <c r="R34" s="230"/>
      <c r="S34" s="34" t="s">
        <v>936</v>
      </c>
      <c r="T34" s="34" t="s">
        <v>954</v>
      </c>
      <c r="U34" s="34" t="s">
        <v>955</v>
      </c>
      <c r="V34" s="34">
        <f t="shared" si="0"/>
        <v>92.93</v>
      </c>
      <c r="W34" s="59">
        <f t="shared" si="1"/>
        <v>61.33</v>
      </c>
    </row>
    <row r="35" spans="2:23" ht="45" customHeight="1" x14ac:dyDescent="0.2">
      <c r="B35" s="302" t="s">
        <v>956</v>
      </c>
      <c r="C35" s="228"/>
      <c r="D35" s="228"/>
      <c r="E35" s="228"/>
      <c r="F35" s="228"/>
      <c r="G35" s="228"/>
      <c r="H35" s="228"/>
      <c r="I35" s="228"/>
      <c r="J35" s="228"/>
      <c r="K35" s="228"/>
      <c r="L35" s="228"/>
      <c r="M35" s="229" t="s">
        <v>921</v>
      </c>
      <c r="N35" s="229"/>
      <c r="O35" s="229" t="s">
        <v>48</v>
      </c>
      <c r="P35" s="229"/>
      <c r="Q35" s="230" t="s">
        <v>49</v>
      </c>
      <c r="R35" s="230"/>
      <c r="S35" s="34" t="s">
        <v>264</v>
      </c>
      <c r="T35" s="34" t="s">
        <v>103</v>
      </c>
      <c r="U35" s="34" t="s">
        <v>957</v>
      </c>
      <c r="V35" s="34">
        <f t="shared" si="0"/>
        <v>89.29</v>
      </c>
      <c r="W35" s="59">
        <f t="shared" si="1"/>
        <v>78.13</v>
      </c>
    </row>
    <row r="36" spans="2:23" ht="45" customHeight="1" x14ac:dyDescent="0.2">
      <c r="B36" s="302" t="s">
        <v>958</v>
      </c>
      <c r="C36" s="228"/>
      <c r="D36" s="228"/>
      <c r="E36" s="228"/>
      <c r="F36" s="228"/>
      <c r="G36" s="228"/>
      <c r="H36" s="228"/>
      <c r="I36" s="228"/>
      <c r="J36" s="228"/>
      <c r="K36" s="228"/>
      <c r="L36" s="228"/>
      <c r="M36" s="229" t="s">
        <v>921</v>
      </c>
      <c r="N36" s="229"/>
      <c r="O36" s="229" t="s">
        <v>48</v>
      </c>
      <c r="P36" s="229"/>
      <c r="Q36" s="230" t="s">
        <v>49</v>
      </c>
      <c r="R36" s="230"/>
      <c r="S36" s="34" t="s">
        <v>430</v>
      </c>
      <c r="T36" s="34" t="s">
        <v>959</v>
      </c>
      <c r="U36" s="34" t="s">
        <v>960</v>
      </c>
      <c r="V36" s="34">
        <f t="shared" si="0"/>
        <v>52.86</v>
      </c>
      <c r="W36" s="59">
        <f t="shared" si="1"/>
        <v>37</v>
      </c>
    </row>
    <row r="37" spans="2:23" ht="45" customHeight="1" x14ac:dyDescent="0.2">
      <c r="B37" s="302" t="s">
        <v>961</v>
      </c>
      <c r="C37" s="228"/>
      <c r="D37" s="228"/>
      <c r="E37" s="228"/>
      <c r="F37" s="228"/>
      <c r="G37" s="228"/>
      <c r="H37" s="228"/>
      <c r="I37" s="228"/>
      <c r="J37" s="228"/>
      <c r="K37" s="228"/>
      <c r="L37" s="228"/>
      <c r="M37" s="229" t="s">
        <v>921</v>
      </c>
      <c r="N37" s="229"/>
      <c r="O37" s="229" t="s">
        <v>48</v>
      </c>
      <c r="P37" s="229"/>
      <c r="Q37" s="230" t="s">
        <v>49</v>
      </c>
      <c r="R37" s="230"/>
      <c r="S37" s="34" t="s">
        <v>53</v>
      </c>
      <c r="T37" s="34" t="s">
        <v>88</v>
      </c>
      <c r="U37" s="34" t="s">
        <v>338</v>
      </c>
      <c r="V37" s="34">
        <f t="shared" si="0"/>
        <v>50</v>
      </c>
      <c r="W37" s="59">
        <f t="shared" si="1"/>
        <v>25</v>
      </c>
    </row>
    <row r="38" spans="2:23" ht="36" customHeight="1" x14ac:dyDescent="0.2">
      <c r="B38" s="302" t="s">
        <v>962</v>
      </c>
      <c r="C38" s="228"/>
      <c r="D38" s="228"/>
      <c r="E38" s="228"/>
      <c r="F38" s="228"/>
      <c r="G38" s="228"/>
      <c r="H38" s="228"/>
      <c r="I38" s="228"/>
      <c r="J38" s="228"/>
      <c r="K38" s="228"/>
      <c r="L38" s="228"/>
      <c r="M38" s="229" t="s">
        <v>921</v>
      </c>
      <c r="N38" s="229"/>
      <c r="O38" s="229" t="s">
        <v>48</v>
      </c>
      <c r="P38" s="229"/>
      <c r="Q38" s="230" t="s">
        <v>49</v>
      </c>
      <c r="R38" s="230"/>
      <c r="S38" s="34" t="s">
        <v>53</v>
      </c>
      <c r="T38" s="34" t="s">
        <v>88</v>
      </c>
      <c r="U38" s="34" t="s">
        <v>963</v>
      </c>
      <c r="V38" s="34">
        <f t="shared" si="0"/>
        <v>46.4</v>
      </c>
      <c r="W38" s="59">
        <f t="shared" si="1"/>
        <v>23.2</v>
      </c>
    </row>
    <row r="39" spans="2:23" ht="36" customHeight="1" x14ac:dyDescent="0.2">
      <c r="B39" s="302" t="s">
        <v>964</v>
      </c>
      <c r="C39" s="228"/>
      <c r="D39" s="228"/>
      <c r="E39" s="228"/>
      <c r="F39" s="228"/>
      <c r="G39" s="228"/>
      <c r="H39" s="228"/>
      <c r="I39" s="228"/>
      <c r="J39" s="228"/>
      <c r="K39" s="228"/>
      <c r="L39" s="228"/>
      <c r="M39" s="229" t="s">
        <v>921</v>
      </c>
      <c r="N39" s="229"/>
      <c r="O39" s="229" t="s">
        <v>48</v>
      </c>
      <c r="P39" s="229"/>
      <c r="Q39" s="230" t="s">
        <v>49</v>
      </c>
      <c r="R39" s="230"/>
      <c r="S39" s="34" t="s">
        <v>768</v>
      </c>
      <c r="T39" s="34" t="s">
        <v>768</v>
      </c>
      <c r="U39" s="34" t="s">
        <v>965</v>
      </c>
      <c r="V39" s="34">
        <f t="shared" si="0"/>
        <v>116.67</v>
      </c>
      <c r="W39" s="59">
        <f t="shared" si="1"/>
        <v>116.67</v>
      </c>
    </row>
    <row r="40" spans="2:23" ht="36" customHeight="1" x14ac:dyDescent="0.2">
      <c r="B40" s="302" t="s">
        <v>966</v>
      </c>
      <c r="C40" s="228"/>
      <c r="D40" s="228"/>
      <c r="E40" s="228"/>
      <c r="F40" s="228"/>
      <c r="G40" s="228"/>
      <c r="H40" s="228"/>
      <c r="I40" s="228"/>
      <c r="J40" s="228"/>
      <c r="K40" s="228"/>
      <c r="L40" s="228"/>
      <c r="M40" s="229" t="s">
        <v>921</v>
      </c>
      <c r="N40" s="229"/>
      <c r="O40" s="229" t="s">
        <v>48</v>
      </c>
      <c r="P40" s="229"/>
      <c r="Q40" s="230" t="s">
        <v>67</v>
      </c>
      <c r="R40" s="230"/>
      <c r="S40" s="34" t="s">
        <v>967</v>
      </c>
      <c r="T40" s="34" t="s">
        <v>115</v>
      </c>
      <c r="U40" s="34" t="s">
        <v>115</v>
      </c>
      <c r="V40" s="34" t="str">
        <f t="shared" si="0"/>
        <v>N/A</v>
      </c>
      <c r="W40" s="59" t="str">
        <f t="shared" si="1"/>
        <v>N/A</v>
      </c>
    </row>
    <row r="41" spans="2:23" ht="36" customHeight="1" x14ac:dyDescent="0.2">
      <c r="B41" s="302" t="s">
        <v>968</v>
      </c>
      <c r="C41" s="228"/>
      <c r="D41" s="228"/>
      <c r="E41" s="228"/>
      <c r="F41" s="228"/>
      <c r="G41" s="228"/>
      <c r="H41" s="228"/>
      <c r="I41" s="228"/>
      <c r="J41" s="228"/>
      <c r="K41" s="228"/>
      <c r="L41" s="228"/>
      <c r="M41" s="229" t="s">
        <v>921</v>
      </c>
      <c r="N41" s="229"/>
      <c r="O41" s="229" t="s">
        <v>48</v>
      </c>
      <c r="P41" s="229"/>
      <c r="Q41" s="230" t="s">
        <v>49</v>
      </c>
      <c r="R41" s="230"/>
      <c r="S41" s="34" t="s">
        <v>969</v>
      </c>
      <c r="T41" s="34" t="s">
        <v>970</v>
      </c>
      <c r="U41" s="34" t="s">
        <v>971</v>
      </c>
      <c r="V41" s="34">
        <f t="shared" si="0"/>
        <v>61.76</v>
      </c>
      <c r="W41" s="59">
        <f t="shared" si="1"/>
        <v>18.579999999999998</v>
      </c>
    </row>
    <row r="42" spans="2:23" ht="36" customHeight="1" x14ac:dyDescent="0.2">
      <c r="B42" s="302" t="s">
        <v>972</v>
      </c>
      <c r="C42" s="228"/>
      <c r="D42" s="228"/>
      <c r="E42" s="228"/>
      <c r="F42" s="228"/>
      <c r="G42" s="228"/>
      <c r="H42" s="228"/>
      <c r="I42" s="228"/>
      <c r="J42" s="228"/>
      <c r="K42" s="228"/>
      <c r="L42" s="228"/>
      <c r="M42" s="229" t="s">
        <v>923</v>
      </c>
      <c r="N42" s="229"/>
      <c r="O42" s="229" t="s">
        <v>48</v>
      </c>
      <c r="P42" s="229"/>
      <c r="Q42" s="230" t="s">
        <v>49</v>
      </c>
      <c r="R42" s="230"/>
      <c r="S42" s="34" t="s">
        <v>53</v>
      </c>
      <c r="T42" s="34" t="s">
        <v>60</v>
      </c>
      <c r="U42" s="34" t="s">
        <v>60</v>
      </c>
      <c r="V42" s="34">
        <f t="shared" si="0"/>
        <v>100</v>
      </c>
      <c r="W42" s="59">
        <f t="shared" si="1"/>
        <v>75</v>
      </c>
    </row>
    <row r="43" spans="2:23" ht="26.25" customHeight="1" x14ac:dyDescent="0.2">
      <c r="B43" s="302" t="s">
        <v>973</v>
      </c>
      <c r="C43" s="228"/>
      <c r="D43" s="228"/>
      <c r="E43" s="228"/>
      <c r="F43" s="228"/>
      <c r="G43" s="228"/>
      <c r="H43" s="228"/>
      <c r="I43" s="228"/>
      <c r="J43" s="228"/>
      <c r="K43" s="228"/>
      <c r="L43" s="228"/>
      <c r="M43" s="229" t="s">
        <v>658</v>
      </c>
      <c r="N43" s="229"/>
      <c r="O43" s="229" t="s">
        <v>48</v>
      </c>
      <c r="P43" s="229"/>
      <c r="Q43" s="230" t="s">
        <v>49</v>
      </c>
      <c r="R43" s="230"/>
      <c r="S43" s="34" t="s">
        <v>53</v>
      </c>
      <c r="T43" s="34" t="s">
        <v>60</v>
      </c>
      <c r="U43" s="34" t="s">
        <v>974</v>
      </c>
      <c r="V43" s="34">
        <f t="shared" si="0"/>
        <v>118.27</v>
      </c>
      <c r="W43" s="59">
        <f t="shared" si="1"/>
        <v>88.7</v>
      </c>
    </row>
    <row r="44" spans="2:23" ht="26.25" customHeight="1" x14ac:dyDescent="0.2">
      <c r="B44" s="302" t="s">
        <v>975</v>
      </c>
      <c r="C44" s="228"/>
      <c r="D44" s="228"/>
      <c r="E44" s="228"/>
      <c r="F44" s="228"/>
      <c r="G44" s="228"/>
      <c r="H44" s="228"/>
      <c r="I44" s="228"/>
      <c r="J44" s="228"/>
      <c r="K44" s="228"/>
      <c r="L44" s="228"/>
      <c r="M44" s="229" t="s">
        <v>658</v>
      </c>
      <c r="N44" s="229"/>
      <c r="O44" s="229" t="s">
        <v>48</v>
      </c>
      <c r="P44" s="229"/>
      <c r="Q44" s="230" t="s">
        <v>49</v>
      </c>
      <c r="R44" s="230"/>
      <c r="S44" s="34" t="s">
        <v>53</v>
      </c>
      <c r="T44" s="34" t="s">
        <v>976</v>
      </c>
      <c r="U44" s="34" t="s">
        <v>977</v>
      </c>
      <c r="V44" s="34">
        <f t="shared" si="0"/>
        <v>113.5</v>
      </c>
      <c r="W44" s="59">
        <f t="shared" si="1"/>
        <v>105.9</v>
      </c>
    </row>
    <row r="45" spans="2:23" ht="27.75" customHeight="1" x14ac:dyDescent="0.2">
      <c r="B45" s="302" t="s">
        <v>978</v>
      </c>
      <c r="C45" s="228"/>
      <c r="D45" s="228"/>
      <c r="E45" s="228"/>
      <c r="F45" s="228"/>
      <c r="G45" s="228"/>
      <c r="H45" s="228"/>
      <c r="I45" s="228"/>
      <c r="J45" s="228"/>
      <c r="K45" s="228"/>
      <c r="L45" s="228"/>
      <c r="M45" s="229" t="s">
        <v>658</v>
      </c>
      <c r="N45" s="229"/>
      <c r="O45" s="229" t="s">
        <v>48</v>
      </c>
      <c r="P45" s="229"/>
      <c r="Q45" s="230" t="s">
        <v>118</v>
      </c>
      <c r="R45" s="230"/>
      <c r="S45" s="34" t="s">
        <v>53</v>
      </c>
      <c r="T45" s="34" t="s">
        <v>115</v>
      </c>
      <c r="U45" s="34" t="s">
        <v>115</v>
      </c>
      <c r="V45" s="34" t="str">
        <f t="shared" si="0"/>
        <v>N/A</v>
      </c>
      <c r="W45" s="59" t="str">
        <f t="shared" si="1"/>
        <v>N/A</v>
      </c>
    </row>
    <row r="46" spans="2:23" ht="27.75" customHeight="1" x14ac:dyDescent="0.2">
      <c r="B46" s="302" t="s">
        <v>979</v>
      </c>
      <c r="C46" s="228"/>
      <c r="D46" s="228"/>
      <c r="E46" s="228"/>
      <c r="F46" s="228"/>
      <c r="G46" s="228"/>
      <c r="H46" s="228"/>
      <c r="I46" s="228"/>
      <c r="J46" s="228"/>
      <c r="K46" s="228"/>
      <c r="L46" s="228"/>
      <c r="M46" s="229" t="s">
        <v>658</v>
      </c>
      <c r="N46" s="229"/>
      <c r="O46" s="229" t="s">
        <v>48</v>
      </c>
      <c r="P46" s="229"/>
      <c r="Q46" s="230" t="s">
        <v>49</v>
      </c>
      <c r="R46" s="230"/>
      <c r="S46" s="34" t="s">
        <v>980</v>
      </c>
      <c r="T46" s="34" t="s">
        <v>980</v>
      </c>
      <c r="U46" s="34" t="s">
        <v>981</v>
      </c>
      <c r="V46" s="34">
        <f t="shared" si="0"/>
        <v>105.17</v>
      </c>
      <c r="W46" s="59">
        <f t="shared" si="1"/>
        <v>105.17</v>
      </c>
    </row>
    <row r="47" spans="2:23" ht="27.75" customHeight="1" x14ac:dyDescent="0.2">
      <c r="B47" s="302" t="s">
        <v>982</v>
      </c>
      <c r="C47" s="228"/>
      <c r="D47" s="228"/>
      <c r="E47" s="228"/>
      <c r="F47" s="228"/>
      <c r="G47" s="228"/>
      <c r="H47" s="228"/>
      <c r="I47" s="228"/>
      <c r="J47" s="228"/>
      <c r="K47" s="228"/>
      <c r="L47" s="228"/>
      <c r="M47" s="229" t="s">
        <v>658</v>
      </c>
      <c r="N47" s="229"/>
      <c r="O47" s="229" t="s">
        <v>48</v>
      </c>
      <c r="P47" s="229"/>
      <c r="Q47" s="230" t="s">
        <v>49</v>
      </c>
      <c r="R47" s="230"/>
      <c r="S47" s="34" t="s">
        <v>53</v>
      </c>
      <c r="T47" s="34" t="s">
        <v>53</v>
      </c>
      <c r="U47" s="34" t="s">
        <v>53</v>
      </c>
      <c r="V47" s="34">
        <f t="shared" si="0"/>
        <v>100</v>
      </c>
      <c r="W47" s="59">
        <f t="shared" si="1"/>
        <v>100</v>
      </c>
    </row>
    <row r="48" spans="2:23" ht="27.75" customHeight="1" x14ac:dyDescent="0.2">
      <c r="B48" s="302" t="s">
        <v>983</v>
      </c>
      <c r="C48" s="228"/>
      <c r="D48" s="228"/>
      <c r="E48" s="228"/>
      <c r="F48" s="228"/>
      <c r="G48" s="228"/>
      <c r="H48" s="228"/>
      <c r="I48" s="228"/>
      <c r="J48" s="228"/>
      <c r="K48" s="228"/>
      <c r="L48" s="228"/>
      <c r="M48" s="229" t="s">
        <v>658</v>
      </c>
      <c r="N48" s="229"/>
      <c r="O48" s="229" t="s">
        <v>48</v>
      </c>
      <c r="P48" s="229"/>
      <c r="Q48" s="230" t="s">
        <v>49</v>
      </c>
      <c r="R48" s="230"/>
      <c r="S48" s="34" t="s">
        <v>984</v>
      </c>
      <c r="T48" s="34" t="s">
        <v>430</v>
      </c>
      <c r="U48" s="34" t="s">
        <v>985</v>
      </c>
      <c r="V48" s="34">
        <f t="shared" si="0"/>
        <v>162</v>
      </c>
      <c r="W48" s="59">
        <f t="shared" si="1"/>
        <v>126.56</v>
      </c>
    </row>
    <row r="49" spans="2:25" ht="27.75" customHeight="1" x14ac:dyDescent="0.2">
      <c r="B49" s="302" t="s">
        <v>986</v>
      </c>
      <c r="C49" s="228"/>
      <c r="D49" s="228"/>
      <c r="E49" s="228"/>
      <c r="F49" s="228"/>
      <c r="G49" s="228"/>
      <c r="H49" s="228"/>
      <c r="I49" s="228"/>
      <c r="J49" s="228"/>
      <c r="K49" s="228"/>
      <c r="L49" s="228"/>
      <c r="M49" s="229" t="s">
        <v>658</v>
      </c>
      <c r="N49" s="229"/>
      <c r="O49" s="229" t="s">
        <v>48</v>
      </c>
      <c r="P49" s="229"/>
      <c r="Q49" s="230" t="s">
        <v>49</v>
      </c>
      <c r="R49" s="230"/>
      <c r="S49" s="34" t="s">
        <v>987</v>
      </c>
      <c r="T49" s="34" t="s">
        <v>988</v>
      </c>
      <c r="U49" s="34" t="s">
        <v>763</v>
      </c>
      <c r="V49" s="34">
        <f t="shared" si="0"/>
        <v>104.23</v>
      </c>
      <c r="W49" s="59">
        <f t="shared" si="1"/>
        <v>102.67</v>
      </c>
    </row>
    <row r="50" spans="2:25" ht="27.75" customHeight="1" thickBot="1" x14ac:dyDescent="0.25">
      <c r="B50" s="302" t="s">
        <v>989</v>
      </c>
      <c r="C50" s="228"/>
      <c r="D50" s="228"/>
      <c r="E50" s="228"/>
      <c r="F50" s="228"/>
      <c r="G50" s="228"/>
      <c r="H50" s="228"/>
      <c r="I50" s="228"/>
      <c r="J50" s="228"/>
      <c r="K50" s="228"/>
      <c r="L50" s="228"/>
      <c r="M50" s="229" t="s">
        <v>660</v>
      </c>
      <c r="N50" s="229"/>
      <c r="O50" s="229" t="s">
        <v>48</v>
      </c>
      <c r="P50" s="229"/>
      <c r="Q50" s="230" t="s">
        <v>49</v>
      </c>
      <c r="R50" s="230"/>
      <c r="S50" s="34" t="s">
        <v>990</v>
      </c>
      <c r="T50" s="34" t="s">
        <v>991</v>
      </c>
      <c r="U50" s="34" t="s">
        <v>992</v>
      </c>
      <c r="V50" s="34">
        <f t="shared" si="0"/>
        <v>101.33</v>
      </c>
      <c r="W50" s="59">
        <f t="shared" si="1"/>
        <v>100.22</v>
      </c>
    </row>
    <row r="51" spans="2:25" ht="21.75" customHeight="1" thickTop="1" thickBot="1" x14ac:dyDescent="0.25">
      <c r="B51" s="11" t="s">
        <v>62</v>
      </c>
      <c r="C51" s="12"/>
      <c r="D51" s="12"/>
      <c r="E51" s="12"/>
      <c r="F51" s="12"/>
      <c r="G51" s="12"/>
      <c r="H51" s="13"/>
      <c r="I51" s="13"/>
      <c r="J51" s="13"/>
      <c r="K51" s="13"/>
      <c r="L51" s="13"/>
      <c r="M51" s="13"/>
      <c r="N51" s="13"/>
      <c r="O51" s="13"/>
      <c r="P51" s="13"/>
      <c r="Q51" s="13"/>
      <c r="R51" s="13"/>
      <c r="S51" s="13"/>
      <c r="T51" s="13"/>
      <c r="U51" s="13"/>
      <c r="V51" s="13"/>
      <c r="W51" s="14"/>
      <c r="X51" s="36"/>
    </row>
    <row r="52" spans="2:25" ht="29.25" customHeight="1" thickTop="1" thickBot="1" x14ac:dyDescent="0.25">
      <c r="B52" s="310" t="s">
        <v>2011</v>
      </c>
      <c r="C52" s="238"/>
      <c r="D52" s="238"/>
      <c r="E52" s="238"/>
      <c r="F52" s="238"/>
      <c r="G52" s="238"/>
      <c r="H52" s="238"/>
      <c r="I52" s="238"/>
      <c r="J52" s="238"/>
      <c r="K52" s="238"/>
      <c r="L52" s="238"/>
      <c r="M52" s="238"/>
      <c r="N52" s="238"/>
      <c r="O52" s="238"/>
      <c r="P52" s="238"/>
      <c r="Q52" s="239"/>
      <c r="R52" s="37" t="s">
        <v>41</v>
      </c>
      <c r="S52" s="243" t="s">
        <v>42</v>
      </c>
      <c r="T52" s="243"/>
      <c r="U52" s="38" t="s">
        <v>63</v>
      </c>
      <c r="V52" s="244" t="s">
        <v>64</v>
      </c>
      <c r="W52" s="294"/>
    </row>
    <row r="53" spans="2:25" ht="30.75" customHeight="1" thickBot="1" x14ac:dyDescent="0.25">
      <c r="B53" s="311"/>
      <c r="C53" s="312"/>
      <c r="D53" s="312"/>
      <c r="E53" s="312"/>
      <c r="F53" s="312"/>
      <c r="G53" s="312"/>
      <c r="H53" s="312"/>
      <c r="I53" s="312"/>
      <c r="J53" s="312"/>
      <c r="K53" s="312"/>
      <c r="L53" s="312"/>
      <c r="M53" s="312"/>
      <c r="N53" s="312"/>
      <c r="O53" s="312"/>
      <c r="P53" s="312"/>
      <c r="Q53" s="313"/>
      <c r="R53" s="60" t="s">
        <v>65</v>
      </c>
      <c r="S53" s="60" t="s">
        <v>65</v>
      </c>
      <c r="T53" s="60" t="s">
        <v>48</v>
      </c>
      <c r="U53" s="60" t="s">
        <v>65</v>
      </c>
      <c r="V53" s="60" t="s">
        <v>66</v>
      </c>
      <c r="W53" s="61" t="s">
        <v>67</v>
      </c>
      <c r="Y53" s="36"/>
    </row>
    <row r="54" spans="2:25" ht="23.25" customHeight="1" thickBot="1" x14ac:dyDescent="0.25">
      <c r="B54" s="314" t="s">
        <v>68</v>
      </c>
      <c r="C54" s="247"/>
      <c r="D54" s="247"/>
      <c r="E54" s="40" t="s">
        <v>993</v>
      </c>
      <c r="F54" s="40"/>
      <c r="G54" s="40"/>
      <c r="H54" s="41"/>
      <c r="I54" s="41"/>
      <c r="J54" s="41"/>
      <c r="K54" s="41"/>
      <c r="L54" s="41"/>
      <c r="M54" s="41"/>
      <c r="N54" s="41"/>
      <c r="O54" s="41"/>
      <c r="P54" s="42"/>
      <c r="Q54" s="42"/>
      <c r="R54" s="43">
        <v>1365.11</v>
      </c>
      <c r="S54" s="44" t="s">
        <v>12</v>
      </c>
      <c r="T54" s="42"/>
      <c r="U54" s="44" t="s">
        <v>994</v>
      </c>
      <c r="V54" s="42"/>
      <c r="W54" s="62">
        <f t="shared" ref="W54:W61" si="2">+IF(ISERR(U54/R54*100),"N/A",ROUND(U54/R54*100,2))</f>
        <v>63.67</v>
      </c>
    </row>
    <row r="55" spans="2:25" ht="26.25" customHeight="1" x14ac:dyDescent="0.2">
      <c r="B55" s="315" t="s">
        <v>72</v>
      </c>
      <c r="C55" s="316"/>
      <c r="D55" s="316"/>
      <c r="E55" s="63" t="s">
        <v>993</v>
      </c>
      <c r="F55" s="63"/>
      <c r="G55" s="63"/>
      <c r="H55" s="64"/>
      <c r="I55" s="64"/>
      <c r="J55" s="64"/>
      <c r="K55" s="64"/>
      <c r="L55" s="64"/>
      <c r="M55" s="64"/>
      <c r="N55" s="64"/>
      <c r="O55" s="64"/>
      <c r="P55" s="65"/>
      <c r="Q55" s="65"/>
      <c r="R55" s="66">
        <v>1332.93</v>
      </c>
      <c r="S55" s="67" t="s">
        <v>995</v>
      </c>
      <c r="T55" s="68">
        <f>+IF(ISERR(S55/R55*100),"N/A",ROUND(S55/R55*100,2))</f>
        <v>65.2</v>
      </c>
      <c r="U55" s="67" t="s">
        <v>994</v>
      </c>
      <c r="V55" s="68">
        <f>+IF(ISERR(U55/S55*100),"N/A",ROUND(U55/S55*100,2))</f>
        <v>100</v>
      </c>
      <c r="W55" s="69">
        <f t="shared" si="2"/>
        <v>65.2</v>
      </c>
    </row>
    <row r="56" spans="2:25" ht="23.25" customHeight="1" thickBot="1" x14ac:dyDescent="0.25">
      <c r="B56" s="314" t="s">
        <v>68</v>
      </c>
      <c r="C56" s="247"/>
      <c r="D56" s="247"/>
      <c r="E56" s="40" t="s">
        <v>996</v>
      </c>
      <c r="F56" s="40"/>
      <c r="G56" s="40"/>
      <c r="H56" s="41"/>
      <c r="I56" s="41"/>
      <c r="J56" s="41"/>
      <c r="K56" s="41"/>
      <c r="L56" s="41"/>
      <c r="M56" s="41"/>
      <c r="N56" s="41"/>
      <c r="O56" s="41"/>
      <c r="P56" s="42"/>
      <c r="Q56" s="42"/>
      <c r="R56" s="43" t="s">
        <v>997</v>
      </c>
      <c r="S56" s="44" t="s">
        <v>12</v>
      </c>
      <c r="T56" s="42"/>
      <c r="U56" s="44" t="s">
        <v>998</v>
      </c>
      <c r="V56" s="42"/>
      <c r="W56" s="62">
        <f t="shared" si="2"/>
        <v>54.55</v>
      </c>
    </row>
    <row r="57" spans="2:25" ht="26.25" customHeight="1" x14ac:dyDescent="0.2">
      <c r="B57" s="315" t="s">
        <v>72</v>
      </c>
      <c r="C57" s="316"/>
      <c r="D57" s="316"/>
      <c r="E57" s="63" t="s">
        <v>996</v>
      </c>
      <c r="F57" s="63"/>
      <c r="G57" s="63"/>
      <c r="H57" s="64"/>
      <c r="I57" s="64"/>
      <c r="J57" s="64"/>
      <c r="K57" s="64"/>
      <c r="L57" s="64"/>
      <c r="M57" s="64"/>
      <c r="N57" s="64"/>
      <c r="O57" s="64"/>
      <c r="P57" s="65"/>
      <c r="Q57" s="65"/>
      <c r="R57" s="66" t="s">
        <v>997</v>
      </c>
      <c r="S57" s="67" t="s">
        <v>998</v>
      </c>
      <c r="T57" s="68">
        <f>+IF(ISERR(S57/R57*100),"N/A",ROUND(S57/R57*100,2))</f>
        <v>54.55</v>
      </c>
      <c r="U57" s="67" t="s">
        <v>998</v>
      </c>
      <c r="V57" s="68">
        <f>+IF(ISERR(U57/S57*100),"N/A",ROUND(U57/S57*100,2))</f>
        <v>100</v>
      </c>
      <c r="W57" s="69">
        <f t="shared" si="2"/>
        <v>54.55</v>
      </c>
    </row>
    <row r="58" spans="2:25" ht="23.25" customHeight="1" thickBot="1" x14ac:dyDescent="0.25">
      <c r="B58" s="314" t="s">
        <v>68</v>
      </c>
      <c r="C58" s="247"/>
      <c r="D58" s="247"/>
      <c r="E58" s="40" t="s">
        <v>678</v>
      </c>
      <c r="F58" s="40"/>
      <c r="G58" s="40"/>
      <c r="H58" s="41"/>
      <c r="I58" s="41"/>
      <c r="J58" s="41"/>
      <c r="K58" s="41"/>
      <c r="L58" s="41"/>
      <c r="M58" s="41"/>
      <c r="N58" s="41"/>
      <c r="O58" s="41"/>
      <c r="P58" s="42"/>
      <c r="Q58" s="42"/>
      <c r="R58" s="43" t="s">
        <v>999</v>
      </c>
      <c r="S58" s="44" t="s">
        <v>12</v>
      </c>
      <c r="T58" s="42"/>
      <c r="U58" s="44" t="s">
        <v>1000</v>
      </c>
      <c r="V58" s="42"/>
      <c r="W58" s="62">
        <f t="shared" si="2"/>
        <v>56.61</v>
      </c>
    </row>
    <row r="59" spans="2:25" ht="26.25" customHeight="1" x14ac:dyDescent="0.2">
      <c r="B59" s="315" t="s">
        <v>72</v>
      </c>
      <c r="C59" s="316"/>
      <c r="D59" s="316"/>
      <c r="E59" s="63" t="s">
        <v>678</v>
      </c>
      <c r="F59" s="63"/>
      <c r="G59" s="63"/>
      <c r="H59" s="64"/>
      <c r="I59" s="64"/>
      <c r="J59" s="64"/>
      <c r="K59" s="64"/>
      <c r="L59" s="64"/>
      <c r="M59" s="64"/>
      <c r="N59" s="64"/>
      <c r="O59" s="64"/>
      <c r="P59" s="65"/>
      <c r="Q59" s="65"/>
      <c r="R59" s="66" t="s">
        <v>1001</v>
      </c>
      <c r="S59" s="67" t="s">
        <v>1002</v>
      </c>
      <c r="T59" s="68">
        <f>+IF(ISERR(S59/R59*100),"N/A",ROUND(S59/R59*100,2))</f>
        <v>64.02</v>
      </c>
      <c r="U59" s="67" t="s">
        <v>1000</v>
      </c>
      <c r="V59" s="68">
        <f>+IF(ISERR(U59/S59*100),"N/A",ROUND(U59/S59*100,2))</f>
        <v>99.96</v>
      </c>
      <c r="W59" s="69">
        <f t="shared" si="2"/>
        <v>64</v>
      </c>
    </row>
    <row r="60" spans="2:25" ht="23.25" customHeight="1" thickBot="1" x14ac:dyDescent="0.25">
      <c r="B60" s="314" t="s">
        <v>68</v>
      </c>
      <c r="C60" s="247"/>
      <c r="D60" s="247"/>
      <c r="E60" s="40" t="s">
        <v>681</v>
      </c>
      <c r="F60" s="40"/>
      <c r="G60" s="40"/>
      <c r="H60" s="41"/>
      <c r="I60" s="41"/>
      <c r="J60" s="41"/>
      <c r="K60" s="41"/>
      <c r="L60" s="41"/>
      <c r="M60" s="41"/>
      <c r="N60" s="41"/>
      <c r="O60" s="41"/>
      <c r="P60" s="42"/>
      <c r="Q60" s="42"/>
      <c r="R60" s="43" t="s">
        <v>1003</v>
      </c>
      <c r="S60" s="44" t="s">
        <v>12</v>
      </c>
      <c r="T60" s="42"/>
      <c r="U60" s="44" t="s">
        <v>1004</v>
      </c>
      <c r="V60" s="42"/>
      <c r="W60" s="62">
        <f t="shared" si="2"/>
        <v>37.53</v>
      </c>
    </row>
    <row r="61" spans="2:25" ht="26.25" customHeight="1" thickBot="1" x14ac:dyDescent="0.25">
      <c r="B61" s="315" t="s">
        <v>72</v>
      </c>
      <c r="C61" s="316"/>
      <c r="D61" s="316"/>
      <c r="E61" s="63" t="s">
        <v>681</v>
      </c>
      <c r="F61" s="63"/>
      <c r="G61" s="63"/>
      <c r="H61" s="64"/>
      <c r="I61" s="64"/>
      <c r="J61" s="64"/>
      <c r="K61" s="64"/>
      <c r="L61" s="64"/>
      <c r="M61" s="64"/>
      <c r="N61" s="64"/>
      <c r="O61" s="64"/>
      <c r="P61" s="65"/>
      <c r="Q61" s="65"/>
      <c r="R61" s="66" t="s">
        <v>1003</v>
      </c>
      <c r="S61" s="67" t="s">
        <v>1004</v>
      </c>
      <c r="T61" s="68">
        <f>+IF(ISERR(S61/R61*100),"N/A",ROUND(S61/R61*100,2))</f>
        <v>37.53</v>
      </c>
      <c r="U61" s="67" t="s">
        <v>1004</v>
      </c>
      <c r="V61" s="68">
        <f>+IF(ISERR(U61/S61*100),"N/A",ROUND(U61/S61*100,2))</f>
        <v>100</v>
      </c>
      <c r="W61" s="69">
        <f t="shared" si="2"/>
        <v>37.53</v>
      </c>
    </row>
    <row r="62" spans="2:25" ht="22.5" customHeight="1" thickTop="1" thickBot="1" x14ac:dyDescent="0.25">
      <c r="B62" s="11" t="s">
        <v>75</v>
      </c>
      <c r="C62" s="12"/>
      <c r="D62" s="12"/>
      <c r="E62" s="12"/>
      <c r="F62" s="12"/>
      <c r="G62" s="12"/>
      <c r="H62" s="13"/>
      <c r="I62" s="13"/>
      <c r="J62" s="13"/>
      <c r="K62" s="13"/>
      <c r="L62" s="13"/>
      <c r="M62" s="13"/>
      <c r="N62" s="13"/>
      <c r="O62" s="13"/>
      <c r="P62" s="13"/>
      <c r="Q62" s="13"/>
      <c r="R62" s="13"/>
      <c r="S62" s="13"/>
      <c r="T62" s="13"/>
      <c r="U62" s="13"/>
      <c r="V62" s="13"/>
      <c r="W62" s="14"/>
    </row>
    <row r="63" spans="2:25" ht="278.25" customHeight="1" thickTop="1" x14ac:dyDescent="0.2">
      <c r="B63" s="303" t="s">
        <v>1005</v>
      </c>
      <c r="C63" s="232"/>
      <c r="D63" s="232"/>
      <c r="E63" s="232"/>
      <c r="F63" s="232"/>
      <c r="G63" s="232"/>
      <c r="H63" s="232"/>
      <c r="I63" s="232"/>
      <c r="J63" s="232"/>
      <c r="K63" s="232"/>
      <c r="L63" s="232"/>
      <c r="M63" s="232"/>
      <c r="N63" s="232"/>
      <c r="O63" s="232"/>
      <c r="P63" s="232"/>
      <c r="Q63" s="232"/>
      <c r="R63" s="232"/>
      <c r="S63" s="232"/>
      <c r="T63" s="232"/>
      <c r="U63" s="232"/>
      <c r="V63" s="232"/>
      <c r="W63" s="304"/>
    </row>
    <row r="64" spans="2:25" ht="15" customHeight="1" thickBot="1" x14ac:dyDescent="0.25">
      <c r="B64" s="305"/>
      <c r="C64" s="251"/>
      <c r="D64" s="251"/>
      <c r="E64" s="251"/>
      <c r="F64" s="251"/>
      <c r="G64" s="251"/>
      <c r="H64" s="251"/>
      <c r="I64" s="251"/>
      <c r="J64" s="251"/>
      <c r="K64" s="251"/>
      <c r="L64" s="251"/>
      <c r="M64" s="251"/>
      <c r="N64" s="251"/>
      <c r="O64" s="251"/>
      <c r="P64" s="251"/>
      <c r="Q64" s="251"/>
      <c r="R64" s="251"/>
      <c r="S64" s="251"/>
      <c r="T64" s="251"/>
      <c r="U64" s="251"/>
      <c r="V64" s="251"/>
      <c r="W64" s="306"/>
    </row>
    <row r="65" spans="2:23" ht="213" customHeight="1" thickTop="1" x14ac:dyDescent="0.2">
      <c r="B65" s="303" t="s">
        <v>1006</v>
      </c>
      <c r="C65" s="232"/>
      <c r="D65" s="232"/>
      <c r="E65" s="232"/>
      <c r="F65" s="232"/>
      <c r="G65" s="232"/>
      <c r="H65" s="232"/>
      <c r="I65" s="232"/>
      <c r="J65" s="232"/>
      <c r="K65" s="232"/>
      <c r="L65" s="232"/>
      <c r="M65" s="232"/>
      <c r="N65" s="232"/>
      <c r="O65" s="232"/>
      <c r="P65" s="232"/>
      <c r="Q65" s="232"/>
      <c r="R65" s="232"/>
      <c r="S65" s="232"/>
      <c r="T65" s="232"/>
      <c r="U65" s="232"/>
      <c r="V65" s="232"/>
      <c r="W65" s="304"/>
    </row>
    <row r="66" spans="2:23" ht="15" customHeight="1" thickBot="1" x14ac:dyDescent="0.25">
      <c r="B66" s="305"/>
      <c r="C66" s="251"/>
      <c r="D66" s="251"/>
      <c r="E66" s="251"/>
      <c r="F66" s="251"/>
      <c r="G66" s="251"/>
      <c r="H66" s="251"/>
      <c r="I66" s="251"/>
      <c r="J66" s="251"/>
      <c r="K66" s="251"/>
      <c r="L66" s="251"/>
      <c r="M66" s="251"/>
      <c r="N66" s="251"/>
      <c r="O66" s="251"/>
      <c r="P66" s="251"/>
      <c r="Q66" s="251"/>
      <c r="R66" s="251"/>
      <c r="S66" s="251"/>
      <c r="T66" s="251"/>
      <c r="U66" s="251"/>
      <c r="V66" s="251"/>
      <c r="W66" s="306"/>
    </row>
    <row r="67" spans="2:23" ht="205.5" customHeight="1" thickTop="1" x14ac:dyDescent="0.2">
      <c r="B67" s="303" t="s">
        <v>1007</v>
      </c>
      <c r="C67" s="232"/>
      <c r="D67" s="232"/>
      <c r="E67" s="232"/>
      <c r="F67" s="232"/>
      <c r="G67" s="232"/>
      <c r="H67" s="232"/>
      <c r="I67" s="232"/>
      <c r="J67" s="232"/>
      <c r="K67" s="232"/>
      <c r="L67" s="232"/>
      <c r="M67" s="232"/>
      <c r="N67" s="232"/>
      <c r="O67" s="232"/>
      <c r="P67" s="232"/>
      <c r="Q67" s="232"/>
      <c r="R67" s="232"/>
      <c r="S67" s="232"/>
      <c r="T67" s="232"/>
      <c r="U67" s="232"/>
      <c r="V67" s="232"/>
      <c r="W67" s="304"/>
    </row>
    <row r="68" spans="2:23" ht="13.5" thickBot="1" x14ac:dyDescent="0.25">
      <c r="B68" s="307"/>
      <c r="C68" s="308"/>
      <c r="D68" s="308"/>
      <c r="E68" s="308"/>
      <c r="F68" s="308"/>
      <c r="G68" s="308"/>
      <c r="H68" s="308"/>
      <c r="I68" s="308"/>
      <c r="J68" s="308"/>
      <c r="K68" s="308"/>
      <c r="L68" s="308"/>
      <c r="M68" s="308"/>
      <c r="N68" s="308"/>
      <c r="O68" s="308"/>
      <c r="P68" s="308"/>
      <c r="Q68" s="308"/>
      <c r="R68" s="308"/>
      <c r="S68" s="308"/>
      <c r="T68" s="308"/>
      <c r="U68" s="308"/>
      <c r="V68" s="308"/>
      <c r="W68" s="309"/>
    </row>
  </sheetData>
  <mergeCells count="171">
    <mergeCell ref="B65:W66"/>
    <mergeCell ref="B67:W68"/>
    <mergeCell ref="B57:D57"/>
    <mergeCell ref="B58:D58"/>
    <mergeCell ref="B59:D59"/>
    <mergeCell ref="B60:D60"/>
    <mergeCell ref="B61:D61"/>
    <mergeCell ref="B63:W64"/>
    <mergeCell ref="B52:Q53"/>
    <mergeCell ref="S52:T52"/>
    <mergeCell ref="V52:W52"/>
    <mergeCell ref="B54:D54"/>
    <mergeCell ref="B55:D55"/>
    <mergeCell ref="B56:D56"/>
    <mergeCell ref="B49:L49"/>
    <mergeCell ref="M49:N49"/>
    <mergeCell ref="O49:P49"/>
    <mergeCell ref="Q49:R49"/>
    <mergeCell ref="B50:L50"/>
    <mergeCell ref="M50:N50"/>
    <mergeCell ref="O50:P50"/>
    <mergeCell ref="Q50:R50"/>
    <mergeCell ref="B47:L47"/>
    <mergeCell ref="M47:N47"/>
    <mergeCell ref="O47:P47"/>
    <mergeCell ref="Q47:R47"/>
    <mergeCell ref="B48:L48"/>
    <mergeCell ref="M48:N48"/>
    <mergeCell ref="O48:P48"/>
    <mergeCell ref="Q48:R48"/>
    <mergeCell ref="B45:L45"/>
    <mergeCell ref="M45:N45"/>
    <mergeCell ref="O45:P45"/>
    <mergeCell ref="Q45:R45"/>
    <mergeCell ref="B46:L46"/>
    <mergeCell ref="M46:N46"/>
    <mergeCell ref="O46:P46"/>
    <mergeCell ref="Q46:R46"/>
    <mergeCell ref="B43:L43"/>
    <mergeCell ref="M43:N43"/>
    <mergeCell ref="O43:P43"/>
    <mergeCell ref="Q43:R43"/>
    <mergeCell ref="B44:L44"/>
    <mergeCell ref="M44:N44"/>
    <mergeCell ref="O44:P44"/>
    <mergeCell ref="Q44:R44"/>
    <mergeCell ref="B41:L41"/>
    <mergeCell ref="M41:N41"/>
    <mergeCell ref="O41:P41"/>
    <mergeCell ref="Q41:R41"/>
    <mergeCell ref="B42:L42"/>
    <mergeCell ref="M42:N42"/>
    <mergeCell ref="O42:P42"/>
    <mergeCell ref="Q42:R42"/>
    <mergeCell ref="B39:L39"/>
    <mergeCell ref="M39:N39"/>
    <mergeCell ref="O39:P39"/>
    <mergeCell ref="Q39:R39"/>
    <mergeCell ref="B40:L40"/>
    <mergeCell ref="M40:N40"/>
    <mergeCell ref="O40:P40"/>
    <mergeCell ref="Q40:R40"/>
    <mergeCell ref="B37:L37"/>
    <mergeCell ref="M37:N37"/>
    <mergeCell ref="O37:P37"/>
    <mergeCell ref="Q37:R37"/>
    <mergeCell ref="B38:L38"/>
    <mergeCell ref="M38:N38"/>
    <mergeCell ref="O38:P38"/>
    <mergeCell ref="Q38:R38"/>
    <mergeCell ref="B35:L35"/>
    <mergeCell ref="M35:N35"/>
    <mergeCell ref="O35:P35"/>
    <mergeCell ref="Q35:R35"/>
    <mergeCell ref="B36:L36"/>
    <mergeCell ref="M36:N36"/>
    <mergeCell ref="O36:P36"/>
    <mergeCell ref="Q36:R36"/>
    <mergeCell ref="B33:L33"/>
    <mergeCell ref="M33:N33"/>
    <mergeCell ref="O33:P33"/>
    <mergeCell ref="Q33:R33"/>
    <mergeCell ref="B34:L34"/>
    <mergeCell ref="M34:N34"/>
    <mergeCell ref="O34:P34"/>
    <mergeCell ref="Q34:R34"/>
    <mergeCell ref="B31:L31"/>
    <mergeCell ref="M31:N31"/>
    <mergeCell ref="O31:P31"/>
    <mergeCell ref="Q31:R31"/>
    <mergeCell ref="B32:L32"/>
    <mergeCell ref="M32:N32"/>
    <mergeCell ref="O32:P32"/>
    <mergeCell ref="Q32:R32"/>
    <mergeCell ref="B29:L29"/>
    <mergeCell ref="M29:N29"/>
    <mergeCell ref="O29:P29"/>
    <mergeCell ref="Q29:R29"/>
    <mergeCell ref="B30:L30"/>
    <mergeCell ref="M30:N30"/>
    <mergeCell ref="O30:P30"/>
    <mergeCell ref="Q30:R30"/>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U20:U21"/>
    <mergeCell ref="V20:V21"/>
    <mergeCell ref="W20:W21"/>
    <mergeCell ref="B22:L22"/>
    <mergeCell ref="M22:N22"/>
    <mergeCell ref="O22:P22"/>
    <mergeCell ref="Q22:R22"/>
    <mergeCell ref="B20:L21"/>
    <mergeCell ref="M20:N21"/>
    <mergeCell ref="O20:P21"/>
    <mergeCell ref="Q20:R21"/>
    <mergeCell ref="S20:S21"/>
    <mergeCell ref="T20:T21"/>
    <mergeCell ref="C16:I16"/>
    <mergeCell ref="L16:Q16"/>
    <mergeCell ref="T16:W16"/>
    <mergeCell ref="C17:W17"/>
    <mergeCell ref="B19:T19"/>
    <mergeCell ref="U19:W19"/>
    <mergeCell ref="B14:I14"/>
    <mergeCell ref="K14:Q14"/>
    <mergeCell ref="S14:W14"/>
    <mergeCell ref="C15:I15"/>
    <mergeCell ref="L15:Q15"/>
    <mergeCell ref="T15:W15"/>
    <mergeCell ref="D9:H9"/>
    <mergeCell ref="I9:W9"/>
    <mergeCell ref="C10:W10"/>
    <mergeCell ref="C11:W11"/>
    <mergeCell ref="C5:W5"/>
    <mergeCell ref="D6:H6"/>
    <mergeCell ref="J6:K6"/>
    <mergeCell ref="L6:M6"/>
    <mergeCell ref="N6:W6"/>
    <mergeCell ref="D7:H7"/>
    <mergeCell ref="O7:W7"/>
    <mergeCell ref="A1:P1"/>
    <mergeCell ref="B2:W2"/>
    <mergeCell ref="D4:H4"/>
    <mergeCell ref="J4:K4"/>
    <mergeCell ref="M4:Q4"/>
    <mergeCell ref="S4:U4"/>
    <mergeCell ref="V4:W4"/>
    <mergeCell ref="D8:H8"/>
    <mergeCell ref="P8:W8"/>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2" min="1" max="22" man="1"/>
    <brk id="31" min="1" max="22" man="1"/>
    <brk id="50" min="1" max="22"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22"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653</v>
      </c>
      <c r="D4" s="280" t="s">
        <v>654</v>
      </c>
      <c r="E4" s="280"/>
      <c r="F4" s="280"/>
      <c r="G4" s="280"/>
      <c r="H4" s="281"/>
      <c r="I4" s="18"/>
      <c r="J4" s="282" t="s">
        <v>7</v>
      </c>
      <c r="K4" s="280"/>
      <c r="L4" s="17" t="s">
        <v>1008</v>
      </c>
      <c r="M4" s="283" t="s">
        <v>1009</v>
      </c>
      <c r="N4" s="283"/>
      <c r="O4" s="283"/>
      <c r="P4" s="283"/>
      <c r="Q4" s="284"/>
      <c r="R4" s="19"/>
      <c r="S4" s="285" t="s">
        <v>10</v>
      </c>
      <c r="T4" s="286"/>
      <c r="U4" s="286"/>
      <c r="V4" s="273" t="s">
        <v>1010</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1011</v>
      </c>
      <c r="D6" s="269" t="s">
        <v>1012</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v>4508</v>
      </c>
      <c r="K8" s="26">
        <v>3006</v>
      </c>
      <c r="L8" s="26" t="s">
        <v>1013</v>
      </c>
      <c r="M8" s="26" t="s">
        <v>1014</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131.25" customHeight="1" thickTop="1" thickBot="1" x14ac:dyDescent="0.25">
      <c r="B10" s="27" t="s">
        <v>21</v>
      </c>
      <c r="C10" s="273" t="s">
        <v>1015</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1016</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1017</v>
      </c>
      <c r="C21" s="228"/>
      <c r="D21" s="228"/>
      <c r="E21" s="228"/>
      <c r="F21" s="228"/>
      <c r="G21" s="228"/>
      <c r="H21" s="228"/>
      <c r="I21" s="228"/>
      <c r="J21" s="228"/>
      <c r="K21" s="228"/>
      <c r="L21" s="228"/>
      <c r="M21" s="229" t="s">
        <v>1011</v>
      </c>
      <c r="N21" s="229"/>
      <c r="O21" s="229" t="s">
        <v>48</v>
      </c>
      <c r="P21" s="229"/>
      <c r="Q21" s="230" t="s">
        <v>49</v>
      </c>
      <c r="R21" s="230"/>
      <c r="S21" s="34" t="s">
        <v>149</v>
      </c>
      <c r="T21" s="34" t="s">
        <v>942</v>
      </c>
      <c r="U21" s="34" t="s">
        <v>1018</v>
      </c>
      <c r="V21" s="34">
        <f>+IF(ISERR(U21/T21*100),"N/A",ROUND(U21/T21*100,2))</f>
        <v>86.04</v>
      </c>
      <c r="W21" s="59">
        <f>+IF(ISERR(U21/S21*100),"N/A",ROUND(U21/S21*100,2))</f>
        <v>64.53</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1019</v>
      </c>
      <c r="F25" s="40"/>
      <c r="G25" s="40"/>
      <c r="H25" s="41"/>
      <c r="I25" s="41"/>
      <c r="J25" s="41"/>
      <c r="K25" s="41"/>
      <c r="L25" s="41"/>
      <c r="M25" s="41"/>
      <c r="N25" s="41"/>
      <c r="O25" s="41"/>
      <c r="P25" s="42"/>
      <c r="Q25" s="42"/>
      <c r="R25" s="43" t="s">
        <v>1020</v>
      </c>
      <c r="S25" s="44" t="s">
        <v>12</v>
      </c>
      <c r="T25" s="42"/>
      <c r="U25" s="44" t="s">
        <v>1021</v>
      </c>
      <c r="V25" s="42"/>
      <c r="W25" s="62">
        <f>+IF(ISERR(U25/R25*100),"N/A",ROUND(U25/R25*100,2))</f>
        <v>66.7</v>
      </c>
    </row>
    <row r="26" spans="2:27" ht="26.25" customHeight="1" thickBot="1" x14ac:dyDescent="0.25">
      <c r="B26" s="315" t="s">
        <v>72</v>
      </c>
      <c r="C26" s="316"/>
      <c r="D26" s="316"/>
      <c r="E26" s="63" t="s">
        <v>1019</v>
      </c>
      <c r="F26" s="63"/>
      <c r="G26" s="63"/>
      <c r="H26" s="64"/>
      <c r="I26" s="64"/>
      <c r="J26" s="64"/>
      <c r="K26" s="64"/>
      <c r="L26" s="64"/>
      <c r="M26" s="64"/>
      <c r="N26" s="64"/>
      <c r="O26" s="64"/>
      <c r="P26" s="65"/>
      <c r="Q26" s="65"/>
      <c r="R26" s="66" t="s">
        <v>1022</v>
      </c>
      <c r="S26" s="67" t="s">
        <v>1023</v>
      </c>
      <c r="T26" s="68">
        <f>+IF(ISERR(S26/R26*100),"N/A",ROUND(S26/R26*100,2))</f>
        <v>37.520000000000003</v>
      </c>
      <c r="U26" s="67" t="s">
        <v>1021</v>
      </c>
      <c r="V26" s="68">
        <f>+IF(ISERR(U26/S26*100),"N/A",ROUND(U26/S26*100,2))</f>
        <v>99.59</v>
      </c>
      <c r="W26" s="69">
        <f>+IF(ISERR(U26/R26*100),"N/A",ROUND(U26/R26*100,2))</f>
        <v>37.36</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105.75" customHeight="1" thickTop="1" x14ac:dyDescent="0.2">
      <c r="B28" s="303" t="s">
        <v>1024</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57" customHeight="1" thickTop="1" x14ac:dyDescent="0.2">
      <c r="B30" s="303" t="s">
        <v>1025</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37.5" customHeight="1" thickTop="1" x14ac:dyDescent="0.2">
      <c r="B32" s="303" t="s">
        <v>1026</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16"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653</v>
      </c>
      <c r="D4" s="280" t="s">
        <v>654</v>
      </c>
      <c r="E4" s="280"/>
      <c r="F4" s="280"/>
      <c r="G4" s="280"/>
      <c r="H4" s="281"/>
      <c r="I4" s="18"/>
      <c r="J4" s="282" t="s">
        <v>7</v>
      </c>
      <c r="K4" s="280"/>
      <c r="L4" s="17" t="s">
        <v>1027</v>
      </c>
      <c r="M4" s="283" t="s">
        <v>1028</v>
      </c>
      <c r="N4" s="283"/>
      <c r="O4" s="283"/>
      <c r="P4" s="283"/>
      <c r="Q4" s="284"/>
      <c r="R4" s="19"/>
      <c r="S4" s="285" t="s">
        <v>10</v>
      </c>
      <c r="T4" s="286"/>
      <c r="U4" s="286"/>
      <c r="V4" s="273" t="s">
        <v>1029</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1011</v>
      </c>
      <c r="D6" s="269" t="s">
        <v>1012</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133.5" customHeight="1" thickTop="1" thickBot="1" x14ac:dyDescent="0.25">
      <c r="B10" s="27" t="s">
        <v>21</v>
      </c>
      <c r="C10" s="273" t="s">
        <v>1030</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1016</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1031</v>
      </c>
      <c r="C21" s="228"/>
      <c r="D21" s="228"/>
      <c r="E21" s="228"/>
      <c r="F21" s="228"/>
      <c r="G21" s="228"/>
      <c r="H21" s="228"/>
      <c r="I21" s="228"/>
      <c r="J21" s="228"/>
      <c r="K21" s="228"/>
      <c r="L21" s="228"/>
      <c r="M21" s="229" t="s">
        <v>1011</v>
      </c>
      <c r="N21" s="229"/>
      <c r="O21" s="229" t="s">
        <v>48</v>
      </c>
      <c r="P21" s="229"/>
      <c r="Q21" s="230" t="s">
        <v>118</v>
      </c>
      <c r="R21" s="230"/>
      <c r="S21" s="34" t="s">
        <v>262</v>
      </c>
      <c r="T21" s="34" t="s">
        <v>115</v>
      </c>
      <c r="U21" s="34" t="s">
        <v>115</v>
      </c>
      <c r="V21" s="34" t="str">
        <f>+IF(ISERR(U21/T21*100),"N/A",ROUND(U21/T21*100,2))</f>
        <v>N/A</v>
      </c>
      <c r="W21" s="59" t="str">
        <f>+IF(ISERR(U21/S21*100),"N/A",ROUND(U21/S21*100,2))</f>
        <v>N/A</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1019</v>
      </c>
      <c r="F25" s="40"/>
      <c r="G25" s="40"/>
      <c r="H25" s="41"/>
      <c r="I25" s="41"/>
      <c r="J25" s="41"/>
      <c r="K25" s="41"/>
      <c r="L25" s="41"/>
      <c r="M25" s="41"/>
      <c r="N25" s="41"/>
      <c r="O25" s="41"/>
      <c r="P25" s="42"/>
      <c r="Q25" s="42"/>
      <c r="R25" s="43" t="s">
        <v>1032</v>
      </c>
      <c r="S25" s="44" t="s">
        <v>12</v>
      </c>
      <c r="T25" s="42"/>
      <c r="U25" s="44" t="s">
        <v>1033</v>
      </c>
      <c r="V25" s="42"/>
      <c r="W25" s="62">
        <f>+IF(ISERR(U25/R25*100),"N/A",ROUND(U25/R25*100,2))</f>
        <v>43.96</v>
      </c>
    </row>
    <row r="26" spans="2:27" ht="26.25" customHeight="1" thickBot="1" x14ac:dyDescent="0.25">
      <c r="B26" s="315" t="s">
        <v>72</v>
      </c>
      <c r="C26" s="316"/>
      <c r="D26" s="316"/>
      <c r="E26" s="63" t="s">
        <v>1019</v>
      </c>
      <c r="F26" s="63"/>
      <c r="G26" s="63"/>
      <c r="H26" s="64"/>
      <c r="I26" s="64"/>
      <c r="J26" s="64"/>
      <c r="K26" s="64"/>
      <c r="L26" s="64"/>
      <c r="M26" s="64"/>
      <c r="N26" s="64"/>
      <c r="O26" s="64"/>
      <c r="P26" s="65"/>
      <c r="Q26" s="65"/>
      <c r="R26" s="66" t="s">
        <v>1034</v>
      </c>
      <c r="S26" s="67" t="s">
        <v>1035</v>
      </c>
      <c r="T26" s="68">
        <f>+IF(ISERR(S26/R26*100),"N/A",ROUND(S26/R26*100,2))</f>
        <v>63.14</v>
      </c>
      <c r="U26" s="67" t="s">
        <v>1033</v>
      </c>
      <c r="V26" s="68">
        <f>+IF(ISERR(U26/S26*100),"N/A",ROUND(U26/S26*100,2))</f>
        <v>98.99</v>
      </c>
      <c r="W26" s="69">
        <f>+IF(ISERR(U26/R26*100),"N/A",ROUND(U26/R26*100,2))</f>
        <v>62.5</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93" customHeight="1" thickTop="1" x14ac:dyDescent="0.2">
      <c r="B28" s="303" t="s">
        <v>1036</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130.5" customHeight="1" thickTop="1" x14ac:dyDescent="0.2">
      <c r="B30" s="303" t="s">
        <v>1037</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37.5" customHeight="1" thickTop="1" x14ac:dyDescent="0.2">
      <c r="B32" s="303" t="s">
        <v>1026</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topLeftCell="A23"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5</v>
      </c>
      <c r="D4" s="280" t="s">
        <v>6</v>
      </c>
      <c r="E4" s="280"/>
      <c r="F4" s="280"/>
      <c r="G4" s="280"/>
      <c r="H4" s="281"/>
      <c r="I4" s="18"/>
      <c r="J4" s="282" t="s">
        <v>7</v>
      </c>
      <c r="K4" s="280"/>
      <c r="L4" s="17" t="s">
        <v>93</v>
      </c>
      <c r="M4" s="283" t="s">
        <v>94</v>
      </c>
      <c r="N4" s="283"/>
      <c r="O4" s="283"/>
      <c r="P4" s="283"/>
      <c r="Q4" s="284"/>
      <c r="R4" s="19"/>
      <c r="S4" s="285" t="s">
        <v>10</v>
      </c>
      <c r="T4" s="286"/>
      <c r="U4" s="286"/>
      <c r="V4" s="273" t="s">
        <v>95</v>
      </c>
      <c r="W4" s="274"/>
    </row>
    <row r="5" spans="1:29" ht="15.75" customHeight="1" thickTop="1" x14ac:dyDescent="0.2">
      <c r="B5" s="20" t="s">
        <v>12</v>
      </c>
      <c r="C5" s="271" t="s">
        <v>12</v>
      </c>
      <c r="D5" s="271"/>
      <c r="E5" s="271"/>
      <c r="F5" s="271"/>
      <c r="G5" s="271"/>
      <c r="H5" s="271"/>
      <c r="I5" s="271"/>
      <c r="J5" s="271"/>
      <c r="K5" s="271"/>
      <c r="L5" s="271"/>
      <c r="M5" s="271"/>
      <c r="N5" s="271"/>
      <c r="O5" s="271"/>
      <c r="P5" s="271"/>
      <c r="Q5" s="271"/>
      <c r="R5" s="271"/>
      <c r="S5" s="271"/>
      <c r="T5" s="271"/>
      <c r="U5" s="271"/>
      <c r="V5" s="271"/>
      <c r="W5" s="272"/>
    </row>
    <row r="6" spans="1:29" ht="30" customHeight="1" thickBot="1" x14ac:dyDescent="0.25">
      <c r="B6" s="20" t="s">
        <v>13</v>
      </c>
      <c r="C6" s="21" t="s">
        <v>96</v>
      </c>
      <c r="D6" s="269" t="s">
        <v>97</v>
      </c>
      <c r="E6" s="269"/>
      <c r="F6" s="269"/>
      <c r="G6" s="269"/>
      <c r="H6" s="269"/>
      <c r="I6" s="22"/>
      <c r="J6" s="287" t="s">
        <v>16</v>
      </c>
      <c r="K6" s="287"/>
      <c r="L6" s="287" t="s">
        <v>17</v>
      </c>
      <c r="M6" s="287"/>
      <c r="N6" s="272" t="s">
        <v>12</v>
      </c>
      <c r="O6" s="272"/>
      <c r="P6" s="272"/>
      <c r="Q6" s="272"/>
      <c r="R6" s="272"/>
      <c r="S6" s="272"/>
      <c r="T6" s="272"/>
      <c r="U6" s="272"/>
      <c r="V6" s="272"/>
      <c r="W6" s="272"/>
    </row>
    <row r="7" spans="1:29" ht="30" customHeight="1" thickBot="1" x14ac:dyDescent="0.25">
      <c r="B7" s="23"/>
      <c r="C7" s="21" t="s">
        <v>12</v>
      </c>
      <c r="D7" s="271" t="s">
        <v>12</v>
      </c>
      <c r="E7" s="271"/>
      <c r="F7" s="271"/>
      <c r="G7" s="271"/>
      <c r="H7" s="271"/>
      <c r="I7" s="22"/>
      <c r="J7" s="24" t="s">
        <v>18</v>
      </c>
      <c r="K7" s="24" t="s">
        <v>19</v>
      </c>
      <c r="L7" s="24" t="s">
        <v>18</v>
      </c>
      <c r="M7" s="24" t="s">
        <v>19</v>
      </c>
      <c r="N7" s="25"/>
      <c r="O7" s="272" t="s">
        <v>12</v>
      </c>
      <c r="P7" s="272"/>
      <c r="Q7" s="272"/>
      <c r="R7" s="272"/>
      <c r="S7" s="272"/>
      <c r="T7" s="272"/>
      <c r="U7" s="272"/>
      <c r="V7" s="272"/>
      <c r="W7" s="272"/>
    </row>
    <row r="8" spans="1:29" ht="30" customHeight="1" thickBot="1" x14ac:dyDescent="0.25">
      <c r="B8" s="23"/>
      <c r="C8" s="21" t="s">
        <v>12</v>
      </c>
      <c r="D8" s="271" t="s">
        <v>12</v>
      </c>
      <c r="E8" s="271"/>
      <c r="F8" s="271"/>
      <c r="G8" s="271"/>
      <c r="H8" s="271"/>
      <c r="I8" s="22"/>
      <c r="J8" s="26" t="s">
        <v>20</v>
      </c>
      <c r="K8" s="26" t="s">
        <v>20</v>
      </c>
      <c r="L8" s="26" t="s">
        <v>20</v>
      </c>
      <c r="M8" s="26" t="s">
        <v>20</v>
      </c>
      <c r="N8" s="25"/>
      <c r="O8" s="22"/>
      <c r="P8" s="272" t="s">
        <v>12</v>
      </c>
      <c r="Q8" s="272"/>
      <c r="R8" s="272"/>
      <c r="S8" s="272"/>
      <c r="T8" s="272"/>
      <c r="U8" s="272"/>
      <c r="V8" s="272"/>
      <c r="W8" s="272"/>
    </row>
    <row r="9" spans="1:29" ht="25.5" customHeight="1" thickBot="1" x14ac:dyDescent="0.25">
      <c r="B9" s="23"/>
      <c r="C9" s="271" t="s">
        <v>12</v>
      </c>
      <c r="D9" s="271"/>
      <c r="E9" s="271"/>
      <c r="F9" s="271"/>
      <c r="G9" s="271"/>
      <c r="H9" s="271"/>
      <c r="I9" s="271"/>
      <c r="J9" s="271"/>
      <c r="K9" s="271"/>
      <c r="L9" s="271"/>
      <c r="M9" s="271"/>
      <c r="N9" s="271"/>
      <c r="O9" s="271"/>
      <c r="P9" s="271"/>
      <c r="Q9" s="271"/>
      <c r="R9" s="271"/>
      <c r="S9" s="271"/>
      <c r="T9" s="271"/>
      <c r="U9" s="271"/>
      <c r="V9" s="271"/>
      <c r="W9" s="272"/>
    </row>
    <row r="10" spans="1:29" ht="72.75" customHeight="1" thickTop="1" thickBot="1" x14ac:dyDescent="0.25">
      <c r="B10" s="27" t="s">
        <v>21</v>
      </c>
      <c r="C10" s="273" t="s">
        <v>98</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75" t="s">
        <v>24</v>
      </c>
      <c r="C13" s="276"/>
      <c r="D13" s="276"/>
      <c r="E13" s="276"/>
      <c r="F13" s="276"/>
      <c r="G13" s="276"/>
      <c r="H13" s="276"/>
      <c r="I13" s="276"/>
      <c r="J13" s="28"/>
      <c r="K13" s="276" t="s">
        <v>25</v>
      </c>
      <c r="L13" s="276"/>
      <c r="M13" s="276"/>
      <c r="N13" s="276"/>
      <c r="O13" s="276"/>
      <c r="P13" s="276"/>
      <c r="Q13" s="276"/>
      <c r="R13" s="29"/>
      <c r="S13" s="276" t="s">
        <v>26</v>
      </c>
      <c r="T13" s="276"/>
      <c r="U13" s="276"/>
      <c r="V13" s="276"/>
      <c r="W13" s="277"/>
    </row>
    <row r="14" spans="1:29" ht="69" customHeight="1" x14ac:dyDescent="0.2">
      <c r="B14" s="20" t="s">
        <v>27</v>
      </c>
      <c r="C14" s="269" t="s">
        <v>12</v>
      </c>
      <c r="D14" s="269"/>
      <c r="E14" s="269"/>
      <c r="F14" s="269"/>
      <c r="G14" s="269"/>
      <c r="H14" s="269"/>
      <c r="I14" s="269"/>
      <c r="J14" s="30"/>
      <c r="K14" s="30" t="s">
        <v>28</v>
      </c>
      <c r="L14" s="269" t="s">
        <v>12</v>
      </c>
      <c r="M14" s="269"/>
      <c r="N14" s="269"/>
      <c r="O14" s="269"/>
      <c r="P14" s="269"/>
      <c r="Q14" s="269"/>
      <c r="R14" s="22"/>
      <c r="S14" s="30" t="s">
        <v>29</v>
      </c>
      <c r="T14" s="270" t="s">
        <v>99</v>
      </c>
      <c r="U14" s="270"/>
      <c r="V14" s="270"/>
      <c r="W14" s="270"/>
    </row>
    <row r="15" spans="1:29" ht="86.25" customHeight="1" x14ac:dyDescent="0.2">
      <c r="B15" s="20" t="s">
        <v>31</v>
      </c>
      <c r="C15" s="269" t="s">
        <v>12</v>
      </c>
      <c r="D15" s="269"/>
      <c r="E15" s="269"/>
      <c r="F15" s="269"/>
      <c r="G15" s="269"/>
      <c r="H15" s="269"/>
      <c r="I15" s="269"/>
      <c r="J15" s="30"/>
      <c r="K15" s="30" t="s">
        <v>31</v>
      </c>
      <c r="L15" s="269" t="s">
        <v>12</v>
      </c>
      <c r="M15" s="269"/>
      <c r="N15" s="269"/>
      <c r="O15" s="269"/>
      <c r="P15" s="269"/>
      <c r="Q15" s="269"/>
      <c r="R15" s="22"/>
      <c r="S15" s="30" t="s">
        <v>32</v>
      </c>
      <c r="T15" s="270" t="s">
        <v>12</v>
      </c>
      <c r="U15" s="270"/>
      <c r="V15" s="270"/>
      <c r="W15" s="270"/>
    </row>
    <row r="16" spans="1:29" ht="25.5" customHeight="1" thickBot="1" x14ac:dyDescent="0.25">
      <c r="B16" s="31" t="s">
        <v>33</v>
      </c>
      <c r="C16" s="253" t="s">
        <v>12</v>
      </c>
      <c r="D16" s="253"/>
      <c r="E16" s="253"/>
      <c r="F16" s="253"/>
      <c r="G16" s="253"/>
      <c r="H16" s="253"/>
      <c r="I16" s="253"/>
      <c r="J16" s="253"/>
      <c r="K16" s="253"/>
      <c r="L16" s="253"/>
      <c r="M16" s="253"/>
      <c r="N16" s="253"/>
      <c r="O16" s="253"/>
      <c r="P16" s="253"/>
      <c r="Q16" s="253"/>
      <c r="R16" s="253"/>
      <c r="S16" s="253"/>
      <c r="T16" s="253"/>
      <c r="U16" s="253"/>
      <c r="V16" s="253"/>
      <c r="W16" s="254"/>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55" t="s">
        <v>35</v>
      </c>
      <c r="C18" s="256"/>
      <c r="D18" s="256"/>
      <c r="E18" s="256"/>
      <c r="F18" s="256"/>
      <c r="G18" s="256"/>
      <c r="H18" s="256"/>
      <c r="I18" s="256"/>
      <c r="J18" s="256"/>
      <c r="K18" s="256"/>
      <c r="L18" s="256"/>
      <c r="M18" s="256"/>
      <c r="N18" s="256"/>
      <c r="O18" s="256"/>
      <c r="P18" s="256"/>
      <c r="Q18" s="256"/>
      <c r="R18" s="256"/>
      <c r="S18" s="256"/>
      <c r="T18" s="257"/>
      <c r="U18" s="244" t="s">
        <v>36</v>
      </c>
      <c r="V18" s="243"/>
      <c r="W18" s="245"/>
    </row>
    <row r="19" spans="2:27" ht="14.25" customHeight="1" x14ac:dyDescent="0.2">
      <c r="B19" s="258"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267" t="s">
        <v>45</v>
      </c>
    </row>
    <row r="20" spans="2:27" ht="27" customHeight="1" thickBot="1" x14ac:dyDescent="0.25">
      <c r="B20" s="260"/>
      <c r="C20" s="261"/>
      <c r="D20" s="261"/>
      <c r="E20" s="261"/>
      <c r="F20" s="261"/>
      <c r="G20" s="261"/>
      <c r="H20" s="261"/>
      <c r="I20" s="261"/>
      <c r="J20" s="261"/>
      <c r="K20" s="261"/>
      <c r="L20" s="261"/>
      <c r="M20" s="261"/>
      <c r="N20" s="261"/>
      <c r="O20" s="261"/>
      <c r="P20" s="261"/>
      <c r="Q20" s="261"/>
      <c r="R20" s="261"/>
      <c r="S20" s="261"/>
      <c r="T20" s="263"/>
      <c r="U20" s="265"/>
      <c r="V20" s="261"/>
      <c r="W20" s="268"/>
      <c r="Z20" s="33" t="s">
        <v>12</v>
      </c>
      <c r="AA20" s="33" t="s">
        <v>46</v>
      </c>
    </row>
    <row r="21" spans="2:27" ht="56.25" customHeight="1" x14ac:dyDescent="0.2">
      <c r="B21" s="227" t="s">
        <v>100</v>
      </c>
      <c r="C21" s="228"/>
      <c r="D21" s="228"/>
      <c r="E21" s="228"/>
      <c r="F21" s="228"/>
      <c r="G21" s="228"/>
      <c r="H21" s="228"/>
      <c r="I21" s="228"/>
      <c r="J21" s="228"/>
      <c r="K21" s="228"/>
      <c r="L21" s="228"/>
      <c r="M21" s="229" t="s">
        <v>96</v>
      </c>
      <c r="N21" s="229"/>
      <c r="O21" s="229" t="s">
        <v>48</v>
      </c>
      <c r="P21" s="229"/>
      <c r="Q21" s="230" t="s">
        <v>49</v>
      </c>
      <c r="R21" s="230"/>
      <c r="S21" s="34" t="s">
        <v>53</v>
      </c>
      <c r="T21" s="34" t="s">
        <v>60</v>
      </c>
      <c r="U21" s="34" t="s">
        <v>101</v>
      </c>
      <c r="V21" s="34">
        <f>+IF(ISERR(U21/T21*100),"N/A",ROUND(U21/T21*100,2))</f>
        <v>82.28</v>
      </c>
      <c r="W21" s="35">
        <f>+IF(ISERR(U21/S21*100),"N/A",ROUND(U21/S21*100,2))</f>
        <v>61.71</v>
      </c>
    </row>
    <row r="22" spans="2:27" ht="56.25" customHeight="1" thickBot="1" x14ac:dyDescent="0.25">
      <c r="B22" s="227" t="s">
        <v>102</v>
      </c>
      <c r="C22" s="228"/>
      <c r="D22" s="228"/>
      <c r="E22" s="228"/>
      <c r="F22" s="228"/>
      <c r="G22" s="228"/>
      <c r="H22" s="228"/>
      <c r="I22" s="228"/>
      <c r="J22" s="228"/>
      <c r="K22" s="228"/>
      <c r="L22" s="228"/>
      <c r="M22" s="229" t="s">
        <v>96</v>
      </c>
      <c r="N22" s="229"/>
      <c r="O22" s="229" t="s">
        <v>48</v>
      </c>
      <c r="P22" s="229"/>
      <c r="Q22" s="230" t="s">
        <v>49</v>
      </c>
      <c r="R22" s="230"/>
      <c r="S22" s="34" t="s">
        <v>53</v>
      </c>
      <c r="T22" s="34" t="s">
        <v>103</v>
      </c>
      <c r="U22" s="34" t="s">
        <v>104</v>
      </c>
      <c r="V22" s="34">
        <f>+IF(ISERR(U22/T22*100),"N/A",ROUND(U22/T22*100,2))</f>
        <v>242.86</v>
      </c>
      <c r="W22" s="35">
        <f>+IF(ISERR(U22/S22*100),"N/A",ROUND(U22/S22*100,2))</f>
        <v>170</v>
      </c>
    </row>
    <row r="23" spans="2:27" ht="21.75" customHeight="1" thickTop="1" thickBot="1" x14ac:dyDescent="0.25">
      <c r="B23" s="11" t="s">
        <v>62</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37" t="s">
        <v>2011</v>
      </c>
      <c r="C24" s="238"/>
      <c r="D24" s="238"/>
      <c r="E24" s="238"/>
      <c r="F24" s="238"/>
      <c r="G24" s="238"/>
      <c r="H24" s="238"/>
      <c r="I24" s="238"/>
      <c r="J24" s="238"/>
      <c r="K24" s="238"/>
      <c r="L24" s="238"/>
      <c r="M24" s="238"/>
      <c r="N24" s="238"/>
      <c r="O24" s="238"/>
      <c r="P24" s="238"/>
      <c r="Q24" s="239"/>
      <c r="R24" s="37" t="s">
        <v>41</v>
      </c>
      <c r="S24" s="243" t="s">
        <v>42</v>
      </c>
      <c r="T24" s="243"/>
      <c r="U24" s="38" t="s">
        <v>63</v>
      </c>
      <c r="V24" s="244" t="s">
        <v>64</v>
      </c>
      <c r="W24" s="245"/>
    </row>
    <row r="25" spans="2:27" ht="30.75" customHeight="1" thickBot="1" x14ac:dyDescent="0.25">
      <c r="B25" s="240"/>
      <c r="C25" s="241"/>
      <c r="D25" s="241"/>
      <c r="E25" s="241"/>
      <c r="F25" s="241"/>
      <c r="G25" s="241"/>
      <c r="H25" s="241"/>
      <c r="I25" s="241"/>
      <c r="J25" s="241"/>
      <c r="K25" s="241"/>
      <c r="L25" s="241"/>
      <c r="M25" s="241"/>
      <c r="N25" s="241"/>
      <c r="O25" s="241"/>
      <c r="P25" s="241"/>
      <c r="Q25" s="242"/>
      <c r="R25" s="39" t="s">
        <v>65</v>
      </c>
      <c r="S25" s="39" t="s">
        <v>65</v>
      </c>
      <c r="T25" s="39" t="s">
        <v>48</v>
      </c>
      <c r="U25" s="39" t="s">
        <v>65</v>
      </c>
      <c r="V25" s="39" t="s">
        <v>66</v>
      </c>
      <c r="W25" s="32" t="s">
        <v>67</v>
      </c>
      <c r="Y25" s="36"/>
    </row>
    <row r="26" spans="2:27" ht="23.25" customHeight="1" thickBot="1" x14ac:dyDescent="0.25">
      <c r="B26" s="246" t="s">
        <v>68</v>
      </c>
      <c r="C26" s="247"/>
      <c r="D26" s="247"/>
      <c r="E26" s="40" t="s">
        <v>119</v>
      </c>
      <c r="F26" s="40"/>
      <c r="G26" s="40"/>
      <c r="H26" s="41"/>
      <c r="I26" s="41"/>
      <c r="J26" s="41"/>
      <c r="K26" s="41"/>
      <c r="L26" s="41"/>
      <c r="M26" s="41"/>
      <c r="N26" s="41"/>
      <c r="O26" s="41"/>
      <c r="P26" s="42"/>
      <c r="Q26" s="42"/>
      <c r="R26" s="43" t="s">
        <v>55</v>
      </c>
      <c r="S26" s="44" t="s">
        <v>12</v>
      </c>
      <c r="T26" s="42"/>
      <c r="U26" s="44">
        <v>0.3</v>
      </c>
      <c r="V26" s="42"/>
      <c r="W26" s="45" t="str">
        <f>+IF(ISERR(U26/R26*100),"N/A",ROUND(U26/R26*100,2))</f>
        <v>N/A</v>
      </c>
    </row>
    <row r="27" spans="2:27" ht="26.25" customHeight="1" thickBot="1" x14ac:dyDescent="0.25">
      <c r="B27" s="248" t="s">
        <v>72</v>
      </c>
      <c r="C27" s="249"/>
      <c r="D27" s="249"/>
      <c r="E27" s="46" t="s">
        <v>119</v>
      </c>
      <c r="F27" s="46"/>
      <c r="G27" s="46"/>
      <c r="H27" s="47"/>
      <c r="I27" s="47"/>
      <c r="J27" s="47"/>
      <c r="K27" s="47"/>
      <c r="L27" s="47"/>
      <c r="M27" s="47"/>
      <c r="N27" s="47"/>
      <c r="O27" s="47"/>
      <c r="P27" s="48"/>
      <c r="Q27" s="48"/>
      <c r="R27" s="49" t="s">
        <v>106</v>
      </c>
      <c r="S27" s="50">
        <v>0.3</v>
      </c>
      <c r="T27" s="51">
        <f>+IF(ISERR(S27/R27*100),"N/A",ROUND(S27/R27*100,2))</f>
        <v>2.95</v>
      </c>
      <c r="U27" s="50">
        <v>0.3</v>
      </c>
      <c r="V27" s="51">
        <f>+IF(ISERR(U27/S27*100),"N/A",ROUND(U27/S27*100,2))</f>
        <v>100</v>
      </c>
      <c r="W27" s="52">
        <f>+IF(ISERR(U27/R27*100),"N/A",ROUND(U27/R27*100,2))</f>
        <v>2.95</v>
      </c>
    </row>
    <row r="28" spans="2:27" ht="22.5" customHeight="1" thickTop="1" thickBot="1" x14ac:dyDescent="0.25">
      <c r="B28" s="11" t="s">
        <v>75</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31" t="s">
        <v>2012</v>
      </c>
      <c r="C29" s="232"/>
      <c r="D29" s="232"/>
      <c r="E29" s="232"/>
      <c r="F29" s="232"/>
      <c r="G29" s="232"/>
      <c r="H29" s="232"/>
      <c r="I29" s="232"/>
      <c r="J29" s="232"/>
      <c r="K29" s="232"/>
      <c r="L29" s="232"/>
      <c r="M29" s="232"/>
      <c r="N29" s="232"/>
      <c r="O29" s="232"/>
      <c r="P29" s="232"/>
      <c r="Q29" s="232"/>
      <c r="R29" s="232"/>
      <c r="S29" s="232"/>
      <c r="T29" s="232"/>
      <c r="U29" s="232"/>
      <c r="V29" s="232"/>
      <c r="W29" s="233"/>
    </row>
    <row r="30" spans="2:27" ht="96.75" customHeight="1" thickBot="1" x14ac:dyDescent="0.25">
      <c r="B30" s="250"/>
      <c r="C30" s="251"/>
      <c r="D30" s="251"/>
      <c r="E30" s="251"/>
      <c r="F30" s="251"/>
      <c r="G30" s="251"/>
      <c r="H30" s="251"/>
      <c r="I30" s="251"/>
      <c r="J30" s="251"/>
      <c r="K30" s="251"/>
      <c r="L30" s="251"/>
      <c r="M30" s="251"/>
      <c r="N30" s="251"/>
      <c r="O30" s="251"/>
      <c r="P30" s="251"/>
      <c r="Q30" s="251"/>
      <c r="R30" s="251"/>
      <c r="S30" s="251"/>
      <c r="T30" s="251"/>
      <c r="U30" s="251"/>
      <c r="V30" s="251"/>
      <c r="W30" s="252"/>
    </row>
    <row r="31" spans="2:27" ht="37.5" customHeight="1" thickTop="1" x14ac:dyDescent="0.2">
      <c r="B31" s="231" t="s">
        <v>107</v>
      </c>
      <c r="C31" s="232"/>
      <c r="D31" s="232"/>
      <c r="E31" s="232"/>
      <c r="F31" s="232"/>
      <c r="G31" s="232"/>
      <c r="H31" s="232"/>
      <c r="I31" s="232"/>
      <c r="J31" s="232"/>
      <c r="K31" s="232"/>
      <c r="L31" s="232"/>
      <c r="M31" s="232"/>
      <c r="N31" s="232"/>
      <c r="O31" s="232"/>
      <c r="P31" s="232"/>
      <c r="Q31" s="232"/>
      <c r="R31" s="232"/>
      <c r="S31" s="232"/>
      <c r="T31" s="232"/>
      <c r="U31" s="232"/>
      <c r="V31" s="232"/>
      <c r="W31" s="233"/>
    </row>
    <row r="32" spans="2:27" ht="51.75" customHeight="1" thickBot="1" x14ac:dyDescent="0.25">
      <c r="B32" s="250"/>
      <c r="C32" s="251"/>
      <c r="D32" s="251"/>
      <c r="E32" s="251"/>
      <c r="F32" s="251"/>
      <c r="G32" s="251"/>
      <c r="H32" s="251"/>
      <c r="I32" s="251"/>
      <c r="J32" s="251"/>
      <c r="K32" s="251"/>
      <c r="L32" s="251"/>
      <c r="M32" s="251"/>
      <c r="N32" s="251"/>
      <c r="O32" s="251"/>
      <c r="P32" s="251"/>
      <c r="Q32" s="251"/>
      <c r="R32" s="251"/>
      <c r="S32" s="251"/>
      <c r="T32" s="251"/>
      <c r="U32" s="251"/>
      <c r="V32" s="251"/>
      <c r="W32" s="252"/>
    </row>
    <row r="33" spans="2:23" ht="37.5" customHeight="1" thickTop="1" x14ac:dyDescent="0.2">
      <c r="B33" s="231" t="s">
        <v>108</v>
      </c>
      <c r="C33" s="232"/>
      <c r="D33" s="232"/>
      <c r="E33" s="232"/>
      <c r="F33" s="232"/>
      <c r="G33" s="232"/>
      <c r="H33" s="232"/>
      <c r="I33" s="232"/>
      <c r="J33" s="232"/>
      <c r="K33" s="232"/>
      <c r="L33" s="232"/>
      <c r="M33" s="232"/>
      <c r="N33" s="232"/>
      <c r="O33" s="232"/>
      <c r="P33" s="232"/>
      <c r="Q33" s="232"/>
      <c r="R33" s="232"/>
      <c r="S33" s="232"/>
      <c r="T33" s="232"/>
      <c r="U33" s="232"/>
      <c r="V33" s="232"/>
      <c r="W33" s="233"/>
    </row>
    <row r="34" spans="2:23" ht="60.75" customHeight="1" thickBot="1" x14ac:dyDescent="0.25">
      <c r="B34" s="234"/>
      <c r="C34" s="235"/>
      <c r="D34" s="235"/>
      <c r="E34" s="235"/>
      <c r="F34" s="235"/>
      <c r="G34" s="235"/>
      <c r="H34" s="235"/>
      <c r="I34" s="235"/>
      <c r="J34" s="235"/>
      <c r="K34" s="235"/>
      <c r="L34" s="235"/>
      <c r="M34" s="235"/>
      <c r="N34" s="235"/>
      <c r="O34" s="235"/>
      <c r="P34" s="235"/>
      <c r="Q34" s="235"/>
      <c r="R34" s="235"/>
      <c r="S34" s="235"/>
      <c r="T34" s="235"/>
      <c r="U34" s="235"/>
      <c r="V34" s="235"/>
      <c r="W34" s="236"/>
    </row>
  </sheetData>
  <mergeCells count="55">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653</v>
      </c>
      <c r="D4" s="280" t="s">
        <v>654</v>
      </c>
      <c r="E4" s="280"/>
      <c r="F4" s="280"/>
      <c r="G4" s="280"/>
      <c r="H4" s="281"/>
      <c r="I4" s="18"/>
      <c r="J4" s="282" t="s">
        <v>7</v>
      </c>
      <c r="K4" s="280"/>
      <c r="L4" s="17" t="s">
        <v>1038</v>
      </c>
      <c r="M4" s="283" t="s">
        <v>1039</v>
      </c>
      <c r="N4" s="283"/>
      <c r="O4" s="283"/>
      <c r="P4" s="283"/>
      <c r="Q4" s="284"/>
      <c r="R4" s="19"/>
      <c r="S4" s="285" t="s">
        <v>10</v>
      </c>
      <c r="T4" s="286"/>
      <c r="U4" s="286"/>
      <c r="V4" s="273" t="s">
        <v>1040</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921</v>
      </c>
      <c r="D6" s="269" t="s">
        <v>922</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v>1654850</v>
      </c>
      <c r="K8" s="26" t="s">
        <v>20</v>
      </c>
      <c r="L8" s="26">
        <v>127200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150.75" customHeight="1" thickTop="1" thickBot="1" x14ac:dyDescent="0.25">
      <c r="B10" s="27" t="s">
        <v>21</v>
      </c>
      <c r="C10" s="273" t="s">
        <v>1041</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1042</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1043</v>
      </c>
      <c r="C21" s="228"/>
      <c r="D21" s="228"/>
      <c r="E21" s="228"/>
      <c r="F21" s="228"/>
      <c r="G21" s="228"/>
      <c r="H21" s="228"/>
      <c r="I21" s="228"/>
      <c r="J21" s="228"/>
      <c r="K21" s="228"/>
      <c r="L21" s="228"/>
      <c r="M21" s="229" t="s">
        <v>921</v>
      </c>
      <c r="N21" s="229"/>
      <c r="O21" s="229" t="s">
        <v>48</v>
      </c>
      <c r="P21" s="229"/>
      <c r="Q21" s="230" t="s">
        <v>49</v>
      </c>
      <c r="R21" s="230"/>
      <c r="S21" s="34" t="s">
        <v>289</v>
      </c>
      <c r="T21" s="34" t="s">
        <v>1044</v>
      </c>
      <c r="U21" s="34" t="s">
        <v>1045</v>
      </c>
      <c r="V21" s="34">
        <f>+IF(ISERR(U21/T21*100),"N/A",ROUND(U21/T21*100,2))</f>
        <v>288.60000000000002</v>
      </c>
      <c r="W21" s="59">
        <f>+IF(ISERR(U21/S21*100),"N/A",ROUND(U21/S21*100,2))</f>
        <v>282</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993</v>
      </c>
      <c r="F25" s="40"/>
      <c r="G25" s="40"/>
      <c r="H25" s="41"/>
      <c r="I25" s="41"/>
      <c r="J25" s="41"/>
      <c r="K25" s="41"/>
      <c r="L25" s="41"/>
      <c r="M25" s="41"/>
      <c r="N25" s="41"/>
      <c r="O25" s="41"/>
      <c r="P25" s="42"/>
      <c r="Q25" s="42"/>
      <c r="R25" s="43" t="s">
        <v>1040</v>
      </c>
      <c r="S25" s="44" t="s">
        <v>12</v>
      </c>
      <c r="T25" s="42"/>
      <c r="U25" s="44" t="s">
        <v>1046</v>
      </c>
      <c r="V25" s="42"/>
      <c r="W25" s="62">
        <f>+IF(ISERR(U25/R25*100),"N/A",ROUND(U25/R25*100,2))</f>
        <v>84.03</v>
      </c>
    </row>
    <row r="26" spans="2:27" ht="26.25" customHeight="1" thickBot="1" x14ac:dyDescent="0.25">
      <c r="B26" s="315" t="s">
        <v>72</v>
      </c>
      <c r="C26" s="316"/>
      <c r="D26" s="316"/>
      <c r="E26" s="63" t="s">
        <v>993</v>
      </c>
      <c r="F26" s="63"/>
      <c r="G26" s="63"/>
      <c r="H26" s="64"/>
      <c r="I26" s="64"/>
      <c r="J26" s="64"/>
      <c r="K26" s="64"/>
      <c r="L26" s="64"/>
      <c r="M26" s="64"/>
      <c r="N26" s="64"/>
      <c r="O26" s="64"/>
      <c r="P26" s="65"/>
      <c r="Q26" s="65"/>
      <c r="R26" s="66" t="s">
        <v>1040</v>
      </c>
      <c r="S26" s="67" t="s">
        <v>1046</v>
      </c>
      <c r="T26" s="68">
        <f>+IF(ISERR(S26/R26*100),"N/A",ROUND(S26/R26*100,2))</f>
        <v>84.03</v>
      </c>
      <c r="U26" s="67" t="s">
        <v>1046</v>
      </c>
      <c r="V26" s="68">
        <f>+IF(ISERR(U26/S26*100),"N/A",ROUND(U26/S26*100,2))</f>
        <v>100</v>
      </c>
      <c r="W26" s="69">
        <f>+IF(ISERR(U26/R26*100),"N/A",ROUND(U26/R26*100,2))</f>
        <v>84.03</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58.5" customHeight="1" thickTop="1" x14ac:dyDescent="0.2">
      <c r="B28" s="303" t="s">
        <v>1047</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66.75" customHeight="1" thickTop="1" x14ac:dyDescent="0.2">
      <c r="B30" s="303" t="s">
        <v>1048</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51.75" customHeight="1" thickTop="1" x14ac:dyDescent="0.2">
      <c r="B32" s="303" t="s">
        <v>1049</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7"/>
  <sheetViews>
    <sheetView view="pageBreakPreview" topLeftCell="A31"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653</v>
      </c>
      <c r="D4" s="280" t="s">
        <v>654</v>
      </c>
      <c r="E4" s="280"/>
      <c r="F4" s="280"/>
      <c r="G4" s="280"/>
      <c r="H4" s="281"/>
      <c r="I4" s="18"/>
      <c r="J4" s="282" t="s">
        <v>7</v>
      </c>
      <c r="K4" s="280"/>
      <c r="L4" s="17" t="s">
        <v>1050</v>
      </c>
      <c r="M4" s="283" t="s">
        <v>1051</v>
      </c>
      <c r="N4" s="283"/>
      <c r="O4" s="283"/>
      <c r="P4" s="283"/>
      <c r="Q4" s="284"/>
      <c r="R4" s="19"/>
      <c r="S4" s="285" t="s">
        <v>10</v>
      </c>
      <c r="T4" s="286"/>
      <c r="U4" s="286"/>
      <c r="V4" s="273" t="s">
        <v>1052</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923</v>
      </c>
      <c r="D6" s="269" t="s">
        <v>924</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1053</v>
      </c>
      <c r="D7" s="271" t="s">
        <v>1054</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v>8000080</v>
      </c>
      <c r="K8" s="26" t="s">
        <v>1055</v>
      </c>
      <c r="L8" s="26">
        <v>5563359</v>
      </c>
      <c r="M8" s="26" t="s">
        <v>1056</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297" customHeight="1" thickTop="1" thickBot="1" x14ac:dyDescent="0.25">
      <c r="B10" s="27" t="s">
        <v>21</v>
      </c>
      <c r="C10" s="273" t="s">
        <v>1057</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1058</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1059</v>
      </c>
      <c r="C21" s="228"/>
      <c r="D21" s="228"/>
      <c r="E21" s="228"/>
      <c r="F21" s="228"/>
      <c r="G21" s="228"/>
      <c r="H21" s="228"/>
      <c r="I21" s="228"/>
      <c r="J21" s="228"/>
      <c r="K21" s="228"/>
      <c r="L21" s="228"/>
      <c r="M21" s="229" t="s">
        <v>923</v>
      </c>
      <c r="N21" s="229"/>
      <c r="O21" s="229" t="s">
        <v>48</v>
      </c>
      <c r="P21" s="229"/>
      <c r="Q21" s="230" t="s">
        <v>49</v>
      </c>
      <c r="R21" s="230"/>
      <c r="S21" s="34" t="s">
        <v>53</v>
      </c>
      <c r="T21" s="34" t="s">
        <v>1060</v>
      </c>
      <c r="U21" s="34" t="s">
        <v>928</v>
      </c>
      <c r="V21" s="34">
        <f>+IF(ISERR(U21/T21*100),"N/A",ROUND(U21/T21*100,2))</f>
        <v>101.41</v>
      </c>
      <c r="W21" s="59">
        <f>+IF(ISERR(U21/S21*100),"N/A",ROUND(U21/S21*100,2))</f>
        <v>72</v>
      </c>
    </row>
    <row r="22" spans="2:27" ht="56.25" customHeight="1" x14ac:dyDescent="0.2">
      <c r="B22" s="302" t="s">
        <v>1061</v>
      </c>
      <c r="C22" s="228"/>
      <c r="D22" s="228"/>
      <c r="E22" s="228"/>
      <c r="F22" s="228"/>
      <c r="G22" s="228"/>
      <c r="H22" s="228"/>
      <c r="I22" s="228"/>
      <c r="J22" s="228"/>
      <c r="K22" s="228"/>
      <c r="L22" s="228"/>
      <c r="M22" s="229" t="s">
        <v>1053</v>
      </c>
      <c r="N22" s="229"/>
      <c r="O22" s="229" t="s">
        <v>48</v>
      </c>
      <c r="P22" s="229"/>
      <c r="Q22" s="230" t="s">
        <v>49</v>
      </c>
      <c r="R22" s="230"/>
      <c r="S22" s="34" t="s">
        <v>262</v>
      </c>
      <c r="T22" s="34" t="s">
        <v>1062</v>
      </c>
      <c r="U22" s="34" t="s">
        <v>1063</v>
      </c>
      <c r="V22" s="34">
        <f>+IF(ISERR(U22/T22*100),"N/A",ROUND(U22/T22*100,2))</f>
        <v>85.8</v>
      </c>
      <c r="W22" s="59">
        <f>+IF(ISERR(U22/S22*100),"N/A",ROUND(U22/S22*100,2))</f>
        <v>77.22</v>
      </c>
    </row>
    <row r="23" spans="2:27" ht="56.25" customHeight="1" thickBot="1" x14ac:dyDescent="0.25">
      <c r="B23" s="302" t="s">
        <v>1064</v>
      </c>
      <c r="C23" s="228"/>
      <c r="D23" s="228"/>
      <c r="E23" s="228"/>
      <c r="F23" s="228"/>
      <c r="G23" s="228"/>
      <c r="H23" s="228"/>
      <c r="I23" s="228"/>
      <c r="J23" s="228"/>
      <c r="K23" s="228"/>
      <c r="L23" s="228"/>
      <c r="M23" s="229" t="s">
        <v>1053</v>
      </c>
      <c r="N23" s="229"/>
      <c r="O23" s="229" t="s">
        <v>48</v>
      </c>
      <c r="P23" s="229"/>
      <c r="Q23" s="230" t="s">
        <v>49</v>
      </c>
      <c r="R23" s="230"/>
      <c r="S23" s="34" t="s">
        <v>1065</v>
      </c>
      <c r="T23" s="34" t="s">
        <v>365</v>
      </c>
      <c r="U23" s="34" t="s">
        <v>1066</v>
      </c>
      <c r="V23" s="34">
        <f>+IF(ISERR(U23/T23*100),"N/A",ROUND(U23/T23*100,2))</f>
        <v>89.33</v>
      </c>
      <c r="W23" s="59">
        <f>+IF(ISERR(U23/S23*100),"N/A",ROUND(U23/S23*100,2))</f>
        <v>83.75</v>
      </c>
    </row>
    <row r="24" spans="2:27" ht="21.75" customHeight="1" thickTop="1" thickBot="1" x14ac:dyDescent="0.25">
      <c r="B24" s="11" t="s">
        <v>62</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310" t="s">
        <v>2011</v>
      </c>
      <c r="C25" s="238"/>
      <c r="D25" s="238"/>
      <c r="E25" s="238"/>
      <c r="F25" s="238"/>
      <c r="G25" s="238"/>
      <c r="H25" s="238"/>
      <c r="I25" s="238"/>
      <c r="J25" s="238"/>
      <c r="K25" s="238"/>
      <c r="L25" s="238"/>
      <c r="M25" s="238"/>
      <c r="N25" s="238"/>
      <c r="O25" s="238"/>
      <c r="P25" s="238"/>
      <c r="Q25" s="239"/>
      <c r="R25" s="37" t="s">
        <v>41</v>
      </c>
      <c r="S25" s="243" t="s">
        <v>42</v>
      </c>
      <c r="T25" s="243"/>
      <c r="U25" s="38" t="s">
        <v>63</v>
      </c>
      <c r="V25" s="244" t="s">
        <v>64</v>
      </c>
      <c r="W25" s="294"/>
    </row>
    <row r="26" spans="2:27" ht="30.75" customHeight="1" thickBot="1" x14ac:dyDescent="0.25">
      <c r="B26" s="311"/>
      <c r="C26" s="312"/>
      <c r="D26" s="312"/>
      <c r="E26" s="312"/>
      <c r="F26" s="312"/>
      <c r="G26" s="312"/>
      <c r="H26" s="312"/>
      <c r="I26" s="312"/>
      <c r="J26" s="312"/>
      <c r="K26" s="312"/>
      <c r="L26" s="312"/>
      <c r="M26" s="312"/>
      <c r="N26" s="312"/>
      <c r="O26" s="312"/>
      <c r="P26" s="312"/>
      <c r="Q26" s="313"/>
      <c r="R26" s="60" t="s">
        <v>65</v>
      </c>
      <c r="S26" s="60" t="s">
        <v>65</v>
      </c>
      <c r="T26" s="60" t="s">
        <v>48</v>
      </c>
      <c r="U26" s="60" t="s">
        <v>65</v>
      </c>
      <c r="V26" s="60" t="s">
        <v>66</v>
      </c>
      <c r="W26" s="61" t="s">
        <v>67</v>
      </c>
      <c r="Y26" s="36"/>
    </row>
    <row r="27" spans="2:27" ht="23.25" customHeight="1" thickBot="1" x14ac:dyDescent="0.25">
      <c r="B27" s="314" t="s">
        <v>68</v>
      </c>
      <c r="C27" s="247"/>
      <c r="D27" s="247"/>
      <c r="E27" s="40" t="s">
        <v>996</v>
      </c>
      <c r="F27" s="40"/>
      <c r="G27" s="40"/>
      <c r="H27" s="41"/>
      <c r="I27" s="41"/>
      <c r="J27" s="41"/>
      <c r="K27" s="41"/>
      <c r="L27" s="41"/>
      <c r="M27" s="41"/>
      <c r="N27" s="41"/>
      <c r="O27" s="41"/>
      <c r="P27" s="42"/>
      <c r="Q27" s="42"/>
      <c r="R27" s="43" t="s">
        <v>1067</v>
      </c>
      <c r="S27" s="44" t="s">
        <v>12</v>
      </c>
      <c r="T27" s="42"/>
      <c r="U27" s="44" t="s">
        <v>1068</v>
      </c>
      <c r="V27" s="42"/>
      <c r="W27" s="62">
        <f>+IF(ISERR(U27/R27*100),"N/A",ROUND(U27/R27*100,2))</f>
        <v>64.709999999999994</v>
      </c>
    </row>
    <row r="28" spans="2:27" ht="26.25" customHeight="1" x14ac:dyDescent="0.2">
      <c r="B28" s="315" t="s">
        <v>72</v>
      </c>
      <c r="C28" s="316"/>
      <c r="D28" s="316"/>
      <c r="E28" s="63" t="s">
        <v>996</v>
      </c>
      <c r="F28" s="63"/>
      <c r="G28" s="63"/>
      <c r="H28" s="64"/>
      <c r="I28" s="64"/>
      <c r="J28" s="64"/>
      <c r="K28" s="64"/>
      <c r="L28" s="64"/>
      <c r="M28" s="64"/>
      <c r="N28" s="64"/>
      <c r="O28" s="64"/>
      <c r="P28" s="65"/>
      <c r="Q28" s="65"/>
      <c r="R28" s="66" t="s">
        <v>1067</v>
      </c>
      <c r="S28" s="67" t="s">
        <v>1068</v>
      </c>
      <c r="T28" s="68">
        <f>+IF(ISERR(S28/R28*100),"N/A",ROUND(S28/R28*100,2))</f>
        <v>64.709999999999994</v>
      </c>
      <c r="U28" s="67" t="s">
        <v>1068</v>
      </c>
      <c r="V28" s="68">
        <f>+IF(ISERR(U28/S28*100),"N/A",ROUND(U28/S28*100,2))</f>
        <v>100</v>
      </c>
      <c r="W28" s="69">
        <f>+IF(ISERR(U28/R28*100),"N/A",ROUND(U28/R28*100,2))</f>
        <v>64.709999999999994</v>
      </c>
    </row>
    <row r="29" spans="2:27" ht="23.25" customHeight="1" thickBot="1" x14ac:dyDescent="0.25">
      <c r="B29" s="314" t="s">
        <v>68</v>
      </c>
      <c r="C29" s="247"/>
      <c r="D29" s="247"/>
      <c r="E29" s="40" t="s">
        <v>1069</v>
      </c>
      <c r="F29" s="40"/>
      <c r="G29" s="40"/>
      <c r="H29" s="41"/>
      <c r="I29" s="41"/>
      <c r="J29" s="41"/>
      <c r="K29" s="41"/>
      <c r="L29" s="41"/>
      <c r="M29" s="41"/>
      <c r="N29" s="41"/>
      <c r="O29" s="41"/>
      <c r="P29" s="42"/>
      <c r="Q29" s="42"/>
      <c r="R29" s="43" t="s">
        <v>1070</v>
      </c>
      <c r="S29" s="44" t="s">
        <v>12</v>
      </c>
      <c r="T29" s="42"/>
      <c r="U29" s="44" t="s">
        <v>1071</v>
      </c>
      <c r="V29" s="42"/>
      <c r="W29" s="62">
        <f>+IF(ISERR(U29/R29*100),"N/A",ROUND(U29/R29*100,2))</f>
        <v>63.35</v>
      </c>
    </row>
    <row r="30" spans="2:27" ht="26.25" customHeight="1" thickBot="1" x14ac:dyDescent="0.25">
      <c r="B30" s="315" t="s">
        <v>72</v>
      </c>
      <c r="C30" s="316"/>
      <c r="D30" s="316"/>
      <c r="E30" s="63" t="s">
        <v>1069</v>
      </c>
      <c r="F30" s="63"/>
      <c r="G30" s="63"/>
      <c r="H30" s="64"/>
      <c r="I30" s="64"/>
      <c r="J30" s="64"/>
      <c r="K30" s="64"/>
      <c r="L30" s="64"/>
      <c r="M30" s="64"/>
      <c r="N30" s="64"/>
      <c r="O30" s="64"/>
      <c r="P30" s="65"/>
      <c r="Q30" s="65"/>
      <c r="R30" s="66" t="s">
        <v>1071</v>
      </c>
      <c r="S30" s="67" t="s">
        <v>1071</v>
      </c>
      <c r="T30" s="68">
        <f>+IF(ISERR(S30/R30*100),"N/A",ROUND(S30/R30*100,2))</f>
        <v>100</v>
      </c>
      <c r="U30" s="67" t="s">
        <v>1071</v>
      </c>
      <c r="V30" s="68">
        <f>+IF(ISERR(U30/S30*100),"N/A",ROUND(U30/S30*100,2))</f>
        <v>100</v>
      </c>
      <c r="W30" s="69">
        <f>+IF(ISERR(U30/R30*100),"N/A",ROUND(U30/R30*100,2))</f>
        <v>100</v>
      </c>
    </row>
    <row r="31" spans="2:27" ht="22.5" customHeight="1" thickTop="1" thickBot="1" x14ac:dyDescent="0.25">
      <c r="B31" s="11" t="s">
        <v>75</v>
      </c>
      <c r="C31" s="12"/>
      <c r="D31" s="12"/>
      <c r="E31" s="12"/>
      <c r="F31" s="12"/>
      <c r="G31" s="12"/>
      <c r="H31" s="13"/>
      <c r="I31" s="13"/>
      <c r="J31" s="13"/>
      <c r="K31" s="13"/>
      <c r="L31" s="13"/>
      <c r="M31" s="13"/>
      <c r="N31" s="13"/>
      <c r="O31" s="13"/>
      <c r="P31" s="13"/>
      <c r="Q31" s="13"/>
      <c r="R31" s="13"/>
      <c r="S31" s="13"/>
      <c r="T31" s="13"/>
      <c r="U31" s="13"/>
      <c r="V31" s="13"/>
      <c r="W31" s="14"/>
    </row>
    <row r="32" spans="2:27" ht="133.5" customHeight="1" thickTop="1" x14ac:dyDescent="0.2">
      <c r="B32" s="303" t="s">
        <v>1072</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5" customHeight="1" thickBot="1" x14ac:dyDescent="0.25">
      <c r="B33" s="305"/>
      <c r="C33" s="251"/>
      <c r="D33" s="251"/>
      <c r="E33" s="251"/>
      <c r="F33" s="251"/>
      <c r="G33" s="251"/>
      <c r="H33" s="251"/>
      <c r="I33" s="251"/>
      <c r="J33" s="251"/>
      <c r="K33" s="251"/>
      <c r="L33" s="251"/>
      <c r="M33" s="251"/>
      <c r="N33" s="251"/>
      <c r="O33" s="251"/>
      <c r="P33" s="251"/>
      <c r="Q33" s="251"/>
      <c r="R33" s="251"/>
      <c r="S33" s="251"/>
      <c r="T33" s="251"/>
      <c r="U33" s="251"/>
      <c r="V33" s="251"/>
      <c r="W33" s="306"/>
    </row>
    <row r="34" spans="2:23" ht="85.5" customHeight="1" thickTop="1" x14ac:dyDescent="0.2">
      <c r="B34" s="303" t="s">
        <v>1073</v>
      </c>
      <c r="C34" s="232"/>
      <c r="D34" s="232"/>
      <c r="E34" s="232"/>
      <c r="F34" s="232"/>
      <c r="G34" s="232"/>
      <c r="H34" s="232"/>
      <c r="I34" s="232"/>
      <c r="J34" s="232"/>
      <c r="K34" s="232"/>
      <c r="L34" s="232"/>
      <c r="M34" s="232"/>
      <c r="N34" s="232"/>
      <c r="O34" s="232"/>
      <c r="P34" s="232"/>
      <c r="Q34" s="232"/>
      <c r="R34" s="232"/>
      <c r="S34" s="232"/>
      <c r="T34" s="232"/>
      <c r="U34" s="232"/>
      <c r="V34" s="232"/>
      <c r="W34" s="304"/>
    </row>
    <row r="35" spans="2:23" ht="15" customHeight="1" thickBot="1" x14ac:dyDescent="0.25">
      <c r="B35" s="305"/>
      <c r="C35" s="251"/>
      <c r="D35" s="251"/>
      <c r="E35" s="251"/>
      <c r="F35" s="251"/>
      <c r="G35" s="251"/>
      <c r="H35" s="251"/>
      <c r="I35" s="251"/>
      <c r="J35" s="251"/>
      <c r="K35" s="251"/>
      <c r="L35" s="251"/>
      <c r="M35" s="251"/>
      <c r="N35" s="251"/>
      <c r="O35" s="251"/>
      <c r="P35" s="251"/>
      <c r="Q35" s="251"/>
      <c r="R35" s="251"/>
      <c r="S35" s="251"/>
      <c r="T35" s="251"/>
      <c r="U35" s="251"/>
      <c r="V35" s="251"/>
      <c r="W35" s="306"/>
    </row>
    <row r="36" spans="2:23" ht="78" customHeight="1" thickTop="1" x14ac:dyDescent="0.2">
      <c r="B36" s="303" t="s">
        <v>1074</v>
      </c>
      <c r="C36" s="232"/>
      <c r="D36" s="232"/>
      <c r="E36" s="232"/>
      <c r="F36" s="232"/>
      <c r="G36" s="232"/>
      <c r="H36" s="232"/>
      <c r="I36" s="232"/>
      <c r="J36" s="232"/>
      <c r="K36" s="232"/>
      <c r="L36" s="232"/>
      <c r="M36" s="232"/>
      <c r="N36" s="232"/>
      <c r="O36" s="232"/>
      <c r="P36" s="232"/>
      <c r="Q36" s="232"/>
      <c r="R36" s="232"/>
      <c r="S36" s="232"/>
      <c r="T36" s="232"/>
      <c r="U36" s="232"/>
      <c r="V36" s="232"/>
      <c r="W36" s="304"/>
    </row>
    <row r="37" spans="2:23" ht="13.5" thickBot="1" x14ac:dyDescent="0.25">
      <c r="B37" s="307"/>
      <c r="C37" s="308"/>
      <c r="D37" s="308"/>
      <c r="E37" s="308"/>
      <c r="F37" s="308"/>
      <c r="G37" s="308"/>
      <c r="H37" s="308"/>
      <c r="I37" s="308"/>
      <c r="J37" s="308"/>
      <c r="K37" s="308"/>
      <c r="L37" s="308"/>
      <c r="M37" s="308"/>
      <c r="N37" s="308"/>
      <c r="O37" s="308"/>
      <c r="P37" s="308"/>
      <c r="Q37" s="308"/>
      <c r="R37" s="308"/>
      <c r="S37" s="308"/>
      <c r="T37" s="308"/>
      <c r="U37" s="308"/>
      <c r="V37" s="308"/>
      <c r="W37" s="309"/>
    </row>
  </sheetData>
  <mergeCells count="61">
    <mergeCell ref="B32:W33"/>
    <mergeCell ref="B34:W35"/>
    <mergeCell ref="B36:W37"/>
    <mergeCell ref="B25:Q26"/>
    <mergeCell ref="S25:T25"/>
    <mergeCell ref="V25:W25"/>
    <mergeCell ref="B27:D27"/>
    <mergeCell ref="B28:D28"/>
    <mergeCell ref="B29:D29"/>
    <mergeCell ref="B23:L23"/>
    <mergeCell ref="M23:N23"/>
    <mergeCell ref="O23:P23"/>
    <mergeCell ref="Q23:R23"/>
    <mergeCell ref="B30:D30"/>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19"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1075</v>
      </c>
      <c r="D4" s="280" t="s">
        <v>1076</v>
      </c>
      <c r="E4" s="280"/>
      <c r="F4" s="280"/>
      <c r="G4" s="280"/>
      <c r="H4" s="281"/>
      <c r="I4" s="18"/>
      <c r="J4" s="282" t="s">
        <v>7</v>
      </c>
      <c r="K4" s="280"/>
      <c r="L4" s="17" t="s">
        <v>1077</v>
      </c>
      <c r="M4" s="283" t="s">
        <v>1078</v>
      </c>
      <c r="N4" s="283"/>
      <c r="O4" s="283"/>
      <c r="P4" s="283"/>
      <c r="Q4" s="284"/>
      <c r="R4" s="19"/>
      <c r="S4" s="285" t="s">
        <v>10</v>
      </c>
      <c r="T4" s="286"/>
      <c r="U4" s="286"/>
      <c r="V4" s="273" t="s">
        <v>1079</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1080</v>
      </c>
      <c r="D6" s="269" t="s">
        <v>254</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v>2413</v>
      </c>
      <c r="K8" s="26">
        <v>6306</v>
      </c>
      <c r="L8" s="26" t="s">
        <v>1081</v>
      </c>
      <c r="M8" s="26">
        <v>2279</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1082</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1083</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1084</v>
      </c>
      <c r="C21" s="228"/>
      <c r="D21" s="228"/>
      <c r="E21" s="228"/>
      <c r="F21" s="228"/>
      <c r="G21" s="228"/>
      <c r="H21" s="228"/>
      <c r="I21" s="228"/>
      <c r="J21" s="228"/>
      <c r="K21" s="228"/>
      <c r="L21" s="228"/>
      <c r="M21" s="229" t="s">
        <v>1080</v>
      </c>
      <c r="N21" s="229"/>
      <c r="O21" s="229" t="s">
        <v>48</v>
      </c>
      <c r="P21" s="229"/>
      <c r="Q21" s="230" t="s">
        <v>49</v>
      </c>
      <c r="R21" s="230"/>
      <c r="S21" s="34" t="s">
        <v>53</v>
      </c>
      <c r="T21" s="34" t="s">
        <v>928</v>
      </c>
      <c r="U21" s="34" t="s">
        <v>1085</v>
      </c>
      <c r="V21" s="34">
        <f>+IF(ISERR(U21/T21*100),"N/A",ROUND(U21/T21*100,2))</f>
        <v>115.17</v>
      </c>
      <c r="W21" s="59">
        <f>+IF(ISERR(U21/S21*100),"N/A",ROUND(U21/S21*100,2))</f>
        <v>82.92</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1086</v>
      </c>
      <c r="F25" s="40"/>
      <c r="G25" s="40"/>
      <c r="H25" s="41"/>
      <c r="I25" s="41"/>
      <c r="J25" s="41"/>
      <c r="K25" s="41"/>
      <c r="L25" s="41"/>
      <c r="M25" s="41"/>
      <c r="N25" s="41"/>
      <c r="O25" s="41"/>
      <c r="P25" s="42"/>
      <c r="Q25" s="42"/>
      <c r="R25" s="43" t="s">
        <v>1087</v>
      </c>
      <c r="S25" s="44" t="s">
        <v>12</v>
      </c>
      <c r="T25" s="42"/>
      <c r="U25" s="44" t="s">
        <v>1088</v>
      </c>
      <c r="V25" s="42"/>
      <c r="W25" s="62">
        <f>+IF(ISERR(U25/R25*100),"N/A",ROUND(U25/R25*100,2))</f>
        <v>61.86</v>
      </c>
    </row>
    <row r="26" spans="2:27" ht="26.25" customHeight="1" thickBot="1" x14ac:dyDescent="0.25">
      <c r="B26" s="315" t="s">
        <v>72</v>
      </c>
      <c r="C26" s="316"/>
      <c r="D26" s="316"/>
      <c r="E26" s="63" t="s">
        <v>1086</v>
      </c>
      <c r="F26" s="63"/>
      <c r="G26" s="63"/>
      <c r="H26" s="64"/>
      <c r="I26" s="64"/>
      <c r="J26" s="64"/>
      <c r="K26" s="64"/>
      <c r="L26" s="64"/>
      <c r="M26" s="64"/>
      <c r="N26" s="64"/>
      <c r="O26" s="64"/>
      <c r="P26" s="65"/>
      <c r="Q26" s="65"/>
      <c r="R26" s="66" t="s">
        <v>1089</v>
      </c>
      <c r="S26" s="67" t="s">
        <v>1088</v>
      </c>
      <c r="T26" s="68">
        <f>+IF(ISERR(S26/R26*100),"N/A",ROUND(S26/R26*100,2))</f>
        <v>64.260000000000005</v>
      </c>
      <c r="U26" s="67" t="s">
        <v>1088</v>
      </c>
      <c r="V26" s="68">
        <f>+IF(ISERR(U26/S26*100),"N/A",ROUND(U26/S26*100,2))</f>
        <v>100</v>
      </c>
      <c r="W26" s="69">
        <f>+IF(ISERR(U26/R26*100),"N/A",ROUND(U26/R26*100,2))</f>
        <v>64.260000000000005</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303" t="s">
        <v>1090</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37.5" customHeight="1" thickTop="1" x14ac:dyDescent="0.2">
      <c r="B30" s="303" t="s">
        <v>1091</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37.5" customHeight="1" thickTop="1" x14ac:dyDescent="0.2">
      <c r="B32" s="303" t="s">
        <v>1092</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16"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1075</v>
      </c>
      <c r="D4" s="280" t="s">
        <v>1076</v>
      </c>
      <c r="E4" s="280"/>
      <c r="F4" s="280"/>
      <c r="G4" s="280"/>
      <c r="H4" s="281"/>
      <c r="I4" s="18"/>
      <c r="J4" s="282" t="s">
        <v>7</v>
      </c>
      <c r="K4" s="280"/>
      <c r="L4" s="17" t="s">
        <v>1093</v>
      </c>
      <c r="M4" s="283" t="s">
        <v>1094</v>
      </c>
      <c r="N4" s="283"/>
      <c r="O4" s="283"/>
      <c r="P4" s="283"/>
      <c r="Q4" s="284"/>
      <c r="R4" s="19"/>
      <c r="S4" s="285" t="s">
        <v>10</v>
      </c>
      <c r="T4" s="286"/>
      <c r="U4" s="286"/>
      <c r="V4" s="273" t="s">
        <v>1095</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1080</v>
      </c>
      <c r="D6" s="269" t="s">
        <v>254</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1096</v>
      </c>
      <c r="K8" s="26" t="s">
        <v>1096</v>
      </c>
      <c r="L8" s="26" t="s">
        <v>1096</v>
      </c>
      <c r="M8" s="26" t="s">
        <v>1096</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1097</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1083</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1098</v>
      </c>
      <c r="C21" s="228"/>
      <c r="D21" s="228"/>
      <c r="E21" s="228"/>
      <c r="F21" s="228"/>
      <c r="G21" s="228"/>
      <c r="H21" s="228"/>
      <c r="I21" s="228"/>
      <c r="J21" s="228"/>
      <c r="K21" s="228"/>
      <c r="L21" s="228"/>
      <c r="M21" s="229" t="s">
        <v>1080</v>
      </c>
      <c r="N21" s="229"/>
      <c r="O21" s="229" t="s">
        <v>1099</v>
      </c>
      <c r="P21" s="229"/>
      <c r="Q21" s="230" t="s">
        <v>49</v>
      </c>
      <c r="R21" s="230"/>
      <c r="S21" s="34" t="s">
        <v>550</v>
      </c>
      <c r="T21" s="34" t="s">
        <v>115</v>
      </c>
      <c r="U21" s="34" t="s">
        <v>115</v>
      </c>
      <c r="V21" s="34" t="str">
        <f>+IF(ISERR(U21/T21*100),"N/A",ROUND(U21/T21*100,2))</f>
        <v>N/A</v>
      </c>
      <c r="W21" s="59" t="str">
        <f>+IF(ISERR(U21/S21*100),"N/A",ROUND(U21/S21*100,2))</f>
        <v>N/A</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1086</v>
      </c>
      <c r="F25" s="40"/>
      <c r="G25" s="40"/>
      <c r="H25" s="41"/>
      <c r="I25" s="41"/>
      <c r="J25" s="41"/>
      <c r="K25" s="41"/>
      <c r="L25" s="41"/>
      <c r="M25" s="41"/>
      <c r="N25" s="41"/>
      <c r="O25" s="41"/>
      <c r="P25" s="42"/>
      <c r="Q25" s="42"/>
      <c r="R25" s="43" t="s">
        <v>1100</v>
      </c>
      <c r="S25" s="44" t="s">
        <v>12</v>
      </c>
      <c r="T25" s="42"/>
      <c r="U25" s="44" t="s">
        <v>1101</v>
      </c>
      <c r="V25" s="42"/>
      <c r="W25" s="62">
        <f>+IF(ISERR(U25/R25*100),"N/A",ROUND(U25/R25*100,2))</f>
        <v>62.06</v>
      </c>
    </row>
    <row r="26" spans="2:27" ht="26.25" customHeight="1" thickBot="1" x14ac:dyDescent="0.25">
      <c r="B26" s="315" t="s">
        <v>72</v>
      </c>
      <c r="C26" s="316"/>
      <c r="D26" s="316"/>
      <c r="E26" s="63" t="s">
        <v>1086</v>
      </c>
      <c r="F26" s="63"/>
      <c r="G26" s="63"/>
      <c r="H26" s="64"/>
      <c r="I26" s="64"/>
      <c r="J26" s="64"/>
      <c r="K26" s="64"/>
      <c r="L26" s="64"/>
      <c r="M26" s="64"/>
      <c r="N26" s="64"/>
      <c r="O26" s="64"/>
      <c r="P26" s="65"/>
      <c r="Q26" s="65"/>
      <c r="R26" s="66" t="s">
        <v>1100</v>
      </c>
      <c r="S26" s="67" t="s">
        <v>1101</v>
      </c>
      <c r="T26" s="68">
        <f>+IF(ISERR(S26/R26*100),"N/A",ROUND(S26/R26*100,2))</f>
        <v>62.06</v>
      </c>
      <c r="U26" s="67" t="s">
        <v>1101</v>
      </c>
      <c r="V26" s="68">
        <f>+IF(ISERR(U26/S26*100),"N/A",ROUND(U26/S26*100,2))</f>
        <v>100</v>
      </c>
      <c r="W26" s="69">
        <f>+IF(ISERR(U26/R26*100),"N/A",ROUND(U26/R26*100,2))</f>
        <v>62.06</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303" t="s">
        <v>1102</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37.5" customHeight="1" thickTop="1" x14ac:dyDescent="0.2">
      <c r="B30" s="303" t="s">
        <v>1103</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37.5" customHeight="1" thickTop="1" x14ac:dyDescent="0.2">
      <c r="B32" s="303" t="s">
        <v>1104</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23"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1075</v>
      </c>
      <c r="D4" s="280" t="s">
        <v>1076</v>
      </c>
      <c r="E4" s="280"/>
      <c r="F4" s="280"/>
      <c r="G4" s="280"/>
      <c r="H4" s="281"/>
      <c r="I4" s="18"/>
      <c r="J4" s="282" t="s">
        <v>7</v>
      </c>
      <c r="K4" s="280"/>
      <c r="L4" s="17" t="s">
        <v>248</v>
      </c>
      <c r="M4" s="283" t="s">
        <v>249</v>
      </c>
      <c r="N4" s="283"/>
      <c r="O4" s="283"/>
      <c r="P4" s="283"/>
      <c r="Q4" s="284"/>
      <c r="R4" s="19"/>
      <c r="S4" s="285" t="s">
        <v>10</v>
      </c>
      <c r="T4" s="286"/>
      <c r="U4" s="286"/>
      <c r="V4" s="273" t="s">
        <v>125</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1080</v>
      </c>
      <c r="D6" s="269" t="s">
        <v>254</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v>4903</v>
      </c>
      <c r="K8" s="26">
        <v>35097</v>
      </c>
      <c r="L8" s="26">
        <v>7184</v>
      </c>
      <c r="M8" s="26">
        <v>17816</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1105</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1083</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1106</v>
      </c>
      <c r="C21" s="228"/>
      <c r="D21" s="228"/>
      <c r="E21" s="228"/>
      <c r="F21" s="228"/>
      <c r="G21" s="228"/>
      <c r="H21" s="228"/>
      <c r="I21" s="228"/>
      <c r="J21" s="228"/>
      <c r="K21" s="228"/>
      <c r="L21" s="228"/>
      <c r="M21" s="229" t="s">
        <v>1080</v>
      </c>
      <c r="N21" s="229"/>
      <c r="O21" s="229" t="s">
        <v>48</v>
      </c>
      <c r="P21" s="229"/>
      <c r="Q21" s="230" t="s">
        <v>49</v>
      </c>
      <c r="R21" s="230"/>
      <c r="S21" s="34" t="s">
        <v>53</v>
      </c>
      <c r="T21" s="34" t="s">
        <v>957</v>
      </c>
      <c r="U21" s="34" t="s">
        <v>957</v>
      </c>
      <c r="V21" s="34">
        <f>+IF(ISERR(U21/T21*100),"N/A",ROUND(U21/T21*100,2))</f>
        <v>100</v>
      </c>
      <c r="W21" s="59">
        <f>+IF(ISERR(U21/S21*100),"N/A",ROUND(U21/S21*100,2))</f>
        <v>62.5</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1086</v>
      </c>
      <c r="F25" s="40"/>
      <c r="G25" s="40"/>
      <c r="H25" s="41"/>
      <c r="I25" s="41"/>
      <c r="J25" s="41"/>
      <c r="K25" s="41"/>
      <c r="L25" s="41"/>
      <c r="M25" s="41"/>
      <c r="N25" s="41"/>
      <c r="O25" s="41"/>
      <c r="P25" s="42"/>
      <c r="Q25" s="42"/>
      <c r="R25" s="43" t="s">
        <v>125</v>
      </c>
      <c r="S25" s="44" t="s">
        <v>12</v>
      </c>
      <c r="T25" s="42"/>
      <c r="U25" s="44" t="s">
        <v>1107</v>
      </c>
      <c r="V25" s="42"/>
      <c r="W25" s="62">
        <f>+IF(ISERR(U25/R25*100),"N/A",ROUND(U25/R25*100,2))</f>
        <v>93.33</v>
      </c>
    </row>
    <row r="26" spans="2:27" ht="26.25" customHeight="1" thickBot="1" x14ac:dyDescent="0.25">
      <c r="B26" s="315" t="s">
        <v>72</v>
      </c>
      <c r="C26" s="316"/>
      <c r="D26" s="316"/>
      <c r="E26" s="63" t="s">
        <v>1086</v>
      </c>
      <c r="F26" s="63"/>
      <c r="G26" s="63"/>
      <c r="H26" s="64"/>
      <c r="I26" s="64"/>
      <c r="J26" s="64"/>
      <c r="K26" s="64"/>
      <c r="L26" s="64"/>
      <c r="M26" s="64"/>
      <c r="N26" s="64"/>
      <c r="O26" s="64"/>
      <c r="P26" s="65"/>
      <c r="Q26" s="65"/>
      <c r="R26" s="66" t="s">
        <v>125</v>
      </c>
      <c r="S26" s="67" t="s">
        <v>1107</v>
      </c>
      <c r="T26" s="68">
        <f>+IF(ISERR(S26/R26*100),"N/A",ROUND(S26/R26*100,2))</f>
        <v>93.33</v>
      </c>
      <c r="U26" s="67" t="s">
        <v>1107</v>
      </c>
      <c r="V26" s="68">
        <f>+IF(ISERR(U26/S26*100),"N/A",ROUND(U26/S26*100,2))</f>
        <v>100</v>
      </c>
      <c r="W26" s="69">
        <f>+IF(ISERR(U26/R26*100),"N/A",ROUND(U26/R26*100,2))</f>
        <v>93.33</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303" t="s">
        <v>1108</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37.5" customHeight="1" thickTop="1" x14ac:dyDescent="0.2">
      <c r="B30" s="303" t="s">
        <v>1109</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37.5" customHeight="1" thickTop="1" x14ac:dyDescent="0.2">
      <c r="B32" s="303" t="s">
        <v>1110</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19"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1111</v>
      </c>
      <c r="D4" s="280" t="s">
        <v>1112</v>
      </c>
      <c r="E4" s="280"/>
      <c r="F4" s="280"/>
      <c r="G4" s="280"/>
      <c r="H4" s="281"/>
      <c r="I4" s="18"/>
      <c r="J4" s="282" t="s">
        <v>7</v>
      </c>
      <c r="K4" s="280"/>
      <c r="L4" s="17" t="s">
        <v>185</v>
      </c>
      <c r="M4" s="283" t="s">
        <v>1113</v>
      </c>
      <c r="N4" s="283"/>
      <c r="O4" s="283"/>
      <c r="P4" s="283"/>
      <c r="Q4" s="284"/>
      <c r="R4" s="19"/>
      <c r="S4" s="285" t="s">
        <v>10</v>
      </c>
      <c r="T4" s="286"/>
      <c r="U4" s="286"/>
      <c r="V4" s="273" t="s">
        <v>1114</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1115</v>
      </c>
      <c r="D6" s="269" t="s">
        <v>1116</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12</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1117</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1118</v>
      </c>
      <c r="C21" s="228"/>
      <c r="D21" s="228"/>
      <c r="E21" s="228"/>
      <c r="F21" s="228"/>
      <c r="G21" s="228"/>
      <c r="H21" s="228"/>
      <c r="I21" s="228"/>
      <c r="J21" s="228"/>
      <c r="K21" s="228"/>
      <c r="L21" s="228"/>
      <c r="M21" s="229" t="s">
        <v>1115</v>
      </c>
      <c r="N21" s="229"/>
      <c r="O21" s="229" t="s">
        <v>1119</v>
      </c>
      <c r="P21" s="229"/>
      <c r="Q21" s="230" t="s">
        <v>49</v>
      </c>
      <c r="R21" s="230"/>
      <c r="S21" s="34" t="s">
        <v>53</v>
      </c>
      <c r="T21" s="34" t="s">
        <v>1120</v>
      </c>
      <c r="U21" s="34" t="s">
        <v>1121</v>
      </c>
      <c r="V21" s="34">
        <f>+IF(ISERR(U21/T21*100),"N/A",ROUND(U21/T21*100,2))</f>
        <v>108.62</v>
      </c>
      <c r="W21" s="59">
        <f>+IF(ISERR(U21/S21*100),"N/A",ROUND(U21/S21*100,2))</f>
        <v>83.2</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1122</v>
      </c>
      <c r="F25" s="40"/>
      <c r="G25" s="40"/>
      <c r="H25" s="41"/>
      <c r="I25" s="41"/>
      <c r="J25" s="41"/>
      <c r="K25" s="41"/>
      <c r="L25" s="41"/>
      <c r="M25" s="41"/>
      <c r="N25" s="41"/>
      <c r="O25" s="41"/>
      <c r="P25" s="42"/>
      <c r="Q25" s="42"/>
      <c r="R25" s="43" t="s">
        <v>1114</v>
      </c>
      <c r="S25" s="44" t="s">
        <v>12</v>
      </c>
      <c r="T25" s="42"/>
      <c r="U25" s="44" t="s">
        <v>1123</v>
      </c>
      <c r="V25" s="42"/>
      <c r="W25" s="62">
        <f>+IF(ISERR(U25/R25*100),"N/A",ROUND(U25/R25*100,2))</f>
        <v>61.66</v>
      </c>
    </row>
    <row r="26" spans="2:27" ht="26.25" customHeight="1" thickBot="1" x14ac:dyDescent="0.25">
      <c r="B26" s="315" t="s">
        <v>72</v>
      </c>
      <c r="C26" s="316"/>
      <c r="D26" s="316"/>
      <c r="E26" s="63" t="s">
        <v>1122</v>
      </c>
      <c r="F26" s="63"/>
      <c r="G26" s="63"/>
      <c r="H26" s="64"/>
      <c r="I26" s="64"/>
      <c r="J26" s="64"/>
      <c r="K26" s="64"/>
      <c r="L26" s="64"/>
      <c r="M26" s="64"/>
      <c r="N26" s="64"/>
      <c r="O26" s="64"/>
      <c r="P26" s="65"/>
      <c r="Q26" s="65"/>
      <c r="R26" s="66" t="s">
        <v>1124</v>
      </c>
      <c r="S26" s="67" t="s">
        <v>1125</v>
      </c>
      <c r="T26" s="68">
        <f>+IF(ISERR(S26/R26*100),"N/A",ROUND(S26/R26*100,2))</f>
        <v>61.75</v>
      </c>
      <c r="U26" s="67" t="s">
        <v>1123</v>
      </c>
      <c r="V26" s="68">
        <f>+IF(ISERR(U26/S26*100),"N/A",ROUND(U26/S26*100,2))</f>
        <v>97.03</v>
      </c>
      <c r="W26" s="69">
        <f>+IF(ISERR(U26/R26*100),"N/A",ROUND(U26/R26*100,2))</f>
        <v>59.92</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114.75" customHeight="1" thickTop="1" x14ac:dyDescent="0.2">
      <c r="B28" s="303" t="s">
        <v>1126</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59.25" customHeight="1" thickTop="1" x14ac:dyDescent="0.2">
      <c r="B30" s="303" t="s">
        <v>1127</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78" customHeight="1" thickTop="1" x14ac:dyDescent="0.2">
      <c r="B32" s="303" t="s">
        <v>1128</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22"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1111</v>
      </c>
      <c r="D4" s="280" t="s">
        <v>1112</v>
      </c>
      <c r="E4" s="280"/>
      <c r="F4" s="280"/>
      <c r="G4" s="280"/>
      <c r="H4" s="281"/>
      <c r="I4" s="18"/>
      <c r="J4" s="282" t="s">
        <v>7</v>
      </c>
      <c r="K4" s="280"/>
      <c r="L4" s="17" t="s">
        <v>1129</v>
      </c>
      <c r="M4" s="283" t="s">
        <v>1130</v>
      </c>
      <c r="N4" s="283"/>
      <c r="O4" s="283"/>
      <c r="P4" s="283"/>
      <c r="Q4" s="284"/>
      <c r="R4" s="19"/>
      <c r="S4" s="285" t="s">
        <v>10</v>
      </c>
      <c r="T4" s="286"/>
      <c r="U4" s="286"/>
      <c r="V4" s="273" t="s">
        <v>1131</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1132</v>
      </c>
      <c r="D6" s="269" t="s">
        <v>1133</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12</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1134</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1135</v>
      </c>
      <c r="C21" s="228"/>
      <c r="D21" s="228"/>
      <c r="E21" s="228"/>
      <c r="F21" s="228"/>
      <c r="G21" s="228"/>
      <c r="H21" s="228"/>
      <c r="I21" s="228"/>
      <c r="J21" s="228"/>
      <c r="K21" s="228"/>
      <c r="L21" s="228"/>
      <c r="M21" s="229" t="s">
        <v>1132</v>
      </c>
      <c r="N21" s="229"/>
      <c r="O21" s="229" t="s">
        <v>195</v>
      </c>
      <c r="P21" s="229"/>
      <c r="Q21" s="230" t="s">
        <v>67</v>
      </c>
      <c r="R21" s="230"/>
      <c r="S21" s="34" t="s">
        <v>1136</v>
      </c>
      <c r="T21" s="34" t="s">
        <v>115</v>
      </c>
      <c r="U21" s="34" t="s">
        <v>115</v>
      </c>
      <c r="V21" s="34" t="str">
        <f>+IF(ISERR(U21/T21*100),"N/A",ROUND(U21/T21*100,2))</f>
        <v>N/A</v>
      </c>
      <c r="W21" s="59" t="str">
        <f>+IF(ISERR(U21/S21*100),"N/A",ROUND(U21/S21*100,2))</f>
        <v>N/A</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1137</v>
      </c>
      <c r="F25" s="40"/>
      <c r="G25" s="40"/>
      <c r="H25" s="41"/>
      <c r="I25" s="41"/>
      <c r="J25" s="41"/>
      <c r="K25" s="41"/>
      <c r="L25" s="41"/>
      <c r="M25" s="41"/>
      <c r="N25" s="41"/>
      <c r="O25" s="41"/>
      <c r="P25" s="42"/>
      <c r="Q25" s="42"/>
      <c r="R25" s="43" t="s">
        <v>1138</v>
      </c>
      <c r="S25" s="44" t="s">
        <v>12</v>
      </c>
      <c r="T25" s="42"/>
      <c r="U25" s="44" t="s">
        <v>1139</v>
      </c>
      <c r="V25" s="42"/>
      <c r="W25" s="62">
        <f>+IF(ISERR(U25/R25*100),"N/A",ROUND(U25/R25*100,2))</f>
        <v>27.12</v>
      </c>
    </row>
    <row r="26" spans="2:27" ht="26.25" customHeight="1" thickBot="1" x14ac:dyDescent="0.25">
      <c r="B26" s="315" t="s">
        <v>72</v>
      </c>
      <c r="C26" s="316"/>
      <c r="D26" s="316"/>
      <c r="E26" s="63" t="s">
        <v>1137</v>
      </c>
      <c r="F26" s="63"/>
      <c r="G26" s="63"/>
      <c r="H26" s="64"/>
      <c r="I26" s="64"/>
      <c r="J26" s="64"/>
      <c r="K26" s="64"/>
      <c r="L26" s="64"/>
      <c r="M26" s="64"/>
      <c r="N26" s="64"/>
      <c r="O26" s="64"/>
      <c r="P26" s="65"/>
      <c r="Q26" s="65"/>
      <c r="R26" s="66" t="s">
        <v>1140</v>
      </c>
      <c r="S26" s="67" t="s">
        <v>1141</v>
      </c>
      <c r="T26" s="68">
        <f>+IF(ISERR(S26/R26*100),"N/A",ROUND(S26/R26*100,2))</f>
        <v>42.74</v>
      </c>
      <c r="U26" s="67" t="s">
        <v>1139</v>
      </c>
      <c r="V26" s="68">
        <f>+IF(ISERR(U26/S26*100),"N/A",ROUND(U26/S26*100,2))</f>
        <v>88.78</v>
      </c>
      <c r="W26" s="69">
        <f>+IF(ISERR(U26/R26*100),"N/A",ROUND(U26/R26*100,2))</f>
        <v>37.950000000000003</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112.5" customHeight="1" thickTop="1" x14ac:dyDescent="0.2">
      <c r="B28" s="303" t="s">
        <v>1142</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43.5" customHeight="1" thickTop="1" x14ac:dyDescent="0.2">
      <c r="B30" s="303" t="s">
        <v>1143</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98.25" customHeight="1" thickTop="1" x14ac:dyDescent="0.2">
      <c r="B32" s="303" t="s">
        <v>1144</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topLeftCell="A22"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1145</v>
      </c>
      <c r="D4" s="280" t="s">
        <v>1146</v>
      </c>
      <c r="E4" s="280"/>
      <c r="F4" s="280"/>
      <c r="G4" s="280"/>
      <c r="H4" s="281"/>
      <c r="I4" s="18"/>
      <c r="J4" s="282" t="s">
        <v>7</v>
      </c>
      <c r="K4" s="280"/>
      <c r="L4" s="17" t="s">
        <v>1147</v>
      </c>
      <c r="M4" s="283" t="s">
        <v>1148</v>
      </c>
      <c r="N4" s="283"/>
      <c r="O4" s="283"/>
      <c r="P4" s="283"/>
      <c r="Q4" s="284"/>
      <c r="R4" s="19"/>
      <c r="S4" s="285" t="s">
        <v>10</v>
      </c>
      <c r="T4" s="286"/>
      <c r="U4" s="286"/>
      <c r="V4" s="273" t="s">
        <v>1149</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1150</v>
      </c>
      <c r="D6" s="269" t="s">
        <v>1151</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12</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1152</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1153</v>
      </c>
      <c r="C21" s="228"/>
      <c r="D21" s="228"/>
      <c r="E21" s="228"/>
      <c r="F21" s="228"/>
      <c r="G21" s="228"/>
      <c r="H21" s="228"/>
      <c r="I21" s="228"/>
      <c r="J21" s="228"/>
      <c r="K21" s="228"/>
      <c r="L21" s="228"/>
      <c r="M21" s="229" t="s">
        <v>1150</v>
      </c>
      <c r="N21" s="229"/>
      <c r="O21" s="229" t="s">
        <v>48</v>
      </c>
      <c r="P21" s="229"/>
      <c r="Q21" s="230" t="s">
        <v>118</v>
      </c>
      <c r="R21" s="230"/>
      <c r="S21" s="34" t="s">
        <v>1154</v>
      </c>
      <c r="T21" s="34" t="s">
        <v>115</v>
      </c>
      <c r="U21" s="34" t="s">
        <v>115</v>
      </c>
      <c r="V21" s="34" t="str">
        <f>+IF(ISERR(U21/T21*100),"N/A",ROUND(U21/T21*100,2))</f>
        <v>N/A</v>
      </c>
      <c r="W21" s="59" t="str">
        <f>+IF(ISERR(U21/S21*100),"N/A",ROUND(U21/S21*100,2))</f>
        <v>N/A</v>
      </c>
    </row>
    <row r="22" spans="2:27" ht="56.25" customHeight="1" thickBot="1" x14ac:dyDescent="0.25">
      <c r="B22" s="302" t="s">
        <v>1155</v>
      </c>
      <c r="C22" s="228"/>
      <c r="D22" s="228"/>
      <c r="E22" s="228"/>
      <c r="F22" s="228"/>
      <c r="G22" s="228"/>
      <c r="H22" s="228"/>
      <c r="I22" s="228"/>
      <c r="J22" s="228"/>
      <c r="K22" s="228"/>
      <c r="L22" s="228"/>
      <c r="M22" s="229" t="s">
        <v>1150</v>
      </c>
      <c r="N22" s="229"/>
      <c r="O22" s="229" t="s">
        <v>1156</v>
      </c>
      <c r="P22" s="229"/>
      <c r="Q22" s="230" t="s">
        <v>118</v>
      </c>
      <c r="R22" s="230"/>
      <c r="S22" s="34" t="s">
        <v>1157</v>
      </c>
      <c r="T22" s="34" t="s">
        <v>115</v>
      </c>
      <c r="U22" s="34" t="s">
        <v>115</v>
      </c>
      <c r="V22" s="34" t="str">
        <f>+IF(ISERR(U22/T22*100),"N/A",ROUND(U22/T22*100,2))</f>
        <v>N/A</v>
      </c>
      <c r="W22" s="59" t="str">
        <f>+IF(ISERR(U22/S22*100),"N/A",ROUND(U22/S22*100,2))</f>
        <v>N/A</v>
      </c>
    </row>
    <row r="23" spans="2:27" ht="21.75" customHeight="1" thickTop="1" thickBot="1" x14ac:dyDescent="0.25">
      <c r="B23" s="11" t="s">
        <v>62</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310" t="s">
        <v>2011</v>
      </c>
      <c r="C24" s="238"/>
      <c r="D24" s="238"/>
      <c r="E24" s="238"/>
      <c r="F24" s="238"/>
      <c r="G24" s="238"/>
      <c r="H24" s="238"/>
      <c r="I24" s="238"/>
      <c r="J24" s="238"/>
      <c r="K24" s="238"/>
      <c r="L24" s="238"/>
      <c r="M24" s="238"/>
      <c r="N24" s="238"/>
      <c r="O24" s="238"/>
      <c r="P24" s="238"/>
      <c r="Q24" s="239"/>
      <c r="R24" s="37" t="s">
        <v>41</v>
      </c>
      <c r="S24" s="243" t="s">
        <v>42</v>
      </c>
      <c r="T24" s="243"/>
      <c r="U24" s="38" t="s">
        <v>63</v>
      </c>
      <c r="V24" s="244" t="s">
        <v>64</v>
      </c>
      <c r="W24" s="294"/>
    </row>
    <row r="25" spans="2:27" ht="30.75" customHeight="1" thickBot="1" x14ac:dyDescent="0.25">
      <c r="B25" s="311"/>
      <c r="C25" s="312"/>
      <c r="D25" s="312"/>
      <c r="E25" s="312"/>
      <c r="F25" s="312"/>
      <c r="G25" s="312"/>
      <c r="H25" s="312"/>
      <c r="I25" s="312"/>
      <c r="J25" s="312"/>
      <c r="K25" s="312"/>
      <c r="L25" s="312"/>
      <c r="M25" s="312"/>
      <c r="N25" s="312"/>
      <c r="O25" s="312"/>
      <c r="P25" s="312"/>
      <c r="Q25" s="313"/>
      <c r="R25" s="60" t="s">
        <v>65</v>
      </c>
      <c r="S25" s="60" t="s">
        <v>65</v>
      </c>
      <c r="T25" s="60" t="s">
        <v>48</v>
      </c>
      <c r="U25" s="60" t="s">
        <v>65</v>
      </c>
      <c r="V25" s="60" t="s">
        <v>66</v>
      </c>
      <c r="W25" s="61" t="s">
        <v>67</v>
      </c>
      <c r="Y25" s="36"/>
    </row>
    <row r="26" spans="2:27" ht="23.25" customHeight="1" thickBot="1" x14ac:dyDescent="0.25">
      <c r="B26" s="314" t="s">
        <v>68</v>
      </c>
      <c r="C26" s="247"/>
      <c r="D26" s="247"/>
      <c r="E26" s="40" t="s">
        <v>1158</v>
      </c>
      <c r="F26" s="40"/>
      <c r="G26" s="40"/>
      <c r="H26" s="41"/>
      <c r="I26" s="41"/>
      <c r="J26" s="41"/>
      <c r="K26" s="41"/>
      <c r="L26" s="41"/>
      <c r="M26" s="41"/>
      <c r="N26" s="41"/>
      <c r="O26" s="41"/>
      <c r="P26" s="42"/>
      <c r="Q26" s="42"/>
      <c r="R26" s="43" t="s">
        <v>1159</v>
      </c>
      <c r="S26" s="44" t="s">
        <v>12</v>
      </c>
      <c r="T26" s="42"/>
      <c r="U26" s="44" t="s">
        <v>55</v>
      </c>
      <c r="V26" s="42"/>
      <c r="W26" s="62">
        <f>+IF(ISERR(U26/R26*100),"N/A",ROUND(U26/R26*100,2))</f>
        <v>0</v>
      </c>
    </row>
    <row r="27" spans="2:27" ht="26.25" customHeight="1" thickBot="1" x14ac:dyDescent="0.25">
      <c r="B27" s="315" t="s">
        <v>72</v>
      </c>
      <c r="C27" s="316"/>
      <c r="D27" s="316"/>
      <c r="E27" s="63" t="s">
        <v>1158</v>
      </c>
      <c r="F27" s="63"/>
      <c r="G27" s="63"/>
      <c r="H27" s="64"/>
      <c r="I27" s="64"/>
      <c r="J27" s="64"/>
      <c r="K27" s="64"/>
      <c r="L27" s="64"/>
      <c r="M27" s="64"/>
      <c r="N27" s="64"/>
      <c r="O27" s="64"/>
      <c r="P27" s="65"/>
      <c r="Q27" s="65"/>
      <c r="R27" s="66" t="s">
        <v>55</v>
      </c>
      <c r="S27" s="67" t="s">
        <v>55</v>
      </c>
      <c r="T27" s="68" t="str">
        <f>+IF(ISERR(S27/R27*100),"N/A",ROUND(S27/R27*100,2))</f>
        <v>N/A</v>
      </c>
      <c r="U27" s="67" t="s">
        <v>55</v>
      </c>
      <c r="V27" s="68" t="str">
        <f>+IF(ISERR(U27/S27*100),"N/A",ROUND(U27/S27*100,2))</f>
        <v>N/A</v>
      </c>
      <c r="W27" s="69" t="str">
        <f>+IF(ISERR(U27/R27*100),"N/A",ROUND(U27/R27*100,2))</f>
        <v>N/A</v>
      </c>
    </row>
    <row r="28" spans="2:27" ht="22.5" customHeight="1" thickTop="1" thickBot="1" x14ac:dyDescent="0.25">
      <c r="B28" s="11" t="s">
        <v>75</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303" t="s">
        <v>382</v>
      </c>
      <c r="C29" s="232"/>
      <c r="D29" s="232"/>
      <c r="E29" s="232"/>
      <c r="F29" s="232"/>
      <c r="G29" s="232"/>
      <c r="H29" s="232"/>
      <c r="I29" s="232"/>
      <c r="J29" s="232"/>
      <c r="K29" s="232"/>
      <c r="L29" s="232"/>
      <c r="M29" s="232"/>
      <c r="N29" s="232"/>
      <c r="O29" s="232"/>
      <c r="P29" s="232"/>
      <c r="Q29" s="232"/>
      <c r="R29" s="232"/>
      <c r="S29" s="232"/>
      <c r="T29" s="232"/>
      <c r="U29" s="232"/>
      <c r="V29" s="232"/>
      <c r="W29" s="304"/>
    </row>
    <row r="30" spans="2:27" ht="15" customHeight="1" thickBot="1" x14ac:dyDescent="0.25">
      <c r="B30" s="305"/>
      <c r="C30" s="251"/>
      <c r="D30" s="251"/>
      <c r="E30" s="251"/>
      <c r="F30" s="251"/>
      <c r="G30" s="251"/>
      <c r="H30" s="251"/>
      <c r="I30" s="251"/>
      <c r="J30" s="251"/>
      <c r="K30" s="251"/>
      <c r="L30" s="251"/>
      <c r="M30" s="251"/>
      <c r="N30" s="251"/>
      <c r="O30" s="251"/>
      <c r="P30" s="251"/>
      <c r="Q30" s="251"/>
      <c r="R30" s="251"/>
      <c r="S30" s="251"/>
      <c r="T30" s="251"/>
      <c r="U30" s="251"/>
      <c r="V30" s="251"/>
      <c r="W30" s="306"/>
    </row>
    <row r="31" spans="2:27" ht="37.5" customHeight="1" thickTop="1" x14ac:dyDescent="0.2">
      <c r="B31" s="303" t="s">
        <v>383</v>
      </c>
      <c r="C31" s="232"/>
      <c r="D31" s="232"/>
      <c r="E31" s="232"/>
      <c r="F31" s="232"/>
      <c r="G31" s="232"/>
      <c r="H31" s="232"/>
      <c r="I31" s="232"/>
      <c r="J31" s="232"/>
      <c r="K31" s="232"/>
      <c r="L31" s="232"/>
      <c r="M31" s="232"/>
      <c r="N31" s="232"/>
      <c r="O31" s="232"/>
      <c r="P31" s="232"/>
      <c r="Q31" s="232"/>
      <c r="R31" s="232"/>
      <c r="S31" s="232"/>
      <c r="T31" s="232"/>
      <c r="U31" s="232"/>
      <c r="V31" s="232"/>
      <c r="W31" s="304"/>
    </row>
    <row r="32" spans="2:27" ht="15" customHeight="1" thickBot="1" x14ac:dyDescent="0.25">
      <c r="B32" s="305"/>
      <c r="C32" s="251"/>
      <c r="D32" s="251"/>
      <c r="E32" s="251"/>
      <c r="F32" s="251"/>
      <c r="G32" s="251"/>
      <c r="H32" s="251"/>
      <c r="I32" s="251"/>
      <c r="J32" s="251"/>
      <c r="K32" s="251"/>
      <c r="L32" s="251"/>
      <c r="M32" s="251"/>
      <c r="N32" s="251"/>
      <c r="O32" s="251"/>
      <c r="P32" s="251"/>
      <c r="Q32" s="251"/>
      <c r="R32" s="251"/>
      <c r="S32" s="251"/>
      <c r="T32" s="251"/>
      <c r="U32" s="251"/>
      <c r="V32" s="251"/>
      <c r="W32" s="306"/>
    </row>
    <row r="33" spans="2:23" ht="37.5" customHeight="1" thickTop="1" x14ac:dyDescent="0.2">
      <c r="B33" s="303" t="s">
        <v>384</v>
      </c>
      <c r="C33" s="232"/>
      <c r="D33" s="232"/>
      <c r="E33" s="232"/>
      <c r="F33" s="232"/>
      <c r="G33" s="232"/>
      <c r="H33" s="232"/>
      <c r="I33" s="232"/>
      <c r="J33" s="232"/>
      <c r="K33" s="232"/>
      <c r="L33" s="232"/>
      <c r="M33" s="232"/>
      <c r="N33" s="232"/>
      <c r="O33" s="232"/>
      <c r="P33" s="232"/>
      <c r="Q33" s="232"/>
      <c r="R33" s="232"/>
      <c r="S33" s="232"/>
      <c r="T33" s="232"/>
      <c r="U33" s="232"/>
      <c r="V33" s="232"/>
      <c r="W33" s="304"/>
    </row>
    <row r="34" spans="2:23" ht="13.5" thickBot="1" x14ac:dyDescent="0.25">
      <c r="B34" s="307"/>
      <c r="C34" s="308"/>
      <c r="D34" s="308"/>
      <c r="E34" s="308"/>
      <c r="F34" s="308"/>
      <c r="G34" s="308"/>
      <c r="H34" s="308"/>
      <c r="I34" s="308"/>
      <c r="J34" s="308"/>
      <c r="K34" s="308"/>
      <c r="L34" s="308"/>
      <c r="M34" s="308"/>
      <c r="N34" s="308"/>
      <c r="O34" s="308"/>
      <c r="P34" s="308"/>
      <c r="Q34" s="308"/>
      <c r="R34" s="308"/>
      <c r="S34" s="308"/>
      <c r="T34" s="308"/>
      <c r="U34" s="308"/>
      <c r="V34" s="308"/>
      <c r="W34" s="30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16"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1145</v>
      </c>
      <c r="D4" s="280" t="s">
        <v>1146</v>
      </c>
      <c r="E4" s="280"/>
      <c r="F4" s="280"/>
      <c r="G4" s="280"/>
      <c r="H4" s="281"/>
      <c r="I4" s="18"/>
      <c r="J4" s="282" t="s">
        <v>7</v>
      </c>
      <c r="K4" s="280"/>
      <c r="L4" s="17" t="s">
        <v>248</v>
      </c>
      <c r="M4" s="283" t="s">
        <v>249</v>
      </c>
      <c r="N4" s="283"/>
      <c r="O4" s="283"/>
      <c r="P4" s="283"/>
      <c r="Q4" s="284"/>
      <c r="R4" s="19"/>
      <c r="S4" s="285" t="s">
        <v>10</v>
      </c>
      <c r="T4" s="286"/>
      <c r="U4" s="286"/>
      <c r="V4" s="273" t="s">
        <v>125</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1132</v>
      </c>
      <c r="D6" s="269" t="s">
        <v>1160</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12</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1152</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1161</v>
      </c>
      <c r="C21" s="228"/>
      <c r="D21" s="228"/>
      <c r="E21" s="228"/>
      <c r="F21" s="228"/>
      <c r="G21" s="228"/>
      <c r="H21" s="228"/>
      <c r="I21" s="228"/>
      <c r="J21" s="228"/>
      <c r="K21" s="228"/>
      <c r="L21" s="228"/>
      <c r="M21" s="229" t="s">
        <v>1132</v>
      </c>
      <c r="N21" s="229"/>
      <c r="O21" s="229" t="s">
        <v>48</v>
      </c>
      <c r="P21" s="229"/>
      <c r="Q21" s="230" t="s">
        <v>49</v>
      </c>
      <c r="R21" s="230"/>
      <c r="S21" s="34" t="s">
        <v>60</v>
      </c>
      <c r="T21" s="34" t="s">
        <v>58</v>
      </c>
      <c r="U21" s="34" t="s">
        <v>58</v>
      </c>
      <c r="V21" s="34">
        <f>+IF(ISERR(U21/T21*100),"N/A",ROUND(U21/T21*100,2))</f>
        <v>100</v>
      </c>
      <c r="W21" s="59">
        <f>+IF(ISERR(U21/S21*100),"N/A",ROUND(U21/S21*100,2))</f>
        <v>73.33</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1137</v>
      </c>
      <c r="F25" s="40"/>
      <c r="G25" s="40"/>
      <c r="H25" s="41"/>
      <c r="I25" s="41"/>
      <c r="J25" s="41"/>
      <c r="K25" s="41"/>
      <c r="L25" s="41"/>
      <c r="M25" s="41"/>
      <c r="N25" s="41"/>
      <c r="O25" s="41"/>
      <c r="P25" s="42"/>
      <c r="Q25" s="42"/>
      <c r="R25" s="43" t="s">
        <v>125</v>
      </c>
      <c r="S25" s="44" t="s">
        <v>12</v>
      </c>
      <c r="T25" s="42"/>
      <c r="U25" s="44" t="s">
        <v>1162</v>
      </c>
      <c r="V25" s="42"/>
      <c r="W25" s="62">
        <f>+IF(ISERR(U25/R25*100),"N/A",ROUND(U25/R25*100,2))</f>
        <v>38</v>
      </c>
    </row>
    <row r="26" spans="2:27" ht="26.25" customHeight="1" thickBot="1" x14ac:dyDescent="0.25">
      <c r="B26" s="315" t="s">
        <v>72</v>
      </c>
      <c r="C26" s="316"/>
      <c r="D26" s="316"/>
      <c r="E26" s="63" t="s">
        <v>1137</v>
      </c>
      <c r="F26" s="63"/>
      <c r="G26" s="63"/>
      <c r="H26" s="64"/>
      <c r="I26" s="64"/>
      <c r="J26" s="64"/>
      <c r="K26" s="64"/>
      <c r="L26" s="64"/>
      <c r="M26" s="64"/>
      <c r="N26" s="64"/>
      <c r="O26" s="64"/>
      <c r="P26" s="65"/>
      <c r="Q26" s="65"/>
      <c r="R26" s="66" t="s">
        <v>1163</v>
      </c>
      <c r="S26" s="67" t="s">
        <v>1162</v>
      </c>
      <c r="T26" s="68">
        <f>+IF(ISERR(S26/R26*100),"N/A",ROUND(S26/R26*100,2))</f>
        <v>51.82</v>
      </c>
      <c r="U26" s="67" t="s">
        <v>1162</v>
      </c>
      <c r="V26" s="68">
        <f>+IF(ISERR(U26/S26*100),"N/A",ROUND(U26/S26*100,2))</f>
        <v>100</v>
      </c>
      <c r="W26" s="69">
        <f>+IF(ISERR(U26/R26*100),"N/A",ROUND(U26/R26*100,2))</f>
        <v>51.82</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303" t="s">
        <v>382</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37.5" customHeight="1" thickTop="1" x14ac:dyDescent="0.2">
      <c r="B30" s="303" t="s">
        <v>383</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37.5" customHeight="1" thickTop="1" x14ac:dyDescent="0.2">
      <c r="B32" s="303" t="s">
        <v>384</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13"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1145</v>
      </c>
      <c r="D4" s="280" t="s">
        <v>1146</v>
      </c>
      <c r="E4" s="280"/>
      <c r="F4" s="280"/>
      <c r="G4" s="280"/>
      <c r="H4" s="281"/>
      <c r="I4" s="18"/>
      <c r="J4" s="282" t="s">
        <v>7</v>
      </c>
      <c r="K4" s="280"/>
      <c r="L4" s="17" t="s">
        <v>1164</v>
      </c>
      <c r="M4" s="283" t="s">
        <v>1165</v>
      </c>
      <c r="N4" s="283"/>
      <c r="O4" s="283"/>
      <c r="P4" s="283"/>
      <c r="Q4" s="284"/>
      <c r="R4" s="19"/>
      <c r="S4" s="285" t="s">
        <v>10</v>
      </c>
      <c r="T4" s="286"/>
      <c r="U4" s="286"/>
      <c r="V4" s="273" t="s">
        <v>1166</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1167</v>
      </c>
      <c r="D6" s="269" t="s">
        <v>1168</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12</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1152</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1169</v>
      </c>
      <c r="C21" s="228"/>
      <c r="D21" s="228"/>
      <c r="E21" s="228"/>
      <c r="F21" s="228"/>
      <c r="G21" s="228"/>
      <c r="H21" s="228"/>
      <c r="I21" s="228"/>
      <c r="J21" s="228"/>
      <c r="K21" s="228"/>
      <c r="L21" s="228"/>
      <c r="M21" s="229" t="s">
        <v>1167</v>
      </c>
      <c r="N21" s="229"/>
      <c r="O21" s="229" t="s">
        <v>48</v>
      </c>
      <c r="P21" s="229"/>
      <c r="Q21" s="230" t="s">
        <v>49</v>
      </c>
      <c r="R21" s="230"/>
      <c r="S21" s="34" t="s">
        <v>1170</v>
      </c>
      <c r="T21" s="34" t="s">
        <v>1171</v>
      </c>
      <c r="U21" s="34" t="s">
        <v>1172</v>
      </c>
      <c r="V21" s="34">
        <f>+IF(ISERR(U21/T21*100),"N/A",ROUND(U21/T21*100,2))</f>
        <v>125.19</v>
      </c>
      <c r="W21" s="59">
        <f>+IF(ISERR(U21/S21*100),"N/A",ROUND(U21/S21*100,2))</f>
        <v>100.17</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1173</v>
      </c>
      <c r="F25" s="40"/>
      <c r="G25" s="40"/>
      <c r="H25" s="41"/>
      <c r="I25" s="41"/>
      <c r="J25" s="41"/>
      <c r="K25" s="41"/>
      <c r="L25" s="41"/>
      <c r="M25" s="41"/>
      <c r="N25" s="41"/>
      <c r="O25" s="41"/>
      <c r="P25" s="42"/>
      <c r="Q25" s="42"/>
      <c r="R25" s="43" t="s">
        <v>1174</v>
      </c>
      <c r="S25" s="44" t="s">
        <v>12</v>
      </c>
      <c r="T25" s="42"/>
      <c r="U25" s="44" t="s">
        <v>1175</v>
      </c>
      <c r="V25" s="42"/>
      <c r="W25" s="62">
        <f>+IF(ISERR(U25/R25*100),"N/A",ROUND(U25/R25*100,2))</f>
        <v>71</v>
      </c>
    </row>
    <row r="26" spans="2:27" ht="26.25" customHeight="1" thickBot="1" x14ac:dyDescent="0.25">
      <c r="B26" s="315" t="s">
        <v>72</v>
      </c>
      <c r="C26" s="316"/>
      <c r="D26" s="316"/>
      <c r="E26" s="63" t="s">
        <v>1173</v>
      </c>
      <c r="F26" s="63"/>
      <c r="G26" s="63"/>
      <c r="H26" s="64"/>
      <c r="I26" s="64"/>
      <c r="J26" s="64"/>
      <c r="K26" s="64"/>
      <c r="L26" s="64"/>
      <c r="M26" s="64"/>
      <c r="N26" s="64"/>
      <c r="O26" s="64"/>
      <c r="P26" s="65"/>
      <c r="Q26" s="65"/>
      <c r="R26" s="66" t="s">
        <v>1176</v>
      </c>
      <c r="S26" s="67" t="s">
        <v>1175</v>
      </c>
      <c r="T26" s="68">
        <f>+IF(ISERR(S26/R26*100),"N/A",ROUND(S26/R26*100,2))</f>
        <v>72.55</v>
      </c>
      <c r="U26" s="67" t="s">
        <v>1175</v>
      </c>
      <c r="V26" s="68">
        <f>+IF(ISERR(U26/S26*100),"N/A",ROUND(U26/S26*100,2))</f>
        <v>100</v>
      </c>
      <c r="W26" s="69">
        <f>+IF(ISERR(U26/R26*100),"N/A",ROUND(U26/R26*100,2))</f>
        <v>72.55</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144.75" customHeight="1" thickTop="1" x14ac:dyDescent="0.2">
      <c r="B28" s="303" t="s">
        <v>1177</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81.75" customHeight="1" thickTop="1" x14ac:dyDescent="0.2">
      <c r="B30" s="303" t="s">
        <v>1178</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73.5" customHeight="1" thickTop="1" x14ac:dyDescent="0.2">
      <c r="B32" s="303" t="s">
        <v>1179</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view="pageBreakPreview"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5</v>
      </c>
      <c r="D4" s="280" t="s">
        <v>6</v>
      </c>
      <c r="E4" s="280"/>
      <c r="F4" s="280"/>
      <c r="G4" s="280"/>
      <c r="H4" s="281"/>
      <c r="I4" s="18"/>
      <c r="J4" s="282" t="s">
        <v>7</v>
      </c>
      <c r="K4" s="280"/>
      <c r="L4" s="17" t="s">
        <v>109</v>
      </c>
      <c r="M4" s="283" t="s">
        <v>110</v>
      </c>
      <c r="N4" s="283"/>
      <c r="O4" s="283"/>
      <c r="P4" s="283"/>
      <c r="Q4" s="284"/>
      <c r="R4" s="19"/>
      <c r="S4" s="285" t="s">
        <v>10</v>
      </c>
      <c r="T4" s="286"/>
      <c r="U4" s="286"/>
      <c r="V4" s="273" t="s">
        <v>81</v>
      </c>
      <c r="W4" s="274"/>
    </row>
    <row r="5" spans="1:29" ht="15.75" customHeight="1" thickTop="1" x14ac:dyDescent="0.2">
      <c r="B5" s="20" t="s">
        <v>12</v>
      </c>
      <c r="C5" s="271" t="s">
        <v>12</v>
      </c>
      <c r="D5" s="271"/>
      <c r="E5" s="271"/>
      <c r="F5" s="271"/>
      <c r="G5" s="271"/>
      <c r="H5" s="271"/>
      <c r="I5" s="271"/>
      <c r="J5" s="271"/>
      <c r="K5" s="271"/>
      <c r="L5" s="271"/>
      <c r="M5" s="271"/>
      <c r="N5" s="271"/>
      <c r="O5" s="271"/>
      <c r="P5" s="271"/>
      <c r="Q5" s="271"/>
      <c r="R5" s="271"/>
      <c r="S5" s="271"/>
      <c r="T5" s="271"/>
      <c r="U5" s="271"/>
      <c r="V5" s="271"/>
      <c r="W5" s="272"/>
    </row>
    <row r="6" spans="1:29" ht="30" customHeight="1" thickBot="1" x14ac:dyDescent="0.25">
      <c r="B6" s="20" t="s">
        <v>13</v>
      </c>
      <c r="C6" s="21" t="s">
        <v>111</v>
      </c>
      <c r="D6" s="269" t="s">
        <v>112</v>
      </c>
      <c r="E6" s="269"/>
      <c r="F6" s="269"/>
      <c r="G6" s="269"/>
      <c r="H6" s="269"/>
      <c r="I6" s="22"/>
      <c r="J6" s="287" t="s">
        <v>16</v>
      </c>
      <c r="K6" s="287"/>
      <c r="L6" s="287" t="s">
        <v>17</v>
      </c>
      <c r="M6" s="287"/>
      <c r="N6" s="272" t="s">
        <v>12</v>
      </c>
      <c r="O6" s="272"/>
      <c r="P6" s="272"/>
      <c r="Q6" s="272"/>
      <c r="R6" s="272"/>
      <c r="S6" s="272"/>
      <c r="T6" s="272"/>
      <c r="U6" s="272"/>
      <c r="V6" s="272"/>
      <c r="W6" s="272"/>
    </row>
    <row r="7" spans="1:29" ht="30" customHeight="1" thickBot="1" x14ac:dyDescent="0.25">
      <c r="B7" s="23"/>
      <c r="C7" s="21" t="s">
        <v>12</v>
      </c>
      <c r="D7" s="271" t="s">
        <v>12</v>
      </c>
      <c r="E7" s="271"/>
      <c r="F7" s="271"/>
      <c r="G7" s="271"/>
      <c r="H7" s="271"/>
      <c r="I7" s="22"/>
      <c r="J7" s="24" t="s">
        <v>18</v>
      </c>
      <c r="K7" s="24" t="s">
        <v>19</v>
      </c>
      <c r="L7" s="24" t="s">
        <v>18</v>
      </c>
      <c r="M7" s="24" t="s">
        <v>19</v>
      </c>
      <c r="N7" s="25"/>
      <c r="O7" s="272" t="s">
        <v>12</v>
      </c>
      <c r="P7" s="272"/>
      <c r="Q7" s="272"/>
      <c r="R7" s="272"/>
      <c r="S7" s="272"/>
      <c r="T7" s="272"/>
      <c r="U7" s="272"/>
      <c r="V7" s="272"/>
      <c r="W7" s="272"/>
    </row>
    <row r="8" spans="1:29" ht="30" customHeight="1" thickBot="1" x14ac:dyDescent="0.25">
      <c r="B8" s="23"/>
      <c r="C8" s="21" t="s">
        <v>12</v>
      </c>
      <c r="D8" s="271" t="s">
        <v>12</v>
      </c>
      <c r="E8" s="271"/>
      <c r="F8" s="271"/>
      <c r="G8" s="271"/>
      <c r="H8" s="271"/>
      <c r="I8" s="22"/>
      <c r="J8" s="26" t="s">
        <v>20</v>
      </c>
      <c r="K8" s="26" t="s">
        <v>20</v>
      </c>
      <c r="L8" s="26" t="s">
        <v>20</v>
      </c>
      <c r="M8" s="26" t="s">
        <v>20</v>
      </c>
      <c r="N8" s="25"/>
      <c r="O8" s="22"/>
      <c r="P8" s="272" t="s">
        <v>12</v>
      </c>
      <c r="Q8" s="272"/>
      <c r="R8" s="272"/>
      <c r="S8" s="272"/>
      <c r="T8" s="272"/>
      <c r="U8" s="272"/>
      <c r="V8" s="272"/>
      <c r="W8" s="272"/>
    </row>
    <row r="9" spans="1:29" ht="25.5" customHeight="1" thickBot="1" x14ac:dyDescent="0.25">
      <c r="B9" s="23"/>
      <c r="C9" s="271" t="s">
        <v>12</v>
      </c>
      <c r="D9" s="271"/>
      <c r="E9" s="271"/>
      <c r="F9" s="271"/>
      <c r="G9" s="271"/>
      <c r="H9" s="271"/>
      <c r="I9" s="271"/>
      <c r="J9" s="271"/>
      <c r="K9" s="271"/>
      <c r="L9" s="271"/>
      <c r="M9" s="271"/>
      <c r="N9" s="271"/>
      <c r="O9" s="271"/>
      <c r="P9" s="271"/>
      <c r="Q9" s="271"/>
      <c r="R9" s="271"/>
      <c r="S9" s="271"/>
      <c r="T9" s="271"/>
      <c r="U9" s="271"/>
      <c r="V9" s="271"/>
      <c r="W9" s="272"/>
    </row>
    <row r="10" spans="1:29" ht="159.75" customHeight="1" thickTop="1" thickBot="1" x14ac:dyDescent="0.25">
      <c r="B10" s="27" t="s">
        <v>21</v>
      </c>
      <c r="C10" s="273" t="s">
        <v>113</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75" t="s">
        <v>24</v>
      </c>
      <c r="C13" s="276"/>
      <c r="D13" s="276"/>
      <c r="E13" s="276"/>
      <c r="F13" s="276"/>
      <c r="G13" s="276"/>
      <c r="H13" s="276"/>
      <c r="I13" s="276"/>
      <c r="J13" s="28"/>
      <c r="K13" s="276" t="s">
        <v>25</v>
      </c>
      <c r="L13" s="276"/>
      <c r="M13" s="276"/>
      <c r="N13" s="276"/>
      <c r="O13" s="276"/>
      <c r="P13" s="276"/>
      <c r="Q13" s="276"/>
      <c r="R13" s="29"/>
      <c r="S13" s="276" t="s">
        <v>26</v>
      </c>
      <c r="T13" s="276"/>
      <c r="U13" s="276"/>
      <c r="V13" s="276"/>
      <c r="W13" s="277"/>
    </row>
    <row r="14" spans="1:29" ht="69" customHeight="1" x14ac:dyDescent="0.2">
      <c r="B14" s="20" t="s">
        <v>27</v>
      </c>
      <c r="C14" s="269" t="s">
        <v>12</v>
      </c>
      <c r="D14" s="269"/>
      <c r="E14" s="269"/>
      <c r="F14" s="269"/>
      <c r="G14" s="269"/>
      <c r="H14" s="269"/>
      <c r="I14" s="269"/>
      <c r="J14" s="30"/>
      <c r="K14" s="30" t="s">
        <v>28</v>
      </c>
      <c r="L14" s="269" t="s">
        <v>12</v>
      </c>
      <c r="M14" s="269"/>
      <c r="N14" s="269"/>
      <c r="O14" s="269"/>
      <c r="P14" s="269"/>
      <c r="Q14" s="269"/>
      <c r="R14" s="22"/>
      <c r="S14" s="30" t="s">
        <v>29</v>
      </c>
      <c r="T14" s="270" t="s">
        <v>99</v>
      </c>
      <c r="U14" s="270"/>
      <c r="V14" s="270"/>
      <c r="W14" s="270"/>
    </row>
    <row r="15" spans="1:29" ht="86.25" customHeight="1" x14ac:dyDescent="0.2">
      <c r="B15" s="20" t="s">
        <v>31</v>
      </c>
      <c r="C15" s="269" t="s">
        <v>12</v>
      </c>
      <c r="D15" s="269"/>
      <c r="E15" s="269"/>
      <c r="F15" s="269"/>
      <c r="G15" s="269"/>
      <c r="H15" s="269"/>
      <c r="I15" s="269"/>
      <c r="J15" s="30"/>
      <c r="K15" s="30" t="s">
        <v>31</v>
      </c>
      <c r="L15" s="269" t="s">
        <v>12</v>
      </c>
      <c r="M15" s="269"/>
      <c r="N15" s="269"/>
      <c r="O15" s="269"/>
      <c r="P15" s="269"/>
      <c r="Q15" s="269"/>
      <c r="R15" s="22"/>
      <c r="S15" s="30" t="s">
        <v>32</v>
      </c>
      <c r="T15" s="270" t="s">
        <v>12</v>
      </c>
      <c r="U15" s="270"/>
      <c r="V15" s="270"/>
      <c r="W15" s="270"/>
    </row>
    <row r="16" spans="1:29" ht="25.5" customHeight="1" thickBot="1" x14ac:dyDescent="0.25">
      <c r="B16" s="31" t="s">
        <v>33</v>
      </c>
      <c r="C16" s="253" t="s">
        <v>12</v>
      </c>
      <c r="D16" s="253"/>
      <c r="E16" s="253"/>
      <c r="F16" s="253"/>
      <c r="G16" s="253"/>
      <c r="H16" s="253"/>
      <c r="I16" s="253"/>
      <c r="J16" s="253"/>
      <c r="K16" s="253"/>
      <c r="L16" s="253"/>
      <c r="M16" s="253"/>
      <c r="N16" s="253"/>
      <c r="O16" s="253"/>
      <c r="P16" s="253"/>
      <c r="Q16" s="253"/>
      <c r="R16" s="253"/>
      <c r="S16" s="253"/>
      <c r="T16" s="253"/>
      <c r="U16" s="253"/>
      <c r="V16" s="253"/>
      <c r="W16" s="254"/>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55" t="s">
        <v>35</v>
      </c>
      <c r="C18" s="256"/>
      <c r="D18" s="256"/>
      <c r="E18" s="256"/>
      <c r="F18" s="256"/>
      <c r="G18" s="256"/>
      <c r="H18" s="256"/>
      <c r="I18" s="256"/>
      <c r="J18" s="256"/>
      <c r="K18" s="256"/>
      <c r="L18" s="256"/>
      <c r="M18" s="256"/>
      <c r="N18" s="256"/>
      <c r="O18" s="256"/>
      <c r="P18" s="256"/>
      <c r="Q18" s="256"/>
      <c r="R18" s="256"/>
      <c r="S18" s="256"/>
      <c r="T18" s="257"/>
      <c r="U18" s="244" t="s">
        <v>36</v>
      </c>
      <c r="V18" s="243"/>
      <c r="W18" s="245"/>
    </row>
    <row r="19" spans="2:27" ht="14.25" customHeight="1" x14ac:dyDescent="0.2">
      <c r="B19" s="258"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267" t="s">
        <v>45</v>
      </c>
    </row>
    <row r="20" spans="2:27" ht="27" customHeight="1" thickBot="1" x14ac:dyDescent="0.25">
      <c r="B20" s="260"/>
      <c r="C20" s="261"/>
      <c r="D20" s="261"/>
      <c r="E20" s="261"/>
      <c r="F20" s="261"/>
      <c r="G20" s="261"/>
      <c r="H20" s="261"/>
      <c r="I20" s="261"/>
      <c r="J20" s="261"/>
      <c r="K20" s="261"/>
      <c r="L20" s="261"/>
      <c r="M20" s="261"/>
      <c r="N20" s="261"/>
      <c r="O20" s="261"/>
      <c r="P20" s="261"/>
      <c r="Q20" s="261"/>
      <c r="R20" s="261"/>
      <c r="S20" s="261"/>
      <c r="T20" s="263"/>
      <c r="U20" s="265"/>
      <c r="V20" s="261"/>
      <c r="W20" s="268"/>
      <c r="Z20" s="33" t="s">
        <v>12</v>
      </c>
      <c r="AA20" s="33" t="s">
        <v>46</v>
      </c>
    </row>
    <row r="21" spans="2:27" ht="56.25" customHeight="1" x14ac:dyDescent="0.2">
      <c r="B21" s="227" t="s">
        <v>114</v>
      </c>
      <c r="C21" s="228"/>
      <c r="D21" s="228"/>
      <c r="E21" s="228"/>
      <c r="F21" s="228"/>
      <c r="G21" s="228"/>
      <c r="H21" s="228"/>
      <c r="I21" s="228"/>
      <c r="J21" s="228"/>
      <c r="K21" s="228"/>
      <c r="L21" s="228"/>
      <c r="M21" s="229" t="s">
        <v>111</v>
      </c>
      <c r="N21" s="229"/>
      <c r="O21" s="229" t="s">
        <v>48</v>
      </c>
      <c r="P21" s="229"/>
      <c r="Q21" s="230" t="s">
        <v>67</v>
      </c>
      <c r="R21" s="230"/>
      <c r="S21" s="34" t="s">
        <v>53</v>
      </c>
      <c r="T21" s="34" t="s">
        <v>115</v>
      </c>
      <c r="U21" s="34" t="s">
        <v>115</v>
      </c>
      <c r="V21" s="34" t="str">
        <f>+IF(ISERR(U21/T21*100),"N/A",ROUND(U21/T21*100,2))</f>
        <v>N/A</v>
      </c>
      <c r="W21" s="35" t="str">
        <f>+IF(ISERR(U21/S21*100),"N/A",ROUND(U21/S21*100,2))</f>
        <v>N/A</v>
      </c>
    </row>
    <row r="22" spans="2:27" ht="56.25" customHeight="1" x14ac:dyDescent="0.2">
      <c r="B22" s="227" t="s">
        <v>116</v>
      </c>
      <c r="C22" s="228"/>
      <c r="D22" s="228"/>
      <c r="E22" s="228"/>
      <c r="F22" s="228"/>
      <c r="G22" s="228"/>
      <c r="H22" s="228"/>
      <c r="I22" s="228"/>
      <c r="J22" s="228"/>
      <c r="K22" s="228"/>
      <c r="L22" s="228"/>
      <c r="M22" s="229" t="s">
        <v>111</v>
      </c>
      <c r="N22" s="229"/>
      <c r="O22" s="229" t="s">
        <v>48</v>
      </c>
      <c r="P22" s="229"/>
      <c r="Q22" s="230" t="s">
        <v>67</v>
      </c>
      <c r="R22" s="230"/>
      <c r="S22" s="34" t="s">
        <v>53</v>
      </c>
      <c r="T22" s="34" t="s">
        <v>115</v>
      </c>
      <c r="U22" s="34" t="s">
        <v>115</v>
      </c>
      <c r="V22" s="34" t="str">
        <f>+IF(ISERR(U22/T22*100),"N/A",ROUND(U22/T22*100,2))</f>
        <v>N/A</v>
      </c>
      <c r="W22" s="35" t="str">
        <f>+IF(ISERR(U22/S22*100),"N/A",ROUND(U22/S22*100,2))</f>
        <v>N/A</v>
      </c>
    </row>
    <row r="23" spans="2:27" ht="56.25" customHeight="1" thickBot="1" x14ac:dyDescent="0.25">
      <c r="B23" s="227" t="s">
        <v>117</v>
      </c>
      <c r="C23" s="228"/>
      <c r="D23" s="228"/>
      <c r="E23" s="228"/>
      <c r="F23" s="228"/>
      <c r="G23" s="228"/>
      <c r="H23" s="228"/>
      <c r="I23" s="228"/>
      <c r="J23" s="228"/>
      <c r="K23" s="228"/>
      <c r="L23" s="228"/>
      <c r="M23" s="229" t="s">
        <v>111</v>
      </c>
      <c r="N23" s="229"/>
      <c r="O23" s="229" t="s">
        <v>48</v>
      </c>
      <c r="P23" s="229"/>
      <c r="Q23" s="230" t="s">
        <v>118</v>
      </c>
      <c r="R23" s="230"/>
      <c r="S23" s="34" t="s">
        <v>53</v>
      </c>
      <c r="T23" s="34" t="s">
        <v>115</v>
      </c>
      <c r="U23" s="34" t="s">
        <v>115</v>
      </c>
      <c r="V23" s="34" t="str">
        <f>+IF(ISERR(U23/T23*100),"N/A",ROUND(U23/T23*100,2))</f>
        <v>N/A</v>
      </c>
      <c r="W23" s="35" t="str">
        <f>+IF(ISERR(U23/S23*100),"N/A",ROUND(U23/S23*100,2))</f>
        <v>N/A</v>
      </c>
    </row>
    <row r="24" spans="2:27" ht="21.75" customHeight="1" thickTop="1" thickBot="1" x14ac:dyDescent="0.25">
      <c r="B24" s="11" t="s">
        <v>62</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237" t="s">
        <v>2011</v>
      </c>
      <c r="C25" s="238"/>
      <c r="D25" s="238"/>
      <c r="E25" s="238"/>
      <c r="F25" s="238"/>
      <c r="G25" s="238"/>
      <c r="H25" s="238"/>
      <c r="I25" s="238"/>
      <c r="J25" s="238"/>
      <c r="K25" s="238"/>
      <c r="L25" s="238"/>
      <c r="M25" s="238"/>
      <c r="N25" s="238"/>
      <c r="O25" s="238"/>
      <c r="P25" s="238"/>
      <c r="Q25" s="239"/>
      <c r="R25" s="37" t="s">
        <v>41</v>
      </c>
      <c r="S25" s="243" t="s">
        <v>42</v>
      </c>
      <c r="T25" s="243"/>
      <c r="U25" s="38" t="s">
        <v>63</v>
      </c>
      <c r="V25" s="244" t="s">
        <v>64</v>
      </c>
      <c r="W25" s="245"/>
    </row>
    <row r="26" spans="2:27" ht="30.75" customHeight="1" thickBot="1" x14ac:dyDescent="0.25">
      <c r="B26" s="240"/>
      <c r="C26" s="241"/>
      <c r="D26" s="241"/>
      <c r="E26" s="241"/>
      <c r="F26" s="241"/>
      <c r="G26" s="241"/>
      <c r="H26" s="241"/>
      <c r="I26" s="241"/>
      <c r="J26" s="241"/>
      <c r="K26" s="241"/>
      <c r="L26" s="241"/>
      <c r="M26" s="241"/>
      <c r="N26" s="241"/>
      <c r="O26" s="241"/>
      <c r="P26" s="241"/>
      <c r="Q26" s="242"/>
      <c r="R26" s="39" t="s">
        <v>65</v>
      </c>
      <c r="S26" s="39" t="s">
        <v>65</v>
      </c>
      <c r="T26" s="39" t="s">
        <v>48</v>
      </c>
      <c r="U26" s="39" t="s">
        <v>65</v>
      </c>
      <c r="V26" s="39" t="s">
        <v>66</v>
      </c>
      <c r="W26" s="32" t="s">
        <v>67</v>
      </c>
      <c r="Y26" s="36"/>
    </row>
    <row r="27" spans="2:27" ht="23.25" customHeight="1" thickBot="1" x14ac:dyDescent="0.25">
      <c r="B27" s="246" t="s">
        <v>68</v>
      </c>
      <c r="C27" s="247"/>
      <c r="D27" s="247"/>
      <c r="E27" s="40" t="s">
        <v>119</v>
      </c>
      <c r="F27" s="40"/>
      <c r="G27" s="40"/>
      <c r="H27" s="41"/>
      <c r="I27" s="41"/>
      <c r="J27" s="41"/>
      <c r="K27" s="41"/>
      <c r="L27" s="41"/>
      <c r="M27" s="41"/>
      <c r="N27" s="41"/>
      <c r="O27" s="41"/>
      <c r="P27" s="42"/>
      <c r="Q27" s="42"/>
      <c r="R27" s="43" t="s">
        <v>81</v>
      </c>
      <c r="S27" s="44" t="s">
        <v>12</v>
      </c>
      <c r="T27" s="42"/>
      <c r="U27" s="44" t="s">
        <v>55</v>
      </c>
      <c r="V27" s="42"/>
      <c r="W27" s="45">
        <f>+IF(ISERR(U27/R27*100),"N/A",ROUND(U27/R27*100,2))</f>
        <v>0</v>
      </c>
    </row>
    <row r="28" spans="2:27" ht="26.25" customHeight="1" thickBot="1" x14ac:dyDescent="0.25">
      <c r="B28" s="248" t="s">
        <v>72</v>
      </c>
      <c r="C28" s="249"/>
      <c r="D28" s="249"/>
      <c r="E28" s="46" t="s">
        <v>119</v>
      </c>
      <c r="F28" s="46"/>
      <c r="G28" s="46"/>
      <c r="H28" s="47"/>
      <c r="I28" s="47"/>
      <c r="J28" s="47"/>
      <c r="K28" s="47"/>
      <c r="L28" s="47"/>
      <c r="M28" s="47"/>
      <c r="N28" s="47"/>
      <c r="O28" s="47"/>
      <c r="P28" s="48"/>
      <c r="Q28" s="48"/>
      <c r="R28" s="49" t="s">
        <v>81</v>
      </c>
      <c r="S28" s="50" t="s">
        <v>55</v>
      </c>
      <c r="T28" s="51">
        <f>+IF(ISERR(S28/R28*100),"N/A",ROUND(S28/R28*100,2))</f>
        <v>0</v>
      </c>
      <c r="U28" s="50" t="s">
        <v>55</v>
      </c>
      <c r="V28" s="51" t="str">
        <f>+IF(ISERR(U28/S28*100),"N/A",ROUND(U28/S28*100,2))</f>
        <v>N/A</v>
      </c>
      <c r="W28" s="52">
        <f>+IF(ISERR(U28/R28*100),"N/A",ROUND(U28/R28*100,2))</f>
        <v>0</v>
      </c>
    </row>
    <row r="29" spans="2:27" ht="22.5" customHeight="1" thickTop="1" thickBot="1" x14ac:dyDescent="0.25">
      <c r="B29" s="11" t="s">
        <v>75</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231" t="s">
        <v>120</v>
      </c>
      <c r="C30" s="232"/>
      <c r="D30" s="232"/>
      <c r="E30" s="232"/>
      <c r="F30" s="232"/>
      <c r="G30" s="232"/>
      <c r="H30" s="232"/>
      <c r="I30" s="232"/>
      <c r="J30" s="232"/>
      <c r="K30" s="232"/>
      <c r="L30" s="232"/>
      <c r="M30" s="232"/>
      <c r="N30" s="232"/>
      <c r="O30" s="232"/>
      <c r="P30" s="232"/>
      <c r="Q30" s="232"/>
      <c r="R30" s="232"/>
      <c r="S30" s="232"/>
      <c r="T30" s="232"/>
      <c r="U30" s="232"/>
      <c r="V30" s="232"/>
      <c r="W30" s="233"/>
    </row>
    <row r="31" spans="2:27" ht="90.75" customHeight="1" thickBot="1" x14ac:dyDescent="0.25">
      <c r="B31" s="250"/>
      <c r="C31" s="251"/>
      <c r="D31" s="251"/>
      <c r="E31" s="251"/>
      <c r="F31" s="251"/>
      <c r="G31" s="251"/>
      <c r="H31" s="251"/>
      <c r="I31" s="251"/>
      <c r="J31" s="251"/>
      <c r="K31" s="251"/>
      <c r="L31" s="251"/>
      <c r="M31" s="251"/>
      <c r="N31" s="251"/>
      <c r="O31" s="251"/>
      <c r="P31" s="251"/>
      <c r="Q31" s="251"/>
      <c r="R31" s="251"/>
      <c r="S31" s="251"/>
      <c r="T31" s="251"/>
      <c r="U31" s="251"/>
      <c r="V31" s="251"/>
      <c r="W31" s="252"/>
    </row>
    <row r="32" spans="2:27" ht="37.5" customHeight="1" thickTop="1" x14ac:dyDescent="0.2">
      <c r="B32" s="231" t="s">
        <v>121</v>
      </c>
      <c r="C32" s="232"/>
      <c r="D32" s="232"/>
      <c r="E32" s="232"/>
      <c r="F32" s="232"/>
      <c r="G32" s="232"/>
      <c r="H32" s="232"/>
      <c r="I32" s="232"/>
      <c r="J32" s="232"/>
      <c r="K32" s="232"/>
      <c r="L32" s="232"/>
      <c r="M32" s="232"/>
      <c r="N32" s="232"/>
      <c r="O32" s="232"/>
      <c r="P32" s="232"/>
      <c r="Q32" s="232"/>
      <c r="R32" s="232"/>
      <c r="S32" s="232"/>
      <c r="T32" s="232"/>
      <c r="U32" s="232"/>
      <c r="V32" s="232"/>
      <c r="W32" s="233"/>
    </row>
    <row r="33" spans="2:23" ht="22.5" customHeight="1" thickBot="1" x14ac:dyDescent="0.25">
      <c r="B33" s="250"/>
      <c r="C33" s="251"/>
      <c r="D33" s="251"/>
      <c r="E33" s="251"/>
      <c r="F33" s="251"/>
      <c r="G33" s="251"/>
      <c r="H33" s="251"/>
      <c r="I33" s="251"/>
      <c r="J33" s="251"/>
      <c r="K33" s="251"/>
      <c r="L33" s="251"/>
      <c r="M33" s="251"/>
      <c r="N33" s="251"/>
      <c r="O33" s="251"/>
      <c r="P33" s="251"/>
      <c r="Q33" s="251"/>
      <c r="R33" s="251"/>
      <c r="S33" s="251"/>
      <c r="T33" s="251"/>
      <c r="U33" s="251"/>
      <c r="V33" s="251"/>
      <c r="W33" s="252"/>
    </row>
    <row r="34" spans="2:23" ht="37.5" customHeight="1" thickTop="1" x14ac:dyDescent="0.2">
      <c r="B34" s="231" t="s">
        <v>122</v>
      </c>
      <c r="C34" s="232"/>
      <c r="D34" s="232"/>
      <c r="E34" s="232"/>
      <c r="F34" s="232"/>
      <c r="G34" s="232"/>
      <c r="H34" s="232"/>
      <c r="I34" s="232"/>
      <c r="J34" s="232"/>
      <c r="K34" s="232"/>
      <c r="L34" s="232"/>
      <c r="M34" s="232"/>
      <c r="N34" s="232"/>
      <c r="O34" s="232"/>
      <c r="P34" s="232"/>
      <c r="Q34" s="232"/>
      <c r="R34" s="232"/>
      <c r="S34" s="232"/>
      <c r="T34" s="232"/>
      <c r="U34" s="232"/>
      <c r="V34" s="232"/>
      <c r="W34" s="233"/>
    </row>
    <row r="35" spans="2:23" ht="13.5" thickBot="1" x14ac:dyDescent="0.25">
      <c r="B35" s="234"/>
      <c r="C35" s="235"/>
      <c r="D35" s="235"/>
      <c r="E35" s="235"/>
      <c r="F35" s="235"/>
      <c r="G35" s="235"/>
      <c r="H35" s="235"/>
      <c r="I35" s="235"/>
      <c r="J35" s="235"/>
      <c r="K35" s="235"/>
      <c r="L35" s="235"/>
      <c r="M35" s="235"/>
      <c r="N35" s="235"/>
      <c r="O35" s="235"/>
      <c r="P35" s="235"/>
      <c r="Q35" s="235"/>
      <c r="R35" s="235"/>
      <c r="S35" s="235"/>
      <c r="T35" s="235"/>
      <c r="U35" s="235"/>
      <c r="V35" s="235"/>
      <c r="W35" s="236"/>
    </row>
  </sheetData>
  <mergeCells count="59">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topLeftCell="A19"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1145</v>
      </c>
      <c r="D4" s="280" t="s">
        <v>1146</v>
      </c>
      <c r="E4" s="280"/>
      <c r="F4" s="280"/>
      <c r="G4" s="280"/>
      <c r="H4" s="281"/>
      <c r="I4" s="18"/>
      <c r="J4" s="282" t="s">
        <v>7</v>
      </c>
      <c r="K4" s="280"/>
      <c r="L4" s="17" t="s">
        <v>1180</v>
      </c>
      <c r="M4" s="283" t="s">
        <v>1181</v>
      </c>
      <c r="N4" s="283"/>
      <c r="O4" s="283"/>
      <c r="P4" s="283"/>
      <c r="Q4" s="284"/>
      <c r="R4" s="19"/>
      <c r="S4" s="285" t="s">
        <v>10</v>
      </c>
      <c r="T4" s="286"/>
      <c r="U4" s="286"/>
      <c r="V4" s="273" t="s">
        <v>1182</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1183</v>
      </c>
      <c r="D6" s="269" t="s">
        <v>1184</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1185</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1186</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1187</v>
      </c>
      <c r="C21" s="228"/>
      <c r="D21" s="228"/>
      <c r="E21" s="228"/>
      <c r="F21" s="228"/>
      <c r="G21" s="228"/>
      <c r="H21" s="228"/>
      <c r="I21" s="228"/>
      <c r="J21" s="228"/>
      <c r="K21" s="228"/>
      <c r="L21" s="228"/>
      <c r="M21" s="229" t="s">
        <v>1183</v>
      </c>
      <c r="N21" s="229"/>
      <c r="O21" s="229" t="s">
        <v>48</v>
      </c>
      <c r="P21" s="229"/>
      <c r="Q21" s="230" t="s">
        <v>49</v>
      </c>
      <c r="R21" s="230"/>
      <c r="S21" s="34" t="s">
        <v>942</v>
      </c>
      <c r="T21" s="34" t="s">
        <v>1188</v>
      </c>
      <c r="U21" s="34" t="s">
        <v>115</v>
      </c>
      <c r="V21" s="34" t="str">
        <f>+IF(ISERR(U21/T21*100),"N/A",ROUND(U21/T21*100,2))</f>
        <v>N/A</v>
      </c>
      <c r="W21" s="59" t="str">
        <f>+IF(ISERR(U21/S21*100),"N/A",ROUND(U21/S21*100,2))</f>
        <v>N/A</v>
      </c>
    </row>
    <row r="22" spans="2:27" ht="56.25" customHeight="1" thickBot="1" x14ac:dyDescent="0.25">
      <c r="B22" s="302" t="s">
        <v>1189</v>
      </c>
      <c r="C22" s="228"/>
      <c r="D22" s="228"/>
      <c r="E22" s="228"/>
      <c r="F22" s="228"/>
      <c r="G22" s="228"/>
      <c r="H22" s="228"/>
      <c r="I22" s="228"/>
      <c r="J22" s="228"/>
      <c r="K22" s="228"/>
      <c r="L22" s="228"/>
      <c r="M22" s="229" t="s">
        <v>1183</v>
      </c>
      <c r="N22" s="229"/>
      <c r="O22" s="229" t="s">
        <v>48</v>
      </c>
      <c r="P22" s="229"/>
      <c r="Q22" s="230" t="s">
        <v>49</v>
      </c>
      <c r="R22" s="230"/>
      <c r="S22" s="34" t="s">
        <v>942</v>
      </c>
      <c r="T22" s="34" t="s">
        <v>1190</v>
      </c>
      <c r="U22" s="34" t="s">
        <v>115</v>
      </c>
      <c r="V22" s="34" t="str">
        <f>+IF(ISERR(U22/T22*100),"N/A",ROUND(U22/T22*100,2))</f>
        <v>N/A</v>
      </c>
      <c r="W22" s="59" t="str">
        <f>+IF(ISERR(U22/S22*100),"N/A",ROUND(U22/S22*100,2))</f>
        <v>N/A</v>
      </c>
    </row>
    <row r="23" spans="2:27" ht="21.75" customHeight="1" thickTop="1" thickBot="1" x14ac:dyDescent="0.25">
      <c r="B23" s="11" t="s">
        <v>62</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310" t="s">
        <v>2011</v>
      </c>
      <c r="C24" s="238"/>
      <c r="D24" s="238"/>
      <c r="E24" s="238"/>
      <c r="F24" s="238"/>
      <c r="G24" s="238"/>
      <c r="H24" s="238"/>
      <c r="I24" s="238"/>
      <c r="J24" s="238"/>
      <c r="K24" s="238"/>
      <c r="L24" s="238"/>
      <c r="M24" s="238"/>
      <c r="N24" s="238"/>
      <c r="O24" s="238"/>
      <c r="P24" s="238"/>
      <c r="Q24" s="239"/>
      <c r="R24" s="37" t="s">
        <v>41</v>
      </c>
      <c r="S24" s="243" t="s">
        <v>42</v>
      </c>
      <c r="T24" s="243"/>
      <c r="U24" s="38" t="s">
        <v>63</v>
      </c>
      <c r="V24" s="244" t="s">
        <v>64</v>
      </c>
      <c r="W24" s="294"/>
    </row>
    <row r="25" spans="2:27" ht="30.75" customHeight="1" thickBot="1" x14ac:dyDescent="0.25">
      <c r="B25" s="311"/>
      <c r="C25" s="312"/>
      <c r="D25" s="312"/>
      <c r="E25" s="312"/>
      <c r="F25" s="312"/>
      <c r="G25" s="312"/>
      <c r="H25" s="312"/>
      <c r="I25" s="312"/>
      <c r="J25" s="312"/>
      <c r="K25" s="312"/>
      <c r="L25" s="312"/>
      <c r="M25" s="312"/>
      <c r="N25" s="312"/>
      <c r="O25" s="312"/>
      <c r="P25" s="312"/>
      <c r="Q25" s="313"/>
      <c r="R25" s="60" t="s">
        <v>65</v>
      </c>
      <c r="S25" s="60" t="s">
        <v>65</v>
      </c>
      <c r="T25" s="60" t="s">
        <v>48</v>
      </c>
      <c r="U25" s="60" t="s">
        <v>65</v>
      </c>
      <c r="V25" s="60" t="s">
        <v>66</v>
      </c>
      <c r="W25" s="61" t="s">
        <v>67</v>
      </c>
      <c r="Y25" s="36"/>
    </row>
    <row r="26" spans="2:27" ht="23.25" customHeight="1" thickBot="1" x14ac:dyDescent="0.25">
      <c r="B26" s="314" t="s">
        <v>68</v>
      </c>
      <c r="C26" s="247"/>
      <c r="D26" s="247"/>
      <c r="E26" s="40" t="s">
        <v>1191</v>
      </c>
      <c r="F26" s="40"/>
      <c r="G26" s="40"/>
      <c r="H26" s="41"/>
      <c r="I26" s="41"/>
      <c r="J26" s="41"/>
      <c r="K26" s="41"/>
      <c r="L26" s="41"/>
      <c r="M26" s="41"/>
      <c r="N26" s="41"/>
      <c r="O26" s="41"/>
      <c r="P26" s="42"/>
      <c r="Q26" s="42"/>
      <c r="R26" s="43" t="s">
        <v>1192</v>
      </c>
      <c r="S26" s="44" t="s">
        <v>12</v>
      </c>
      <c r="T26" s="42"/>
      <c r="U26" s="44" t="s">
        <v>1193</v>
      </c>
      <c r="V26" s="42"/>
      <c r="W26" s="62">
        <f>+IF(ISERR(U26/R26*100),"N/A",ROUND(U26/R26*100,2))</f>
        <v>126.36</v>
      </c>
    </row>
    <row r="27" spans="2:27" ht="26.25" customHeight="1" thickBot="1" x14ac:dyDescent="0.25">
      <c r="B27" s="315" t="s">
        <v>72</v>
      </c>
      <c r="C27" s="316"/>
      <c r="D27" s="316"/>
      <c r="E27" s="63" t="s">
        <v>1191</v>
      </c>
      <c r="F27" s="63"/>
      <c r="G27" s="63"/>
      <c r="H27" s="64"/>
      <c r="I27" s="64"/>
      <c r="J27" s="64"/>
      <c r="K27" s="64"/>
      <c r="L27" s="64"/>
      <c r="M27" s="64"/>
      <c r="N27" s="64"/>
      <c r="O27" s="64"/>
      <c r="P27" s="65"/>
      <c r="Q27" s="65"/>
      <c r="R27" s="66" t="s">
        <v>1194</v>
      </c>
      <c r="S27" s="67" t="s">
        <v>1195</v>
      </c>
      <c r="T27" s="68">
        <f>+IF(ISERR(S27/R27*100),"N/A",ROUND(S27/R27*100,2))</f>
        <v>98.11</v>
      </c>
      <c r="U27" s="67" t="s">
        <v>1193</v>
      </c>
      <c r="V27" s="68">
        <f>+IF(ISERR(U27/S27*100),"N/A",ROUND(U27/S27*100,2))</f>
        <v>99.21</v>
      </c>
      <c r="W27" s="69">
        <f>+IF(ISERR(U27/R27*100),"N/A",ROUND(U27/R27*100,2))</f>
        <v>97.33</v>
      </c>
    </row>
    <row r="28" spans="2:27" ht="22.5" customHeight="1" thickTop="1" thickBot="1" x14ac:dyDescent="0.25">
      <c r="B28" s="11" t="s">
        <v>75</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303" t="s">
        <v>382</v>
      </c>
      <c r="C29" s="232"/>
      <c r="D29" s="232"/>
      <c r="E29" s="232"/>
      <c r="F29" s="232"/>
      <c r="G29" s="232"/>
      <c r="H29" s="232"/>
      <c r="I29" s="232"/>
      <c r="J29" s="232"/>
      <c r="K29" s="232"/>
      <c r="L29" s="232"/>
      <c r="M29" s="232"/>
      <c r="N29" s="232"/>
      <c r="O29" s="232"/>
      <c r="P29" s="232"/>
      <c r="Q29" s="232"/>
      <c r="R29" s="232"/>
      <c r="S29" s="232"/>
      <c r="T29" s="232"/>
      <c r="U29" s="232"/>
      <c r="V29" s="232"/>
      <c r="W29" s="304"/>
    </row>
    <row r="30" spans="2:27" ht="15" customHeight="1" thickBot="1" x14ac:dyDescent="0.25">
      <c r="B30" s="305"/>
      <c r="C30" s="251"/>
      <c r="D30" s="251"/>
      <c r="E30" s="251"/>
      <c r="F30" s="251"/>
      <c r="G30" s="251"/>
      <c r="H30" s="251"/>
      <c r="I30" s="251"/>
      <c r="J30" s="251"/>
      <c r="K30" s="251"/>
      <c r="L30" s="251"/>
      <c r="M30" s="251"/>
      <c r="N30" s="251"/>
      <c r="O30" s="251"/>
      <c r="P30" s="251"/>
      <c r="Q30" s="251"/>
      <c r="R30" s="251"/>
      <c r="S30" s="251"/>
      <c r="T30" s="251"/>
      <c r="U30" s="251"/>
      <c r="V30" s="251"/>
      <c r="W30" s="306"/>
    </row>
    <row r="31" spans="2:27" ht="37.5" customHeight="1" thickTop="1" x14ac:dyDescent="0.2">
      <c r="B31" s="303" t="s">
        <v>383</v>
      </c>
      <c r="C31" s="232"/>
      <c r="D31" s="232"/>
      <c r="E31" s="232"/>
      <c r="F31" s="232"/>
      <c r="G31" s="232"/>
      <c r="H31" s="232"/>
      <c r="I31" s="232"/>
      <c r="J31" s="232"/>
      <c r="K31" s="232"/>
      <c r="L31" s="232"/>
      <c r="M31" s="232"/>
      <c r="N31" s="232"/>
      <c r="O31" s="232"/>
      <c r="P31" s="232"/>
      <c r="Q31" s="232"/>
      <c r="R31" s="232"/>
      <c r="S31" s="232"/>
      <c r="T31" s="232"/>
      <c r="U31" s="232"/>
      <c r="V31" s="232"/>
      <c r="W31" s="304"/>
    </row>
    <row r="32" spans="2:27" ht="15" customHeight="1" thickBot="1" x14ac:dyDescent="0.25">
      <c r="B32" s="305"/>
      <c r="C32" s="251"/>
      <c r="D32" s="251"/>
      <c r="E32" s="251"/>
      <c r="F32" s="251"/>
      <c r="G32" s="251"/>
      <c r="H32" s="251"/>
      <c r="I32" s="251"/>
      <c r="J32" s="251"/>
      <c r="K32" s="251"/>
      <c r="L32" s="251"/>
      <c r="M32" s="251"/>
      <c r="N32" s="251"/>
      <c r="O32" s="251"/>
      <c r="P32" s="251"/>
      <c r="Q32" s="251"/>
      <c r="R32" s="251"/>
      <c r="S32" s="251"/>
      <c r="T32" s="251"/>
      <c r="U32" s="251"/>
      <c r="V32" s="251"/>
      <c r="W32" s="306"/>
    </row>
    <row r="33" spans="2:23" ht="37.5" customHeight="1" thickTop="1" x14ac:dyDescent="0.2">
      <c r="B33" s="303" t="s">
        <v>384</v>
      </c>
      <c r="C33" s="232"/>
      <c r="D33" s="232"/>
      <c r="E33" s="232"/>
      <c r="F33" s="232"/>
      <c r="G33" s="232"/>
      <c r="H33" s="232"/>
      <c r="I33" s="232"/>
      <c r="J33" s="232"/>
      <c r="K33" s="232"/>
      <c r="L33" s="232"/>
      <c r="M33" s="232"/>
      <c r="N33" s="232"/>
      <c r="O33" s="232"/>
      <c r="P33" s="232"/>
      <c r="Q33" s="232"/>
      <c r="R33" s="232"/>
      <c r="S33" s="232"/>
      <c r="T33" s="232"/>
      <c r="U33" s="232"/>
      <c r="V33" s="232"/>
      <c r="W33" s="304"/>
    </row>
    <row r="34" spans="2:23" ht="13.5" thickBot="1" x14ac:dyDescent="0.25">
      <c r="B34" s="307"/>
      <c r="C34" s="308"/>
      <c r="D34" s="308"/>
      <c r="E34" s="308"/>
      <c r="F34" s="308"/>
      <c r="G34" s="308"/>
      <c r="H34" s="308"/>
      <c r="I34" s="308"/>
      <c r="J34" s="308"/>
      <c r="K34" s="308"/>
      <c r="L34" s="308"/>
      <c r="M34" s="308"/>
      <c r="N34" s="308"/>
      <c r="O34" s="308"/>
      <c r="P34" s="308"/>
      <c r="Q34" s="308"/>
      <c r="R34" s="308"/>
      <c r="S34" s="308"/>
      <c r="T34" s="308"/>
      <c r="U34" s="308"/>
      <c r="V34" s="308"/>
      <c r="W34" s="30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topLeftCell="A19"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1145</v>
      </c>
      <c r="D4" s="280" t="s">
        <v>1146</v>
      </c>
      <c r="E4" s="280"/>
      <c r="F4" s="280"/>
      <c r="G4" s="280"/>
      <c r="H4" s="281"/>
      <c r="I4" s="18"/>
      <c r="J4" s="282" t="s">
        <v>7</v>
      </c>
      <c r="K4" s="280"/>
      <c r="L4" s="17" t="s">
        <v>1196</v>
      </c>
      <c r="M4" s="283" t="s">
        <v>1197</v>
      </c>
      <c r="N4" s="283"/>
      <c r="O4" s="283"/>
      <c r="P4" s="283"/>
      <c r="Q4" s="284"/>
      <c r="R4" s="19"/>
      <c r="S4" s="285" t="s">
        <v>10</v>
      </c>
      <c r="T4" s="286"/>
      <c r="U4" s="286"/>
      <c r="V4" s="273" t="s">
        <v>1198</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1183</v>
      </c>
      <c r="D6" s="269" t="s">
        <v>1184</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1199</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1186</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1200</v>
      </c>
      <c r="C21" s="228"/>
      <c r="D21" s="228"/>
      <c r="E21" s="228"/>
      <c r="F21" s="228"/>
      <c r="G21" s="228"/>
      <c r="H21" s="228"/>
      <c r="I21" s="228"/>
      <c r="J21" s="228"/>
      <c r="K21" s="228"/>
      <c r="L21" s="228"/>
      <c r="M21" s="229" t="s">
        <v>1183</v>
      </c>
      <c r="N21" s="229"/>
      <c r="O21" s="229" t="s">
        <v>48</v>
      </c>
      <c r="P21" s="229"/>
      <c r="Q21" s="230" t="s">
        <v>49</v>
      </c>
      <c r="R21" s="230"/>
      <c r="S21" s="34" t="s">
        <v>942</v>
      </c>
      <c r="T21" s="34" t="s">
        <v>942</v>
      </c>
      <c r="U21" s="34" t="s">
        <v>115</v>
      </c>
      <c r="V21" s="34" t="str">
        <f>+IF(ISERR(U21/T21*100),"N/A",ROUND(U21/T21*100,2))</f>
        <v>N/A</v>
      </c>
      <c r="W21" s="59" t="str">
        <f>+IF(ISERR(U21/S21*100),"N/A",ROUND(U21/S21*100,2))</f>
        <v>N/A</v>
      </c>
    </row>
    <row r="22" spans="2:27" ht="56.25" customHeight="1" thickBot="1" x14ac:dyDescent="0.25">
      <c r="B22" s="302" t="s">
        <v>1201</v>
      </c>
      <c r="C22" s="228"/>
      <c r="D22" s="228"/>
      <c r="E22" s="228"/>
      <c r="F22" s="228"/>
      <c r="G22" s="228"/>
      <c r="H22" s="228"/>
      <c r="I22" s="228"/>
      <c r="J22" s="228"/>
      <c r="K22" s="228"/>
      <c r="L22" s="228"/>
      <c r="M22" s="229" t="s">
        <v>1183</v>
      </c>
      <c r="N22" s="229"/>
      <c r="O22" s="229" t="s">
        <v>48</v>
      </c>
      <c r="P22" s="229"/>
      <c r="Q22" s="230" t="s">
        <v>49</v>
      </c>
      <c r="R22" s="230"/>
      <c r="S22" s="34" t="s">
        <v>942</v>
      </c>
      <c r="T22" s="34" t="s">
        <v>942</v>
      </c>
      <c r="U22" s="34" t="s">
        <v>115</v>
      </c>
      <c r="V22" s="34" t="str">
        <f>+IF(ISERR(U22/T22*100),"N/A",ROUND(U22/T22*100,2))</f>
        <v>N/A</v>
      </c>
      <c r="W22" s="59" t="str">
        <f>+IF(ISERR(U22/S22*100),"N/A",ROUND(U22/S22*100,2))</f>
        <v>N/A</v>
      </c>
    </row>
    <row r="23" spans="2:27" ht="21.75" customHeight="1" thickTop="1" thickBot="1" x14ac:dyDescent="0.25">
      <c r="B23" s="11" t="s">
        <v>62</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310" t="s">
        <v>2011</v>
      </c>
      <c r="C24" s="238"/>
      <c r="D24" s="238"/>
      <c r="E24" s="238"/>
      <c r="F24" s="238"/>
      <c r="G24" s="238"/>
      <c r="H24" s="238"/>
      <c r="I24" s="238"/>
      <c r="J24" s="238"/>
      <c r="K24" s="238"/>
      <c r="L24" s="238"/>
      <c r="M24" s="238"/>
      <c r="N24" s="238"/>
      <c r="O24" s="238"/>
      <c r="P24" s="238"/>
      <c r="Q24" s="239"/>
      <c r="R24" s="37" t="s">
        <v>41</v>
      </c>
      <c r="S24" s="243" t="s">
        <v>42</v>
      </c>
      <c r="T24" s="243"/>
      <c r="U24" s="38" t="s">
        <v>63</v>
      </c>
      <c r="V24" s="244" t="s">
        <v>64</v>
      </c>
      <c r="W24" s="294"/>
    </row>
    <row r="25" spans="2:27" ht="30.75" customHeight="1" thickBot="1" x14ac:dyDescent="0.25">
      <c r="B25" s="311"/>
      <c r="C25" s="312"/>
      <c r="D25" s="312"/>
      <c r="E25" s="312"/>
      <c r="F25" s="312"/>
      <c r="G25" s="312"/>
      <c r="H25" s="312"/>
      <c r="I25" s="312"/>
      <c r="J25" s="312"/>
      <c r="K25" s="312"/>
      <c r="L25" s="312"/>
      <c r="M25" s="312"/>
      <c r="N25" s="312"/>
      <c r="O25" s="312"/>
      <c r="P25" s="312"/>
      <c r="Q25" s="313"/>
      <c r="R25" s="60" t="s">
        <v>65</v>
      </c>
      <c r="S25" s="60" t="s">
        <v>65</v>
      </c>
      <c r="T25" s="60" t="s">
        <v>48</v>
      </c>
      <c r="U25" s="60" t="s">
        <v>65</v>
      </c>
      <c r="V25" s="60" t="s">
        <v>66</v>
      </c>
      <c r="W25" s="61" t="s">
        <v>67</v>
      </c>
      <c r="Y25" s="36"/>
    </row>
    <row r="26" spans="2:27" ht="23.25" customHeight="1" thickBot="1" x14ac:dyDescent="0.25">
      <c r="B26" s="314" t="s">
        <v>68</v>
      </c>
      <c r="C26" s="247"/>
      <c r="D26" s="247"/>
      <c r="E26" s="40" t="s">
        <v>1191</v>
      </c>
      <c r="F26" s="40"/>
      <c r="G26" s="40"/>
      <c r="H26" s="41"/>
      <c r="I26" s="41"/>
      <c r="J26" s="41"/>
      <c r="K26" s="41"/>
      <c r="L26" s="41"/>
      <c r="M26" s="41"/>
      <c r="N26" s="41"/>
      <c r="O26" s="41"/>
      <c r="P26" s="42"/>
      <c r="Q26" s="42"/>
      <c r="R26" s="43" t="s">
        <v>1202</v>
      </c>
      <c r="S26" s="44" t="s">
        <v>12</v>
      </c>
      <c r="T26" s="42"/>
      <c r="U26" s="44" t="s">
        <v>1203</v>
      </c>
      <c r="V26" s="42"/>
      <c r="W26" s="62">
        <f>+IF(ISERR(U26/R26*100),"N/A",ROUND(U26/R26*100,2))</f>
        <v>101.89</v>
      </c>
    </row>
    <row r="27" spans="2:27" ht="26.25" customHeight="1" thickBot="1" x14ac:dyDescent="0.25">
      <c r="B27" s="315" t="s">
        <v>72</v>
      </c>
      <c r="C27" s="316"/>
      <c r="D27" s="316"/>
      <c r="E27" s="63" t="s">
        <v>1191</v>
      </c>
      <c r="F27" s="63"/>
      <c r="G27" s="63"/>
      <c r="H27" s="64"/>
      <c r="I27" s="64"/>
      <c r="J27" s="64"/>
      <c r="K27" s="64"/>
      <c r="L27" s="64"/>
      <c r="M27" s="64"/>
      <c r="N27" s="64"/>
      <c r="O27" s="64"/>
      <c r="P27" s="65"/>
      <c r="Q27" s="65"/>
      <c r="R27" s="66" t="s">
        <v>1204</v>
      </c>
      <c r="S27" s="67" t="s">
        <v>1204</v>
      </c>
      <c r="T27" s="68">
        <f>+IF(ISERR(S27/R27*100),"N/A",ROUND(S27/R27*100,2))</f>
        <v>100</v>
      </c>
      <c r="U27" s="67" t="s">
        <v>1203</v>
      </c>
      <c r="V27" s="68">
        <f>+IF(ISERR(U27/S27*100),"N/A",ROUND(U27/S27*100,2))</f>
        <v>93.06</v>
      </c>
      <c r="W27" s="69">
        <f>+IF(ISERR(U27/R27*100),"N/A",ROUND(U27/R27*100,2))</f>
        <v>93.06</v>
      </c>
    </row>
    <row r="28" spans="2:27" ht="22.5" customHeight="1" thickTop="1" thickBot="1" x14ac:dyDescent="0.25">
      <c r="B28" s="11" t="s">
        <v>75</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303" t="s">
        <v>382</v>
      </c>
      <c r="C29" s="232"/>
      <c r="D29" s="232"/>
      <c r="E29" s="232"/>
      <c r="F29" s="232"/>
      <c r="G29" s="232"/>
      <c r="H29" s="232"/>
      <c r="I29" s="232"/>
      <c r="J29" s="232"/>
      <c r="K29" s="232"/>
      <c r="L29" s="232"/>
      <c r="M29" s="232"/>
      <c r="N29" s="232"/>
      <c r="O29" s="232"/>
      <c r="P29" s="232"/>
      <c r="Q29" s="232"/>
      <c r="R29" s="232"/>
      <c r="S29" s="232"/>
      <c r="T29" s="232"/>
      <c r="U29" s="232"/>
      <c r="V29" s="232"/>
      <c r="W29" s="304"/>
    </row>
    <row r="30" spans="2:27" ht="15" customHeight="1" thickBot="1" x14ac:dyDescent="0.25">
      <c r="B30" s="305"/>
      <c r="C30" s="251"/>
      <c r="D30" s="251"/>
      <c r="E30" s="251"/>
      <c r="F30" s="251"/>
      <c r="G30" s="251"/>
      <c r="H30" s="251"/>
      <c r="I30" s="251"/>
      <c r="J30" s="251"/>
      <c r="K30" s="251"/>
      <c r="L30" s="251"/>
      <c r="M30" s="251"/>
      <c r="N30" s="251"/>
      <c r="O30" s="251"/>
      <c r="P30" s="251"/>
      <c r="Q30" s="251"/>
      <c r="R30" s="251"/>
      <c r="S30" s="251"/>
      <c r="T30" s="251"/>
      <c r="U30" s="251"/>
      <c r="V30" s="251"/>
      <c r="W30" s="306"/>
    </row>
    <row r="31" spans="2:27" ht="37.5" customHeight="1" thickTop="1" x14ac:dyDescent="0.2">
      <c r="B31" s="303" t="s">
        <v>383</v>
      </c>
      <c r="C31" s="232"/>
      <c r="D31" s="232"/>
      <c r="E31" s="232"/>
      <c r="F31" s="232"/>
      <c r="G31" s="232"/>
      <c r="H31" s="232"/>
      <c r="I31" s="232"/>
      <c r="J31" s="232"/>
      <c r="K31" s="232"/>
      <c r="L31" s="232"/>
      <c r="M31" s="232"/>
      <c r="N31" s="232"/>
      <c r="O31" s="232"/>
      <c r="P31" s="232"/>
      <c r="Q31" s="232"/>
      <c r="R31" s="232"/>
      <c r="S31" s="232"/>
      <c r="T31" s="232"/>
      <c r="U31" s="232"/>
      <c r="V31" s="232"/>
      <c r="W31" s="304"/>
    </row>
    <row r="32" spans="2:27" ht="15" customHeight="1" thickBot="1" x14ac:dyDescent="0.25">
      <c r="B32" s="305"/>
      <c r="C32" s="251"/>
      <c r="D32" s="251"/>
      <c r="E32" s="251"/>
      <c r="F32" s="251"/>
      <c r="G32" s="251"/>
      <c r="H32" s="251"/>
      <c r="I32" s="251"/>
      <c r="J32" s="251"/>
      <c r="K32" s="251"/>
      <c r="L32" s="251"/>
      <c r="M32" s="251"/>
      <c r="N32" s="251"/>
      <c r="O32" s="251"/>
      <c r="P32" s="251"/>
      <c r="Q32" s="251"/>
      <c r="R32" s="251"/>
      <c r="S32" s="251"/>
      <c r="T32" s="251"/>
      <c r="U32" s="251"/>
      <c r="V32" s="251"/>
      <c r="W32" s="306"/>
    </row>
    <row r="33" spans="2:23" ht="37.5" customHeight="1" thickTop="1" x14ac:dyDescent="0.2">
      <c r="B33" s="303" t="s">
        <v>384</v>
      </c>
      <c r="C33" s="232"/>
      <c r="D33" s="232"/>
      <c r="E33" s="232"/>
      <c r="F33" s="232"/>
      <c r="G33" s="232"/>
      <c r="H33" s="232"/>
      <c r="I33" s="232"/>
      <c r="J33" s="232"/>
      <c r="K33" s="232"/>
      <c r="L33" s="232"/>
      <c r="M33" s="232"/>
      <c r="N33" s="232"/>
      <c r="O33" s="232"/>
      <c r="P33" s="232"/>
      <c r="Q33" s="232"/>
      <c r="R33" s="232"/>
      <c r="S33" s="232"/>
      <c r="T33" s="232"/>
      <c r="U33" s="232"/>
      <c r="V33" s="232"/>
      <c r="W33" s="304"/>
    </row>
    <row r="34" spans="2:23" ht="13.5" thickBot="1" x14ac:dyDescent="0.25">
      <c r="B34" s="307"/>
      <c r="C34" s="308"/>
      <c r="D34" s="308"/>
      <c r="E34" s="308"/>
      <c r="F34" s="308"/>
      <c r="G34" s="308"/>
      <c r="H34" s="308"/>
      <c r="I34" s="308"/>
      <c r="J34" s="308"/>
      <c r="K34" s="308"/>
      <c r="L34" s="308"/>
      <c r="M34" s="308"/>
      <c r="N34" s="308"/>
      <c r="O34" s="308"/>
      <c r="P34" s="308"/>
      <c r="Q34" s="308"/>
      <c r="R34" s="308"/>
      <c r="S34" s="308"/>
      <c r="T34" s="308"/>
      <c r="U34" s="308"/>
      <c r="V34" s="308"/>
      <c r="W34" s="30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view="pageBreakPreview" topLeftCell="A22"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1145</v>
      </c>
      <c r="D4" s="280" t="s">
        <v>1146</v>
      </c>
      <c r="E4" s="280"/>
      <c r="F4" s="280"/>
      <c r="G4" s="280"/>
      <c r="H4" s="281"/>
      <c r="I4" s="18"/>
      <c r="J4" s="282" t="s">
        <v>7</v>
      </c>
      <c r="K4" s="280"/>
      <c r="L4" s="17" t="s">
        <v>1205</v>
      </c>
      <c r="M4" s="283" t="s">
        <v>1206</v>
      </c>
      <c r="N4" s="283"/>
      <c r="O4" s="283"/>
      <c r="P4" s="283"/>
      <c r="Q4" s="284"/>
      <c r="R4" s="19"/>
      <c r="S4" s="285" t="s">
        <v>10</v>
      </c>
      <c r="T4" s="286"/>
      <c r="U4" s="286"/>
      <c r="V4" s="273" t="s">
        <v>1207</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1208</v>
      </c>
      <c r="D6" s="269" t="s">
        <v>1209</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12</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1152</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1210</v>
      </c>
      <c r="C21" s="228"/>
      <c r="D21" s="228"/>
      <c r="E21" s="228"/>
      <c r="F21" s="228"/>
      <c r="G21" s="228"/>
      <c r="H21" s="228"/>
      <c r="I21" s="228"/>
      <c r="J21" s="228"/>
      <c r="K21" s="228"/>
      <c r="L21" s="228"/>
      <c r="M21" s="229" t="s">
        <v>1208</v>
      </c>
      <c r="N21" s="229"/>
      <c r="O21" s="229" t="s">
        <v>48</v>
      </c>
      <c r="P21" s="229"/>
      <c r="Q21" s="230" t="s">
        <v>49</v>
      </c>
      <c r="R21" s="230"/>
      <c r="S21" s="34" t="s">
        <v>413</v>
      </c>
      <c r="T21" s="34" t="s">
        <v>413</v>
      </c>
      <c r="U21" s="34" t="s">
        <v>1060</v>
      </c>
      <c r="V21" s="34">
        <f>+IF(ISERR(U21/T21*100),"N/A",ROUND(U21/T21*100,2))</f>
        <v>133.96</v>
      </c>
      <c r="W21" s="59">
        <f>+IF(ISERR(U21/S21*100),"N/A",ROUND(U21/S21*100,2))</f>
        <v>133.96</v>
      </c>
    </row>
    <row r="22" spans="2:27" ht="56.25" customHeight="1" x14ac:dyDescent="0.2">
      <c r="B22" s="302" t="s">
        <v>1211</v>
      </c>
      <c r="C22" s="228"/>
      <c r="D22" s="228"/>
      <c r="E22" s="228"/>
      <c r="F22" s="228"/>
      <c r="G22" s="228"/>
      <c r="H22" s="228"/>
      <c r="I22" s="228"/>
      <c r="J22" s="228"/>
      <c r="K22" s="228"/>
      <c r="L22" s="228"/>
      <c r="M22" s="229" t="s">
        <v>1208</v>
      </c>
      <c r="N22" s="229"/>
      <c r="O22" s="229" t="s">
        <v>48</v>
      </c>
      <c r="P22" s="229"/>
      <c r="Q22" s="230" t="s">
        <v>49</v>
      </c>
      <c r="R22" s="230"/>
      <c r="S22" s="34" t="s">
        <v>58</v>
      </c>
      <c r="T22" s="34" t="s">
        <v>58</v>
      </c>
      <c r="U22" s="34" t="s">
        <v>1212</v>
      </c>
      <c r="V22" s="34">
        <f>+IF(ISERR(U22/T22*100),"N/A",ROUND(U22/T22*100,2))</f>
        <v>65.64</v>
      </c>
      <c r="W22" s="59">
        <f>+IF(ISERR(U22/S22*100),"N/A",ROUND(U22/S22*100,2))</f>
        <v>65.64</v>
      </c>
    </row>
    <row r="23" spans="2:27" ht="56.25" customHeight="1" thickBot="1" x14ac:dyDescent="0.25">
      <c r="B23" s="302" t="s">
        <v>1213</v>
      </c>
      <c r="C23" s="228"/>
      <c r="D23" s="228"/>
      <c r="E23" s="228"/>
      <c r="F23" s="228"/>
      <c r="G23" s="228"/>
      <c r="H23" s="228"/>
      <c r="I23" s="228"/>
      <c r="J23" s="228"/>
      <c r="K23" s="228"/>
      <c r="L23" s="228"/>
      <c r="M23" s="229" t="s">
        <v>1208</v>
      </c>
      <c r="N23" s="229"/>
      <c r="O23" s="229" t="s">
        <v>1156</v>
      </c>
      <c r="P23" s="229"/>
      <c r="Q23" s="230" t="s">
        <v>49</v>
      </c>
      <c r="R23" s="230"/>
      <c r="S23" s="34" t="s">
        <v>936</v>
      </c>
      <c r="T23" s="34" t="s">
        <v>936</v>
      </c>
      <c r="U23" s="34" t="s">
        <v>1214</v>
      </c>
      <c r="V23" s="34">
        <f>+IF(ISERR(U23/T23*100),"N/A",ROUND(U23/T23*100,2))</f>
        <v>99.27</v>
      </c>
      <c r="W23" s="59">
        <f>+IF(ISERR(U23/S23*100),"N/A",ROUND(U23/S23*100,2))</f>
        <v>99.27</v>
      </c>
    </row>
    <row r="24" spans="2:27" ht="21.75" customHeight="1" thickTop="1" thickBot="1" x14ac:dyDescent="0.25">
      <c r="B24" s="11" t="s">
        <v>62</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310" t="s">
        <v>2011</v>
      </c>
      <c r="C25" s="238"/>
      <c r="D25" s="238"/>
      <c r="E25" s="238"/>
      <c r="F25" s="238"/>
      <c r="G25" s="238"/>
      <c r="H25" s="238"/>
      <c r="I25" s="238"/>
      <c r="J25" s="238"/>
      <c r="K25" s="238"/>
      <c r="L25" s="238"/>
      <c r="M25" s="238"/>
      <c r="N25" s="238"/>
      <c r="O25" s="238"/>
      <c r="P25" s="238"/>
      <c r="Q25" s="239"/>
      <c r="R25" s="37" t="s">
        <v>41</v>
      </c>
      <c r="S25" s="243" t="s">
        <v>42</v>
      </c>
      <c r="T25" s="243"/>
      <c r="U25" s="38" t="s">
        <v>63</v>
      </c>
      <c r="V25" s="244" t="s">
        <v>64</v>
      </c>
      <c r="W25" s="294"/>
    </row>
    <row r="26" spans="2:27" ht="30.75" customHeight="1" thickBot="1" x14ac:dyDescent="0.25">
      <c r="B26" s="311"/>
      <c r="C26" s="312"/>
      <c r="D26" s="312"/>
      <c r="E26" s="312"/>
      <c r="F26" s="312"/>
      <c r="G26" s="312"/>
      <c r="H26" s="312"/>
      <c r="I26" s="312"/>
      <c r="J26" s="312"/>
      <c r="K26" s="312"/>
      <c r="L26" s="312"/>
      <c r="M26" s="312"/>
      <c r="N26" s="312"/>
      <c r="O26" s="312"/>
      <c r="P26" s="312"/>
      <c r="Q26" s="313"/>
      <c r="R26" s="60" t="s">
        <v>65</v>
      </c>
      <c r="S26" s="60" t="s">
        <v>65</v>
      </c>
      <c r="T26" s="60" t="s">
        <v>48</v>
      </c>
      <c r="U26" s="60" t="s">
        <v>65</v>
      </c>
      <c r="V26" s="60" t="s">
        <v>66</v>
      </c>
      <c r="W26" s="61" t="s">
        <v>67</v>
      </c>
      <c r="Y26" s="36"/>
    </row>
    <row r="27" spans="2:27" ht="23.25" customHeight="1" thickBot="1" x14ac:dyDescent="0.25">
      <c r="B27" s="314" t="s">
        <v>68</v>
      </c>
      <c r="C27" s="247"/>
      <c r="D27" s="247"/>
      <c r="E27" s="40" t="s">
        <v>1215</v>
      </c>
      <c r="F27" s="40"/>
      <c r="G27" s="40"/>
      <c r="H27" s="41"/>
      <c r="I27" s="41"/>
      <c r="J27" s="41"/>
      <c r="K27" s="41"/>
      <c r="L27" s="41"/>
      <c r="M27" s="41"/>
      <c r="N27" s="41"/>
      <c r="O27" s="41"/>
      <c r="P27" s="42"/>
      <c r="Q27" s="42"/>
      <c r="R27" s="43" t="s">
        <v>1216</v>
      </c>
      <c r="S27" s="44" t="s">
        <v>12</v>
      </c>
      <c r="T27" s="42"/>
      <c r="U27" s="44" t="s">
        <v>1217</v>
      </c>
      <c r="V27" s="42"/>
      <c r="W27" s="62">
        <f>+IF(ISERR(U27/R27*100),"N/A",ROUND(U27/R27*100,2))</f>
        <v>77.42</v>
      </c>
    </row>
    <row r="28" spans="2:27" ht="26.25" customHeight="1" thickBot="1" x14ac:dyDescent="0.25">
      <c r="B28" s="315" t="s">
        <v>72</v>
      </c>
      <c r="C28" s="316"/>
      <c r="D28" s="316"/>
      <c r="E28" s="63" t="s">
        <v>1215</v>
      </c>
      <c r="F28" s="63"/>
      <c r="G28" s="63"/>
      <c r="H28" s="64"/>
      <c r="I28" s="64"/>
      <c r="J28" s="64"/>
      <c r="K28" s="64"/>
      <c r="L28" s="64"/>
      <c r="M28" s="64"/>
      <c r="N28" s="64"/>
      <c r="O28" s="64"/>
      <c r="P28" s="65"/>
      <c r="Q28" s="65"/>
      <c r="R28" s="66" t="s">
        <v>1218</v>
      </c>
      <c r="S28" s="67" t="s">
        <v>1219</v>
      </c>
      <c r="T28" s="68">
        <f>+IF(ISERR(S28/R28*100),"N/A",ROUND(S28/R28*100,2))</f>
        <v>79.59</v>
      </c>
      <c r="U28" s="67" t="s">
        <v>1217</v>
      </c>
      <c r="V28" s="68">
        <f>+IF(ISERR(U28/S28*100),"N/A",ROUND(U28/S28*100,2))</f>
        <v>97.12</v>
      </c>
      <c r="W28" s="69">
        <f>+IF(ISERR(U28/R28*100),"N/A",ROUND(U28/R28*100,2))</f>
        <v>77.3</v>
      </c>
    </row>
    <row r="29" spans="2:27" ht="22.5" customHeight="1" thickTop="1" thickBot="1" x14ac:dyDescent="0.25">
      <c r="B29" s="11" t="s">
        <v>75</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303" t="s">
        <v>1220</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85.5" customHeight="1" thickTop="1" x14ac:dyDescent="0.2">
      <c r="B32" s="303" t="s">
        <v>1221</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5" customHeight="1" thickBot="1" x14ac:dyDescent="0.25">
      <c r="B33" s="305"/>
      <c r="C33" s="251"/>
      <c r="D33" s="251"/>
      <c r="E33" s="251"/>
      <c r="F33" s="251"/>
      <c r="G33" s="251"/>
      <c r="H33" s="251"/>
      <c r="I33" s="251"/>
      <c r="J33" s="251"/>
      <c r="K33" s="251"/>
      <c r="L33" s="251"/>
      <c r="M33" s="251"/>
      <c r="N33" s="251"/>
      <c r="O33" s="251"/>
      <c r="P33" s="251"/>
      <c r="Q33" s="251"/>
      <c r="R33" s="251"/>
      <c r="S33" s="251"/>
      <c r="T33" s="251"/>
      <c r="U33" s="251"/>
      <c r="V33" s="251"/>
      <c r="W33" s="306"/>
    </row>
    <row r="34" spans="2:23" ht="37.5" customHeight="1" thickTop="1" x14ac:dyDescent="0.2">
      <c r="B34" s="303" t="s">
        <v>1222</v>
      </c>
      <c r="C34" s="232"/>
      <c r="D34" s="232"/>
      <c r="E34" s="232"/>
      <c r="F34" s="232"/>
      <c r="G34" s="232"/>
      <c r="H34" s="232"/>
      <c r="I34" s="232"/>
      <c r="J34" s="232"/>
      <c r="K34" s="232"/>
      <c r="L34" s="232"/>
      <c r="M34" s="232"/>
      <c r="N34" s="232"/>
      <c r="O34" s="232"/>
      <c r="P34" s="232"/>
      <c r="Q34" s="232"/>
      <c r="R34" s="232"/>
      <c r="S34" s="232"/>
      <c r="T34" s="232"/>
      <c r="U34" s="232"/>
      <c r="V34" s="232"/>
      <c r="W34" s="304"/>
    </row>
    <row r="35" spans="2:23" ht="13.5" thickBot="1" x14ac:dyDescent="0.25">
      <c r="B35" s="307"/>
      <c r="C35" s="308"/>
      <c r="D35" s="308"/>
      <c r="E35" s="308"/>
      <c r="F35" s="308"/>
      <c r="G35" s="308"/>
      <c r="H35" s="308"/>
      <c r="I35" s="308"/>
      <c r="J35" s="308"/>
      <c r="K35" s="308"/>
      <c r="L35" s="308"/>
      <c r="M35" s="308"/>
      <c r="N35" s="308"/>
      <c r="O35" s="308"/>
      <c r="P35" s="308"/>
      <c r="Q35" s="308"/>
      <c r="R35" s="308"/>
      <c r="S35" s="308"/>
      <c r="T35" s="308"/>
      <c r="U35" s="308"/>
      <c r="V35" s="308"/>
      <c r="W35" s="309"/>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view="pageBreakPreview" topLeftCell="A25"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1145</v>
      </c>
      <c r="D4" s="280" t="s">
        <v>1146</v>
      </c>
      <c r="E4" s="280"/>
      <c r="F4" s="280"/>
      <c r="G4" s="280"/>
      <c r="H4" s="281"/>
      <c r="I4" s="18"/>
      <c r="J4" s="282" t="s">
        <v>7</v>
      </c>
      <c r="K4" s="280"/>
      <c r="L4" s="17" t="s">
        <v>1223</v>
      </c>
      <c r="M4" s="283" t="s">
        <v>1224</v>
      </c>
      <c r="N4" s="283"/>
      <c r="O4" s="283"/>
      <c r="P4" s="283"/>
      <c r="Q4" s="284"/>
      <c r="R4" s="19"/>
      <c r="S4" s="285" t="s">
        <v>10</v>
      </c>
      <c r="T4" s="286"/>
      <c r="U4" s="286"/>
      <c r="V4" s="273">
        <v>1626.9</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1225</v>
      </c>
      <c r="D6" s="269" t="s">
        <v>1226</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12</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1227</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1228</v>
      </c>
      <c r="C21" s="228"/>
      <c r="D21" s="228"/>
      <c r="E21" s="228"/>
      <c r="F21" s="228"/>
      <c r="G21" s="228"/>
      <c r="H21" s="228"/>
      <c r="I21" s="228"/>
      <c r="J21" s="228"/>
      <c r="K21" s="228"/>
      <c r="L21" s="228"/>
      <c r="M21" s="229" t="s">
        <v>1225</v>
      </c>
      <c r="N21" s="229"/>
      <c r="O21" s="229" t="s">
        <v>48</v>
      </c>
      <c r="P21" s="229"/>
      <c r="Q21" s="230" t="s">
        <v>49</v>
      </c>
      <c r="R21" s="230"/>
      <c r="S21" s="34" t="s">
        <v>1229</v>
      </c>
      <c r="T21" s="34" t="s">
        <v>1230</v>
      </c>
      <c r="U21" s="34" t="s">
        <v>1231</v>
      </c>
      <c r="V21" s="34">
        <f>+IF(ISERR(U21/T21*100),"N/A",ROUND(U21/T21*100,2))</f>
        <v>295.11</v>
      </c>
      <c r="W21" s="59">
        <f>+IF(ISERR(U21/S21*100),"N/A",ROUND(U21/S21*100,2))</f>
        <v>215.71</v>
      </c>
    </row>
    <row r="22" spans="2:27" ht="56.25" customHeight="1" x14ac:dyDescent="0.2">
      <c r="B22" s="302" t="s">
        <v>1232</v>
      </c>
      <c r="C22" s="228"/>
      <c r="D22" s="228"/>
      <c r="E22" s="228"/>
      <c r="F22" s="228"/>
      <c r="G22" s="228"/>
      <c r="H22" s="228"/>
      <c r="I22" s="228"/>
      <c r="J22" s="228"/>
      <c r="K22" s="228"/>
      <c r="L22" s="228"/>
      <c r="M22" s="229" t="s">
        <v>1225</v>
      </c>
      <c r="N22" s="229"/>
      <c r="O22" s="229" t="s">
        <v>48</v>
      </c>
      <c r="P22" s="229"/>
      <c r="Q22" s="230" t="s">
        <v>49</v>
      </c>
      <c r="R22" s="230"/>
      <c r="S22" s="34" t="s">
        <v>1229</v>
      </c>
      <c r="T22" s="34" t="s">
        <v>955</v>
      </c>
      <c r="U22" s="34" t="s">
        <v>1233</v>
      </c>
      <c r="V22" s="34">
        <f>+IF(ISERR(U22/T22*100),"N/A",ROUND(U22/T22*100,2))</f>
        <v>1011.85</v>
      </c>
      <c r="W22" s="59">
        <f>+IF(ISERR(U22/S22*100),"N/A",ROUND(U22/S22*100,2))</f>
        <v>738.81</v>
      </c>
    </row>
    <row r="23" spans="2:27" ht="56.25" customHeight="1" x14ac:dyDescent="0.2">
      <c r="B23" s="302" t="s">
        <v>1234</v>
      </c>
      <c r="C23" s="228"/>
      <c r="D23" s="228"/>
      <c r="E23" s="228"/>
      <c r="F23" s="228"/>
      <c r="G23" s="228"/>
      <c r="H23" s="228"/>
      <c r="I23" s="228"/>
      <c r="J23" s="228"/>
      <c r="K23" s="228"/>
      <c r="L23" s="228"/>
      <c r="M23" s="229" t="s">
        <v>1225</v>
      </c>
      <c r="N23" s="229"/>
      <c r="O23" s="229" t="s">
        <v>48</v>
      </c>
      <c r="P23" s="229"/>
      <c r="Q23" s="230" t="s">
        <v>49</v>
      </c>
      <c r="R23" s="230"/>
      <c r="S23" s="34" t="s">
        <v>1235</v>
      </c>
      <c r="T23" s="34" t="s">
        <v>1236</v>
      </c>
      <c r="U23" s="34" t="s">
        <v>1237</v>
      </c>
      <c r="V23" s="34">
        <f>+IF(ISERR(U23/T23*100),"N/A",ROUND(U23/T23*100,2))</f>
        <v>167.56</v>
      </c>
      <c r="W23" s="59">
        <f>+IF(ISERR(U23/S23*100),"N/A",ROUND(U23/S23*100,2))</f>
        <v>141.47999999999999</v>
      </c>
    </row>
    <row r="24" spans="2:27" ht="56.25" customHeight="1" thickBot="1" x14ac:dyDescent="0.25">
      <c r="B24" s="302" t="s">
        <v>1238</v>
      </c>
      <c r="C24" s="228"/>
      <c r="D24" s="228"/>
      <c r="E24" s="228"/>
      <c r="F24" s="228"/>
      <c r="G24" s="228"/>
      <c r="H24" s="228"/>
      <c r="I24" s="228"/>
      <c r="J24" s="228"/>
      <c r="K24" s="228"/>
      <c r="L24" s="228"/>
      <c r="M24" s="229" t="s">
        <v>1225</v>
      </c>
      <c r="N24" s="229"/>
      <c r="O24" s="229" t="s">
        <v>48</v>
      </c>
      <c r="P24" s="229"/>
      <c r="Q24" s="230" t="s">
        <v>49</v>
      </c>
      <c r="R24" s="230"/>
      <c r="S24" s="34" t="s">
        <v>1239</v>
      </c>
      <c r="T24" s="34" t="s">
        <v>1240</v>
      </c>
      <c r="U24" s="34" t="s">
        <v>1241</v>
      </c>
      <c r="V24" s="34">
        <f>+IF(ISERR(U24/T24*100),"N/A",ROUND(U24/T24*100,2))</f>
        <v>4.12</v>
      </c>
      <c r="W24" s="59">
        <f>+IF(ISERR(U24/S24*100),"N/A",ROUND(U24/S24*100,2))</f>
        <v>3.03</v>
      </c>
    </row>
    <row r="25" spans="2:27" ht="21.75" customHeight="1" thickTop="1" thickBot="1" x14ac:dyDescent="0.25">
      <c r="B25" s="11" t="s">
        <v>62</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x14ac:dyDescent="0.25">
      <c r="B26" s="310" t="s">
        <v>2011</v>
      </c>
      <c r="C26" s="238"/>
      <c r="D26" s="238"/>
      <c r="E26" s="238"/>
      <c r="F26" s="238"/>
      <c r="G26" s="238"/>
      <c r="H26" s="238"/>
      <c r="I26" s="238"/>
      <c r="J26" s="238"/>
      <c r="K26" s="238"/>
      <c r="L26" s="238"/>
      <c r="M26" s="238"/>
      <c r="N26" s="238"/>
      <c r="O26" s="238"/>
      <c r="P26" s="238"/>
      <c r="Q26" s="239"/>
      <c r="R26" s="37" t="s">
        <v>41</v>
      </c>
      <c r="S26" s="243" t="s">
        <v>42</v>
      </c>
      <c r="T26" s="243"/>
      <c r="U26" s="38" t="s">
        <v>63</v>
      </c>
      <c r="V26" s="244" t="s">
        <v>64</v>
      </c>
      <c r="W26" s="294"/>
    </row>
    <row r="27" spans="2:27" ht="30.75" customHeight="1" thickBot="1" x14ac:dyDescent="0.25">
      <c r="B27" s="311"/>
      <c r="C27" s="312"/>
      <c r="D27" s="312"/>
      <c r="E27" s="312"/>
      <c r="F27" s="312"/>
      <c r="G27" s="312"/>
      <c r="H27" s="312"/>
      <c r="I27" s="312"/>
      <c r="J27" s="312"/>
      <c r="K27" s="312"/>
      <c r="L27" s="312"/>
      <c r="M27" s="312"/>
      <c r="N27" s="312"/>
      <c r="O27" s="312"/>
      <c r="P27" s="312"/>
      <c r="Q27" s="313"/>
      <c r="R27" s="60" t="s">
        <v>65</v>
      </c>
      <c r="S27" s="60" t="s">
        <v>65</v>
      </c>
      <c r="T27" s="60" t="s">
        <v>48</v>
      </c>
      <c r="U27" s="60" t="s">
        <v>65</v>
      </c>
      <c r="V27" s="60" t="s">
        <v>66</v>
      </c>
      <c r="W27" s="61" t="s">
        <v>67</v>
      </c>
      <c r="Y27" s="36"/>
    </row>
    <row r="28" spans="2:27" ht="23.25" customHeight="1" thickBot="1" x14ac:dyDescent="0.25">
      <c r="B28" s="314" t="s">
        <v>68</v>
      </c>
      <c r="C28" s="247"/>
      <c r="D28" s="247"/>
      <c r="E28" s="40" t="s">
        <v>1242</v>
      </c>
      <c r="F28" s="40"/>
      <c r="G28" s="40"/>
      <c r="H28" s="41"/>
      <c r="I28" s="41"/>
      <c r="J28" s="41"/>
      <c r="K28" s="41"/>
      <c r="L28" s="41"/>
      <c r="M28" s="41"/>
      <c r="N28" s="41"/>
      <c r="O28" s="41"/>
      <c r="P28" s="42"/>
      <c r="Q28" s="42"/>
      <c r="R28" s="43">
        <v>1626.93</v>
      </c>
      <c r="S28" s="44" t="s">
        <v>12</v>
      </c>
      <c r="T28" s="42"/>
      <c r="U28" s="44" t="s">
        <v>1243</v>
      </c>
      <c r="V28" s="42"/>
      <c r="W28" s="62">
        <f>+IF(ISERR(U28/R28*100),"N/A",ROUND(U28/R28*100,2))</f>
        <v>70.239999999999995</v>
      </c>
    </row>
    <row r="29" spans="2:27" ht="26.25" customHeight="1" thickBot="1" x14ac:dyDescent="0.25">
      <c r="B29" s="315" t="s">
        <v>72</v>
      </c>
      <c r="C29" s="316"/>
      <c r="D29" s="316"/>
      <c r="E29" s="63" t="s">
        <v>1242</v>
      </c>
      <c r="F29" s="63"/>
      <c r="G29" s="63"/>
      <c r="H29" s="64"/>
      <c r="I29" s="64"/>
      <c r="J29" s="64"/>
      <c r="K29" s="64"/>
      <c r="L29" s="64"/>
      <c r="M29" s="64"/>
      <c r="N29" s="64"/>
      <c r="O29" s="64"/>
      <c r="P29" s="65"/>
      <c r="Q29" s="65"/>
      <c r="R29" s="66">
        <v>1582.27</v>
      </c>
      <c r="S29" s="67" t="s">
        <v>1244</v>
      </c>
      <c r="T29" s="68">
        <f>+IF(ISERR(S29/R29*100),"N/A",ROUND(S29/R29*100,2))</f>
        <v>72.33</v>
      </c>
      <c r="U29" s="67" t="s">
        <v>1243</v>
      </c>
      <c r="V29" s="68">
        <f>+IF(ISERR(U29/S29*100),"N/A",ROUND(U29/S29*100,2))</f>
        <v>99.85</v>
      </c>
      <c r="W29" s="69">
        <f>+IF(ISERR(U29/R29*100),"N/A",ROUND(U29/R29*100,2))</f>
        <v>72.22</v>
      </c>
    </row>
    <row r="30" spans="2:27" ht="22.5" customHeight="1" thickTop="1" thickBot="1" x14ac:dyDescent="0.25">
      <c r="B30" s="11" t="s">
        <v>75</v>
      </c>
      <c r="C30" s="12"/>
      <c r="D30" s="12"/>
      <c r="E30" s="12"/>
      <c r="F30" s="12"/>
      <c r="G30" s="12"/>
      <c r="H30" s="13"/>
      <c r="I30" s="13"/>
      <c r="J30" s="13"/>
      <c r="K30" s="13"/>
      <c r="L30" s="13"/>
      <c r="M30" s="13"/>
      <c r="N30" s="13"/>
      <c r="O30" s="13"/>
      <c r="P30" s="13"/>
      <c r="Q30" s="13"/>
      <c r="R30" s="13"/>
      <c r="S30" s="13"/>
      <c r="T30" s="13"/>
      <c r="U30" s="13"/>
      <c r="V30" s="13"/>
      <c r="W30" s="14"/>
    </row>
    <row r="31" spans="2:27" ht="72.75" customHeight="1" thickTop="1" x14ac:dyDescent="0.2">
      <c r="B31" s="303" t="s">
        <v>1245</v>
      </c>
      <c r="C31" s="232"/>
      <c r="D31" s="232"/>
      <c r="E31" s="232"/>
      <c r="F31" s="232"/>
      <c r="G31" s="232"/>
      <c r="H31" s="232"/>
      <c r="I31" s="232"/>
      <c r="J31" s="232"/>
      <c r="K31" s="232"/>
      <c r="L31" s="232"/>
      <c r="M31" s="232"/>
      <c r="N31" s="232"/>
      <c r="O31" s="232"/>
      <c r="P31" s="232"/>
      <c r="Q31" s="232"/>
      <c r="R31" s="232"/>
      <c r="S31" s="232"/>
      <c r="T31" s="232"/>
      <c r="U31" s="232"/>
      <c r="V31" s="232"/>
      <c r="W31" s="304"/>
    </row>
    <row r="32" spans="2:27" ht="15" customHeight="1" thickBot="1" x14ac:dyDescent="0.25">
      <c r="B32" s="305"/>
      <c r="C32" s="251"/>
      <c r="D32" s="251"/>
      <c r="E32" s="251"/>
      <c r="F32" s="251"/>
      <c r="G32" s="251"/>
      <c r="H32" s="251"/>
      <c r="I32" s="251"/>
      <c r="J32" s="251"/>
      <c r="K32" s="251"/>
      <c r="L32" s="251"/>
      <c r="M32" s="251"/>
      <c r="N32" s="251"/>
      <c r="O32" s="251"/>
      <c r="P32" s="251"/>
      <c r="Q32" s="251"/>
      <c r="R32" s="251"/>
      <c r="S32" s="251"/>
      <c r="T32" s="251"/>
      <c r="U32" s="251"/>
      <c r="V32" s="251"/>
      <c r="W32" s="306"/>
    </row>
    <row r="33" spans="2:23" ht="84.75" customHeight="1" thickTop="1" x14ac:dyDescent="0.2">
      <c r="B33" s="303" t="s">
        <v>1246</v>
      </c>
      <c r="C33" s="232"/>
      <c r="D33" s="232"/>
      <c r="E33" s="232"/>
      <c r="F33" s="232"/>
      <c r="G33" s="232"/>
      <c r="H33" s="232"/>
      <c r="I33" s="232"/>
      <c r="J33" s="232"/>
      <c r="K33" s="232"/>
      <c r="L33" s="232"/>
      <c r="M33" s="232"/>
      <c r="N33" s="232"/>
      <c r="O33" s="232"/>
      <c r="P33" s="232"/>
      <c r="Q33" s="232"/>
      <c r="R33" s="232"/>
      <c r="S33" s="232"/>
      <c r="T33" s="232"/>
      <c r="U33" s="232"/>
      <c r="V33" s="232"/>
      <c r="W33" s="304"/>
    </row>
    <row r="34" spans="2:23" ht="15" customHeight="1" thickBot="1" x14ac:dyDescent="0.25">
      <c r="B34" s="305"/>
      <c r="C34" s="251"/>
      <c r="D34" s="251"/>
      <c r="E34" s="251"/>
      <c r="F34" s="251"/>
      <c r="G34" s="251"/>
      <c r="H34" s="251"/>
      <c r="I34" s="251"/>
      <c r="J34" s="251"/>
      <c r="K34" s="251"/>
      <c r="L34" s="251"/>
      <c r="M34" s="251"/>
      <c r="N34" s="251"/>
      <c r="O34" s="251"/>
      <c r="P34" s="251"/>
      <c r="Q34" s="251"/>
      <c r="R34" s="251"/>
      <c r="S34" s="251"/>
      <c r="T34" s="251"/>
      <c r="U34" s="251"/>
      <c r="V34" s="251"/>
      <c r="W34" s="306"/>
    </row>
    <row r="35" spans="2:23" ht="84.75" customHeight="1" thickTop="1" x14ac:dyDescent="0.2">
      <c r="B35" s="303" t="s">
        <v>1247</v>
      </c>
      <c r="C35" s="232"/>
      <c r="D35" s="232"/>
      <c r="E35" s="232"/>
      <c r="F35" s="232"/>
      <c r="G35" s="232"/>
      <c r="H35" s="232"/>
      <c r="I35" s="232"/>
      <c r="J35" s="232"/>
      <c r="K35" s="232"/>
      <c r="L35" s="232"/>
      <c r="M35" s="232"/>
      <c r="N35" s="232"/>
      <c r="O35" s="232"/>
      <c r="P35" s="232"/>
      <c r="Q35" s="232"/>
      <c r="R35" s="232"/>
      <c r="S35" s="232"/>
      <c r="T35" s="232"/>
      <c r="U35" s="232"/>
      <c r="V35" s="232"/>
      <c r="W35" s="304"/>
    </row>
    <row r="36" spans="2:23" ht="13.5" thickBot="1" x14ac:dyDescent="0.25">
      <c r="B36" s="307"/>
      <c r="C36" s="308"/>
      <c r="D36" s="308"/>
      <c r="E36" s="308"/>
      <c r="F36" s="308"/>
      <c r="G36" s="308"/>
      <c r="H36" s="308"/>
      <c r="I36" s="308"/>
      <c r="J36" s="308"/>
      <c r="K36" s="308"/>
      <c r="L36" s="308"/>
      <c r="M36" s="308"/>
      <c r="N36" s="308"/>
      <c r="O36" s="308"/>
      <c r="P36" s="308"/>
      <c r="Q36" s="308"/>
      <c r="R36" s="308"/>
      <c r="S36" s="308"/>
      <c r="T36" s="308"/>
      <c r="U36" s="308"/>
      <c r="V36" s="308"/>
      <c r="W36" s="309"/>
    </row>
  </sheetData>
  <mergeCells count="63">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view="pageBreakPreview" topLeftCell="A19"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1248</v>
      </c>
      <c r="D4" s="280" t="s">
        <v>1249</v>
      </c>
      <c r="E4" s="280"/>
      <c r="F4" s="280"/>
      <c r="G4" s="280"/>
      <c r="H4" s="281"/>
      <c r="I4" s="18"/>
      <c r="J4" s="282" t="s">
        <v>7</v>
      </c>
      <c r="K4" s="280"/>
      <c r="L4" s="17" t="s">
        <v>1250</v>
      </c>
      <c r="M4" s="283" t="s">
        <v>2010</v>
      </c>
      <c r="N4" s="283"/>
      <c r="O4" s="283"/>
      <c r="P4" s="283"/>
      <c r="Q4" s="284"/>
      <c r="R4" s="19"/>
      <c r="S4" s="285" t="s">
        <v>10</v>
      </c>
      <c r="T4" s="286"/>
      <c r="U4" s="286"/>
      <c r="V4" s="273" t="s">
        <v>1251</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1252</v>
      </c>
      <c r="D6" s="269" t="s">
        <v>1253</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1254</v>
      </c>
      <c r="K8" s="26" t="s">
        <v>1255</v>
      </c>
      <c r="L8" s="26" t="s">
        <v>1256</v>
      </c>
      <c r="M8" s="26" t="s">
        <v>448</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118.5" customHeight="1" thickTop="1" thickBot="1" x14ac:dyDescent="0.25">
      <c r="B10" s="27" t="s">
        <v>21</v>
      </c>
      <c r="C10" s="273" t="s">
        <v>1257</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1258</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1259</v>
      </c>
      <c r="C21" s="228"/>
      <c r="D21" s="228"/>
      <c r="E21" s="228"/>
      <c r="F21" s="228"/>
      <c r="G21" s="228"/>
      <c r="H21" s="228"/>
      <c r="I21" s="228"/>
      <c r="J21" s="228"/>
      <c r="K21" s="228"/>
      <c r="L21" s="228"/>
      <c r="M21" s="229" t="s">
        <v>1252</v>
      </c>
      <c r="N21" s="229"/>
      <c r="O21" s="229" t="s">
        <v>1260</v>
      </c>
      <c r="P21" s="229"/>
      <c r="Q21" s="230" t="s">
        <v>49</v>
      </c>
      <c r="R21" s="230"/>
      <c r="S21" s="34" t="s">
        <v>1261</v>
      </c>
      <c r="T21" s="34" t="s">
        <v>1261</v>
      </c>
      <c r="U21" s="34" t="s">
        <v>942</v>
      </c>
      <c r="V21" s="34">
        <f>+IF(ISERR(U21/T21*100),"N/A",ROUND(U21/T21*100,2))</f>
        <v>32.14</v>
      </c>
      <c r="W21" s="59">
        <f>+IF(ISERR(U21/S21*100),"N/A",ROUND(U21/S21*100,2))</f>
        <v>32.14</v>
      </c>
    </row>
    <row r="22" spans="2:27" ht="56.25" customHeight="1" x14ac:dyDescent="0.2">
      <c r="B22" s="302" t="s">
        <v>1262</v>
      </c>
      <c r="C22" s="228"/>
      <c r="D22" s="228"/>
      <c r="E22" s="228"/>
      <c r="F22" s="228"/>
      <c r="G22" s="228"/>
      <c r="H22" s="228"/>
      <c r="I22" s="228"/>
      <c r="J22" s="228"/>
      <c r="K22" s="228"/>
      <c r="L22" s="228"/>
      <c r="M22" s="229" t="s">
        <v>1252</v>
      </c>
      <c r="N22" s="229"/>
      <c r="O22" s="229" t="s">
        <v>48</v>
      </c>
      <c r="P22" s="229"/>
      <c r="Q22" s="230" t="s">
        <v>49</v>
      </c>
      <c r="R22" s="230"/>
      <c r="S22" s="34" t="s">
        <v>53</v>
      </c>
      <c r="T22" s="34" t="s">
        <v>53</v>
      </c>
      <c r="U22" s="34" t="s">
        <v>53</v>
      </c>
      <c r="V22" s="34">
        <f>+IF(ISERR(U22/T22*100),"N/A",ROUND(U22/T22*100,2))</f>
        <v>100</v>
      </c>
      <c r="W22" s="59">
        <f>+IF(ISERR(U22/S22*100),"N/A",ROUND(U22/S22*100,2))</f>
        <v>100</v>
      </c>
    </row>
    <row r="23" spans="2:27" ht="56.25" customHeight="1" thickBot="1" x14ac:dyDescent="0.25">
      <c r="B23" s="302" t="s">
        <v>1263</v>
      </c>
      <c r="C23" s="228"/>
      <c r="D23" s="228"/>
      <c r="E23" s="228"/>
      <c r="F23" s="228"/>
      <c r="G23" s="228"/>
      <c r="H23" s="228"/>
      <c r="I23" s="228"/>
      <c r="J23" s="228"/>
      <c r="K23" s="228"/>
      <c r="L23" s="228"/>
      <c r="M23" s="229" t="s">
        <v>1252</v>
      </c>
      <c r="N23" s="229"/>
      <c r="O23" s="229" t="s">
        <v>48</v>
      </c>
      <c r="P23" s="229"/>
      <c r="Q23" s="230" t="s">
        <v>49</v>
      </c>
      <c r="R23" s="230"/>
      <c r="S23" s="34" t="s">
        <v>53</v>
      </c>
      <c r="T23" s="34" t="s">
        <v>725</v>
      </c>
      <c r="U23" s="34" t="s">
        <v>1264</v>
      </c>
      <c r="V23" s="34">
        <f>+IF(ISERR(U23/T23*100),"N/A",ROUND(U23/T23*100,2))</f>
        <v>49.25</v>
      </c>
      <c r="W23" s="59">
        <f>+IF(ISERR(U23/S23*100),"N/A",ROUND(U23/S23*100,2))</f>
        <v>33</v>
      </c>
    </row>
    <row r="24" spans="2:27" ht="21.75" customHeight="1" thickTop="1" thickBot="1" x14ac:dyDescent="0.25">
      <c r="B24" s="11" t="s">
        <v>62</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310" t="s">
        <v>2011</v>
      </c>
      <c r="C25" s="238"/>
      <c r="D25" s="238"/>
      <c r="E25" s="238"/>
      <c r="F25" s="238"/>
      <c r="G25" s="238"/>
      <c r="H25" s="238"/>
      <c r="I25" s="238"/>
      <c r="J25" s="238"/>
      <c r="K25" s="238"/>
      <c r="L25" s="238"/>
      <c r="M25" s="238"/>
      <c r="N25" s="238"/>
      <c r="O25" s="238"/>
      <c r="P25" s="238"/>
      <c r="Q25" s="239"/>
      <c r="R25" s="37" t="s">
        <v>41</v>
      </c>
      <c r="S25" s="243" t="s">
        <v>42</v>
      </c>
      <c r="T25" s="243"/>
      <c r="U25" s="38" t="s">
        <v>63</v>
      </c>
      <c r="V25" s="244" t="s">
        <v>64</v>
      </c>
      <c r="W25" s="294"/>
    </row>
    <row r="26" spans="2:27" ht="30.75" customHeight="1" thickBot="1" x14ac:dyDescent="0.25">
      <c r="B26" s="311"/>
      <c r="C26" s="312"/>
      <c r="D26" s="312"/>
      <c r="E26" s="312"/>
      <c r="F26" s="312"/>
      <c r="G26" s="312"/>
      <c r="H26" s="312"/>
      <c r="I26" s="312"/>
      <c r="J26" s="312"/>
      <c r="K26" s="312"/>
      <c r="L26" s="312"/>
      <c r="M26" s="312"/>
      <c r="N26" s="312"/>
      <c r="O26" s="312"/>
      <c r="P26" s="312"/>
      <c r="Q26" s="313"/>
      <c r="R26" s="60" t="s">
        <v>65</v>
      </c>
      <c r="S26" s="60" t="s">
        <v>65</v>
      </c>
      <c r="T26" s="60" t="s">
        <v>48</v>
      </c>
      <c r="U26" s="60" t="s">
        <v>65</v>
      </c>
      <c r="V26" s="60" t="s">
        <v>66</v>
      </c>
      <c r="W26" s="61" t="s">
        <v>67</v>
      </c>
      <c r="Y26" s="36"/>
    </row>
    <row r="27" spans="2:27" ht="23.25" customHeight="1" thickBot="1" x14ac:dyDescent="0.25">
      <c r="B27" s="314" t="s">
        <v>68</v>
      </c>
      <c r="C27" s="247"/>
      <c r="D27" s="247"/>
      <c r="E27" s="40" t="s">
        <v>1265</v>
      </c>
      <c r="F27" s="40"/>
      <c r="G27" s="40"/>
      <c r="H27" s="41"/>
      <c r="I27" s="41"/>
      <c r="J27" s="41"/>
      <c r="K27" s="41"/>
      <c r="L27" s="41"/>
      <c r="M27" s="41"/>
      <c r="N27" s="41"/>
      <c r="O27" s="41"/>
      <c r="P27" s="42"/>
      <c r="Q27" s="42"/>
      <c r="R27" s="43" t="s">
        <v>1266</v>
      </c>
      <c r="S27" s="44" t="s">
        <v>12</v>
      </c>
      <c r="T27" s="42"/>
      <c r="U27" s="44" t="s">
        <v>1267</v>
      </c>
      <c r="V27" s="42"/>
      <c r="W27" s="62">
        <f>+IF(ISERR(U27/R27*100),"N/A",ROUND(U27/R27*100,2))</f>
        <v>44.64</v>
      </c>
    </row>
    <row r="28" spans="2:27" ht="26.25" customHeight="1" thickBot="1" x14ac:dyDescent="0.25">
      <c r="B28" s="315" t="s">
        <v>72</v>
      </c>
      <c r="C28" s="316"/>
      <c r="D28" s="316"/>
      <c r="E28" s="63" t="s">
        <v>1265</v>
      </c>
      <c r="F28" s="63"/>
      <c r="G28" s="63"/>
      <c r="H28" s="64"/>
      <c r="I28" s="64"/>
      <c r="J28" s="64"/>
      <c r="K28" s="64"/>
      <c r="L28" s="64"/>
      <c r="M28" s="64"/>
      <c r="N28" s="64"/>
      <c r="O28" s="64"/>
      <c r="P28" s="65"/>
      <c r="Q28" s="65"/>
      <c r="R28" s="66" t="s">
        <v>1268</v>
      </c>
      <c r="S28" s="67" t="s">
        <v>1269</v>
      </c>
      <c r="T28" s="68">
        <f>+IF(ISERR(S28/R28*100),"N/A",ROUND(S28/R28*100,2))</f>
        <v>72.88</v>
      </c>
      <c r="U28" s="67" t="s">
        <v>1267</v>
      </c>
      <c r="V28" s="68">
        <f>+IF(ISERR(U28/S28*100),"N/A",ROUND(U28/S28*100,2))</f>
        <v>58.14</v>
      </c>
      <c r="W28" s="69">
        <f>+IF(ISERR(U28/R28*100),"N/A",ROUND(U28/R28*100,2))</f>
        <v>42.37</v>
      </c>
    </row>
    <row r="29" spans="2:27" ht="22.5" customHeight="1" thickTop="1" thickBot="1" x14ac:dyDescent="0.25">
      <c r="B29" s="11" t="s">
        <v>75</v>
      </c>
      <c r="C29" s="12"/>
      <c r="D29" s="12"/>
      <c r="E29" s="12"/>
      <c r="F29" s="12"/>
      <c r="G29" s="12"/>
      <c r="H29" s="13"/>
      <c r="I29" s="13"/>
      <c r="J29" s="13"/>
      <c r="K29" s="13"/>
      <c r="L29" s="13"/>
      <c r="M29" s="13"/>
      <c r="N29" s="13"/>
      <c r="O29" s="13"/>
      <c r="P29" s="13"/>
      <c r="Q29" s="13"/>
      <c r="R29" s="13"/>
      <c r="S29" s="13"/>
      <c r="T29" s="13"/>
      <c r="U29" s="13"/>
      <c r="V29" s="13"/>
      <c r="W29" s="14"/>
    </row>
    <row r="30" spans="2:27" ht="37.5" customHeight="1" thickTop="1" x14ac:dyDescent="0.2">
      <c r="B30" s="303" t="s">
        <v>1270</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96.75" customHeight="1" thickTop="1" x14ac:dyDescent="0.2">
      <c r="B32" s="303" t="s">
        <v>1271</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5" customHeight="1" thickBot="1" x14ac:dyDescent="0.25">
      <c r="B33" s="305"/>
      <c r="C33" s="251"/>
      <c r="D33" s="251"/>
      <c r="E33" s="251"/>
      <c r="F33" s="251"/>
      <c r="G33" s="251"/>
      <c r="H33" s="251"/>
      <c r="I33" s="251"/>
      <c r="J33" s="251"/>
      <c r="K33" s="251"/>
      <c r="L33" s="251"/>
      <c r="M33" s="251"/>
      <c r="N33" s="251"/>
      <c r="O33" s="251"/>
      <c r="P33" s="251"/>
      <c r="Q33" s="251"/>
      <c r="R33" s="251"/>
      <c r="S33" s="251"/>
      <c r="T33" s="251"/>
      <c r="U33" s="251"/>
      <c r="V33" s="251"/>
      <c r="W33" s="306"/>
    </row>
    <row r="34" spans="2:23" ht="37.5" customHeight="1" thickTop="1" x14ac:dyDescent="0.2">
      <c r="B34" s="303" t="s">
        <v>1272</v>
      </c>
      <c r="C34" s="232"/>
      <c r="D34" s="232"/>
      <c r="E34" s="232"/>
      <c r="F34" s="232"/>
      <c r="G34" s="232"/>
      <c r="H34" s="232"/>
      <c r="I34" s="232"/>
      <c r="J34" s="232"/>
      <c r="K34" s="232"/>
      <c r="L34" s="232"/>
      <c r="M34" s="232"/>
      <c r="N34" s="232"/>
      <c r="O34" s="232"/>
      <c r="P34" s="232"/>
      <c r="Q34" s="232"/>
      <c r="R34" s="232"/>
      <c r="S34" s="232"/>
      <c r="T34" s="232"/>
      <c r="U34" s="232"/>
      <c r="V34" s="232"/>
      <c r="W34" s="304"/>
    </row>
    <row r="35" spans="2:23" ht="13.5" thickBot="1" x14ac:dyDescent="0.25">
      <c r="B35" s="307"/>
      <c r="C35" s="308"/>
      <c r="D35" s="308"/>
      <c r="E35" s="308"/>
      <c r="F35" s="308"/>
      <c r="G35" s="308"/>
      <c r="H35" s="308"/>
      <c r="I35" s="308"/>
      <c r="J35" s="308"/>
      <c r="K35" s="308"/>
      <c r="L35" s="308"/>
      <c r="M35" s="308"/>
      <c r="N35" s="308"/>
      <c r="O35" s="308"/>
      <c r="P35" s="308"/>
      <c r="Q35" s="308"/>
      <c r="R35" s="308"/>
      <c r="S35" s="308"/>
      <c r="T35" s="308"/>
      <c r="U35" s="308"/>
      <c r="V35" s="308"/>
      <c r="W35" s="309"/>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7"/>
  <sheetViews>
    <sheetView view="pageBreakPreview" topLeftCell="A25"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1248</v>
      </c>
      <c r="D4" s="280" t="s">
        <v>1249</v>
      </c>
      <c r="E4" s="280"/>
      <c r="F4" s="280"/>
      <c r="G4" s="280"/>
      <c r="H4" s="281"/>
      <c r="I4" s="18"/>
      <c r="J4" s="282" t="s">
        <v>7</v>
      </c>
      <c r="K4" s="280"/>
      <c r="L4" s="17" t="s">
        <v>1273</v>
      </c>
      <c r="M4" s="283" t="s">
        <v>1274</v>
      </c>
      <c r="N4" s="283"/>
      <c r="O4" s="283"/>
      <c r="P4" s="283"/>
      <c r="Q4" s="284"/>
      <c r="R4" s="19"/>
      <c r="S4" s="285" t="s">
        <v>10</v>
      </c>
      <c r="T4" s="286"/>
      <c r="U4" s="286"/>
      <c r="V4" s="273" t="s">
        <v>1275</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1276</v>
      </c>
      <c r="D6" s="269" t="s">
        <v>1277</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v>17500</v>
      </c>
      <c r="K8" s="26" t="s">
        <v>20</v>
      </c>
      <c r="L8" s="26">
        <v>16059</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142.5" customHeight="1" thickTop="1" thickBot="1" x14ac:dyDescent="0.25">
      <c r="B10" s="27" t="s">
        <v>21</v>
      </c>
      <c r="C10" s="273" t="s">
        <v>1278</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1279</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1280</v>
      </c>
      <c r="C21" s="228"/>
      <c r="D21" s="228"/>
      <c r="E21" s="228"/>
      <c r="F21" s="228"/>
      <c r="G21" s="228"/>
      <c r="H21" s="228"/>
      <c r="I21" s="228"/>
      <c r="J21" s="228"/>
      <c r="K21" s="228"/>
      <c r="L21" s="228"/>
      <c r="M21" s="229" t="s">
        <v>1276</v>
      </c>
      <c r="N21" s="229"/>
      <c r="O21" s="229" t="s">
        <v>676</v>
      </c>
      <c r="P21" s="229"/>
      <c r="Q21" s="230" t="s">
        <v>49</v>
      </c>
      <c r="R21" s="230"/>
      <c r="S21" s="34" t="s">
        <v>1281</v>
      </c>
      <c r="T21" s="34" t="s">
        <v>1282</v>
      </c>
      <c r="U21" s="34" t="s">
        <v>1283</v>
      </c>
      <c r="V21" s="34">
        <f>+IF(ISERR(U21/T21*100),"N/A",ROUND(U21/T21*100,2))</f>
        <v>142.12</v>
      </c>
      <c r="W21" s="59">
        <f>+IF(ISERR(U21/S21*100),"N/A",ROUND(U21/S21*100,2))</f>
        <v>90.65</v>
      </c>
    </row>
    <row r="22" spans="2:27" ht="56.25" customHeight="1" x14ac:dyDescent="0.2">
      <c r="B22" s="302" t="s">
        <v>1284</v>
      </c>
      <c r="C22" s="228"/>
      <c r="D22" s="228"/>
      <c r="E22" s="228"/>
      <c r="F22" s="228"/>
      <c r="G22" s="228"/>
      <c r="H22" s="228"/>
      <c r="I22" s="228"/>
      <c r="J22" s="228"/>
      <c r="K22" s="228"/>
      <c r="L22" s="228"/>
      <c r="M22" s="229" t="s">
        <v>1276</v>
      </c>
      <c r="N22" s="229"/>
      <c r="O22" s="229" t="s">
        <v>48</v>
      </c>
      <c r="P22" s="229"/>
      <c r="Q22" s="230" t="s">
        <v>49</v>
      </c>
      <c r="R22" s="230"/>
      <c r="S22" s="34" t="s">
        <v>1285</v>
      </c>
      <c r="T22" s="34" t="s">
        <v>1286</v>
      </c>
      <c r="U22" s="34" t="s">
        <v>1287</v>
      </c>
      <c r="V22" s="34">
        <f>+IF(ISERR(U22/T22*100),"N/A",ROUND(U22/T22*100,2))</f>
        <v>117.57</v>
      </c>
      <c r="W22" s="59">
        <f>+IF(ISERR(U22/S22*100),"N/A",ROUND(U22/S22*100,2))</f>
        <v>57.13</v>
      </c>
    </row>
    <row r="23" spans="2:27" ht="56.25" customHeight="1" x14ac:dyDescent="0.2">
      <c r="B23" s="302" t="s">
        <v>1288</v>
      </c>
      <c r="C23" s="228"/>
      <c r="D23" s="228"/>
      <c r="E23" s="228"/>
      <c r="F23" s="228"/>
      <c r="G23" s="228"/>
      <c r="H23" s="228"/>
      <c r="I23" s="228"/>
      <c r="J23" s="228"/>
      <c r="K23" s="228"/>
      <c r="L23" s="228"/>
      <c r="M23" s="229" t="s">
        <v>1276</v>
      </c>
      <c r="N23" s="229"/>
      <c r="O23" s="229" t="s">
        <v>48</v>
      </c>
      <c r="P23" s="229"/>
      <c r="Q23" s="230" t="s">
        <v>49</v>
      </c>
      <c r="R23" s="230"/>
      <c r="S23" s="34" t="s">
        <v>1289</v>
      </c>
      <c r="T23" s="34" t="s">
        <v>1290</v>
      </c>
      <c r="U23" s="34" t="s">
        <v>1291</v>
      </c>
      <c r="V23" s="34">
        <f>+IF(ISERR(U23/T23*100),"N/A",ROUND(U23/T23*100,2))</f>
        <v>142.12</v>
      </c>
      <c r="W23" s="59">
        <f>+IF(ISERR(U23/S23*100),"N/A",ROUND(U23/S23*100,2))</f>
        <v>90.66</v>
      </c>
    </row>
    <row r="24" spans="2:27" ht="56.25" customHeight="1" x14ac:dyDescent="0.2">
      <c r="B24" s="302" t="s">
        <v>1292</v>
      </c>
      <c r="C24" s="228"/>
      <c r="D24" s="228"/>
      <c r="E24" s="228"/>
      <c r="F24" s="228"/>
      <c r="G24" s="228"/>
      <c r="H24" s="228"/>
      <c r="I24" s="228"/>
      <c r="J24" s="228"/>
      <c r="K24" s="228"/>
      <c r="L24" s="228"/>
      <c r="M24" s="229" t="s">
        <v>1276</v>
      </c>
      <c r="N24" s="229"/>
      <c r="O24" s="229" t="s">
        <v>48</v>
      </c>
      <c r="P24" s="229"/>
      <c r="Q24" s="230" t="s">
        <v>49</v>
      </c>
      <c r="R24" s="230"/>
      <c r="S24" s="34" t="s">
        <v>1293</v>
      </c>
      <c r="T24" s="34" t="s">
        <v>1294</v>
      </c>
      <c r="U24" s="34" t="s">
        <v>1295</v>
      </c>
      <c r="V24" s="34">
        <f>+IF(ISERR(U24/T24*100),"N/A",ROUND(U24/T24*100,2))</f>
        <v>331.53</v>
      </c>
      <c r="W24" s="59">
        <f>+IF(ISERR(U24/S24*100),"N/A",ROUND(U24/S24*100,2))</f>
        <v>97.08</v>
      </c>
    </row>
    <row r="25" spans="2:27" ht="56.25" customHeight="1" thickBot="1" x14ac:dyDescent="0.25">
      <c r="B25" s="302" t="s">
        <v>1296</v>
      </c>
      <c r="C25" s="228"/>
      <c r="D25" s="228"/>
      <c r="E25" s="228"/>
      <c r="F25" s="228"/>
      <c r="G25" s="228"/>
      <c r="H25" s="228"/>
      <c r="I25" s="228"/>
      <c r="J25" s="228"/>
      <c r="K25" s="228"/>
      <c r="L25" s="228"/>
      <c r="M25" s="229" t="s">
        <v>1276</v>
      </c>
      <c r="N25" s="229"/>
      <c r="O25" s="229" t="s">
        <v>48</v>
      </c>
      <c r="P25" s="229"/>
      <c r="Q25" s="230" t="s">
        <v>49</v>
      </c>
      <c r="R25" s="230"/>
      <c r="S25" s="34" t="s">
        <v>1297</v>
      </c>
      <c r="T25" s="34" t="s">
        <v>770</v>
      </c>
      <c r="U25" s="34" t="s">
        <v>1291</v>
      </c>
      <c r="V25" s="34">
        <f>+IF(ISERR(U25/T25*100),"N/A",ROUND(U25/T25*100,2))</f>
        <v>289.58</v>
      </c>
      <c r="W25" s="59">
        <f>+IF(ISERR(U25/S25*100),"N/A",ROUND(U25/S25*100,2))</f>
        <v>86.25</v>
      </c>
    </row>
    <row r="26" spans="2:27" ht="21.75" customHeight="1" thickTop="1" thickBot="1" x14ac:dyDescent="0.25">
      <c r="B26" s="11" t="s">
        <v>62</v>
      </c>
      <c r="C26" s="12"/>
      <c r="D26" s="12"/>
      <c r="E26" s="12"/>
      <c r="F26" s="12"/>
      <c r="G26" s="12"/>
      <c r="H26" s="13"/>
      <c r="I26" s="13"/>
      <c r="J26" s="13"/>
      <c r="K26" s="13"/>
      <c r="L26" s="13"/>
      <c r="M26" s="13"/>
      <c r="N26" s="13"/>
      <c r="O26" s="13"/>
      <c r="P26" s="13"/>
      <c r="Q26" s="13"/>
      <c r="R26" s="13"/>
      <c r="S26" s="13"/>
      <c r="T26" s="13"/>
      <c r="U26" s="13"/>
      <c r="V26" s="13"/>
      <c r="W26" s="14"/>
      <c r="X26" s="36"/>
    </row>
    <row r="27" spans="2:27" ht="29.25" customHeight="1" thickTop="1" thickBot="1" x14ac:dyDescent="0.25">
      <c r="B27" s="310" t="s">
        <v>2011</v>
      </c>
      <c r="C27" s="238"/>
      <c r="D27" s="238"/>
      <c r="E27" s="238"/>
      <c r="F27" s="238"/>
      <c r="G27" s="238"/>
      <c r="H27" s="238"/>
      <c r="I27" s="238"/>
      <c r="J27" s="238"/>
      <c r="K27" s="238"/>
      <c r="L27" s="238"/>
      <c r="M27" s="238"/>
      <c r="N27" s="238"/>
      <c r="O27" s="238"/>
      <c r="P27" s="238"/>
      <c r="Q27" s="239"/>
      <c r="R27" s="37" t="s">
        <v>41</v>
      </c>
      <c r="S27" s="243" t="s">
        <v>42</v>
      </c>
      <c r="T27" s="243"/>
      <c r="U27" s="38" t="s">
        <v>63</v>
      </c>
      <c r="V27" s="244" t="s">
        <v>64</v>
      </c>
      <c r="W27" s="294"/>
    </row>
    <row r="28" spans="2:27" ht="30.75" customHeight="1" thickBot="1" x14ac:dyDescent="0.25">
      <c r="B28" s="311"/>
      <c r="C28" s="312"/>
      <c r="D28" s="312"/>
      <c r="E28" s="312"/>
      <c r="F28" s="312"/>
      <c r="G28" s="312"/>
      <c r="H28" s="312"/>
      <c r="I28" s="312"/>
      <c r="J28" s="312"/>
      <c r="K28" s="312"/>
      <c r="L28" s="312"/>
      <c r="M28" s="312"/>
      <c r="N28" s="312"/>
      <c r="O28" s="312"/>
      <c r="P28" s="312"/>
      <c r="Q28" s="313"/>
      <c r="R28" s="60" t="s">
        <v>65</v>
      </c>
      <c r="S28" s="60" t="s">
        <v>65</v>
      </c>
      <c r="T28" s="60" t="s">
        <v>48</v>
      </c>
      <c r="U28" s="60" t="s">
        <v>65</v>
      </c>
      <c r="V28" s="60" t="s">
        <v>66</v>
      </c>
      <c r="W28" s="61" t="s">
        <v>67</v>
      </c>
      <c r="Y28" s="36"/>
    </row>
    <row r="29" spans="2:27" ht="23.25" customHeight="1" thickBot="1" x14ac:dyDescent="0.25">
      <c r="B29" s="314" t="s">
        <v>68</v>
      </c>
      <c r="C29" s="247"/>
      <c r="D29" s="247"/>
      <c r="E29" s="40" t="s">
        <v>1298</v>
      </c>
      <c r="F29" s="40"/>
      <c r="G29" s="40"/>
      <c r="H29" s="41"/>
      <c r="I29" s="41"/>
      <c r="J29" s="41"/>
      <c r="K29" s="41"/>
      <c r="L29" s="41"/>
      <c r="M29" s="41"/>
      <c r="N29" s="41"/>
      <c r="O29" s="41"/>
      <c r="P29" s="42"/>
      <c r="Q29" s="42"/>
      <c r="R29" s="43" t="s">
        <v>1299</v>
      </c>
      <c r="S29" s="44" t="s">
        <v>12</v>
      </c>
      <c r="T29" s="42"/>
      <c r="U29" s="44" t="s">
        <v>1300</v>
      </c>
      <c r="V29" s="42"/>
      <c r="W29" s="62">
        <f>+IF(ISERR(U29/R29*100),"N/A",ROUND(U29/R29*100,2))</f>
        <v>97.32</v>
      </c>
    </row>
    <row r="30" spans="2:27" ht="26.25" customHeight="1" thickBot="1" x14ac:dyDescent="0.25">
      <c r="B30" s="315" t="s">
        <v>72</v>
      </c>
      <c r="C30" s="316"/>
      <c r="D30" s="316"/>
      <c r="E30" s="63" t="s">
        <v>1298</v>
      </c>
      <c r="F30" s="63"/>
      <c r="G30" s="63"/>
      <c r="H30" s="64"/>
      <c r="I30" s="64"/>
      <c r="J30" s="64"/>
      <c r="K30" s="64"/>
      <c r="L30" s="64"/>
      <c r="M30" s="64"/>
      <c r="N30" s="64"/>
      <c r="O30" s="64"/>
      <c r="P30" s="65"/>
      <c r="Q30" s="65"/>
      <c r="R30" s="66" t="s">
        <v>1299</v>
      </c>
      <c r="S30" s="67" t="s">
        <v>1301</v>
      </c>
      <c r="T30" s="68">
        <f>+IF(ISERR(S30/R30*100),"N/A",ROUND(S30/R30*100,2))</f>
        <v>97.34</v>
      </c>
      <c r="U30" s="67" t="s">
        <v>1300</v>
      </c>
      <c r="V30" s="68">
        <f>+IF(ISERR(U30/S30*100),"N/A",ROUND(U30/S30*100,2))</f>
        <v>99.97</v>
      </c>
      <c r="W30" s="69">
        <f>+IF(ISERR(U30/R30*100),"N/A",ROUND(U30/R30*100,2))</f>
        <v>97.32</v>
      </c>
    </row>
    <row r="31" spans="2:27" ht="22.5" customHeight="1" thickTop="1" thickBot="1" x14ac:dyDescent="0.25">
      <c r="B31" s="11" t="s">
        <v>75</v>
      </c>
      <c r="C31" s="12"/>
      <c r="D31" s="12"/>
      <c r="E31" s="12"/>
      <c r="F31" s="12"/>
      <c r="G31" s="12"/>
      <c r="H31" s="13"/>
      <c r="I31" s="13"/>
      <c r="J31" s="13"/>
      <c r="K31" s="13"/>
      <c r="L31" s="13"/>
      <c r="M31" s="13"/>
      <c r="N31" s="13"/>
      <c r="O31" s="13"/>
      <c r="P31" s="13"/>
      <c r="Q31" s="13"/>
      <c r="R31" s="13"/>
      <c r="S31" s="13"/>
      <c r="T31" s="13"/>
      <c r="U31" s="13"/>
      <c r="V31" s="13"/>
      <c r="W31" s="14"/>
    </row>
    <row r="32" spans="2:27" ht="66.75" customHeight="1" thickTop="1" x14ac:dyDescent="0.2">
      <c r="B32" s="303" t="s">
        <v>1302</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5" customHeight="1" thickBot="1" x14ac:dyDescent="0.25">
      <c r="B33" s="305"/>
      <c r="C33" s="251"/>
      <c r="D33" s="251"/>
      <c r="E33" s="251"/>
      <c r="F33" s="251"/>
      <c r="G33" s="251"/>
      <c r="H33" s="251"/>
      <c r="I33" s="251"/>
      <c r="J33" s="251"/>
      <c r="K33" s="251"/>
      <c r="L33" s="251"/>
      <c r="M33" s="251"/>
      <c r="N33" s="251"/>
      <c r="O33" s="251"/>
      <c r="P33" s="251"/>
      <c r="Q33" s="251"/>
      <c r="R33" s="251"/>
      <c r="S33" s="251"/>
      <c r="T33" s="251"/>
      <c r="U33" s="251"/>
      <c r="V33" s="251"/>
      <c r="W33" s="306"/>
    </row>
    <row r="34" spans="2:23" ht="128.25" customHeight="1" thickTop="1" x14ac:dyDescent="0.2">
      <c r="B34" s="303" t="s">
        <v>1303</v>
      </c>
      <c r="C34" s="232"/>
      <c r="D34" s="232"/>
      <c r="E34" s="232"/>
      <c r="F34" s="232"/>
      <c r="G34" s="232"/>
      <c r="H34" s="232"/>
      <c r="I34" s="232"/>
      <c r="J34" s="232"/>
      <c r="K34" s="232"/>
      <c r="L34" s="232"/>
      <c r="M34" s="232"/>
      <c r="N34" s="232"/>
      <c r="O34" s="232"/>
      <c r="P34" s="232"/>
      <c r="Q34" s="232"/>
      <c r="R34" s="232"/>
      <c r="S34" s="232"/>
      <c r="T34" s="232"/>
      <c r="U34" s="232"/>
      <c r="V34" s="232"/>
      <c r="W34" s="304"/>
    </row>
    <row r="35" spans="2:23" ht="15" customHeight="1" thickBot="1" x14ac:dyDescent="0.25">
      <c r="B35" s="305"/>
      <c r="C35" s="251"/>
      <c r="D35" s="251"/>
      <c r="E35" s="251"/>
      <c r="F35" s="251"/>
      <c r="G35" s="251"/>
      <c r="H35" s="251"/>
      <c r="I35" s="251"/>
      <c r="J35" s="251"/>
      <c r="K35" s="251"/>
      <c r="L35" s="251"/>
      <c r="M35" s="251"/>
      <c r="N35" s="251"/>
      <c r="O35" s="251"/>
      <c r="P35" s="251"/>
      <c r="Q35" s="251"/>
      <c r="R35" s="251"/>
      <c r="S35" s="251"/>
      <c r="T35" s="251"/>
      <c r="U35" s="251"/>
      <c r="V35" s="251"/>
      <c r="W35" s="306"/>
    </row>
    <row r="36" spans="2:23" ht="37.5" customHeight="1" thickTop="1" x14ac:dyDescent="0.2">
      <c r="B36" s="303" t="s">
        <v>1304</v>
      </c>
      <c r="C36" s="232"/>
      <c r="D36" s="232"/>
      <c r="E36" s="232"/>
      <c r="F36" s="232"/>
      <c r="G36" s="232"/>
      <c r="H36" s="232"/>
      <c r="I36" s="232"/>
      <c r="J36" s="232"/>
      <c r="K36" s="232"/>
      <c r="L36" s="232"/>
      <c r="M36" s="232"/>
      <c r="N36" s="232"/>
      <c r="O36" s="232"/>
      <c r="P36" s="232"/>
      <c r="Q36" s="232"/>
      <c r="R36" s="232"/>
      <c r="S36" s="232"/>
      <c r="T36" s="232"/>
      <c r="U36" s="232"/>
      <c r="V36" s="232"/>
      <c r="W36" s="304"/>
    </row>
    <row r="37" spans="2:23" ht="13.5" thickBot="1" x14ac:dyDescent="0.25">
      <c r="B37" s="307"/>
      <c r="C37" s="308"/>
      <c r="D37" s="308"/>
      <c r="E37" s="308"/>
      <c r="F37" s="308"/>
      <c r="G37" s="308"/>
      <c r="H37" s="308"/>
      <c r="I37" s="308"/>
      <c r="J37" s="308"/>
      <c r="K37" s="308"/>
      <c r="L37" s="308"/>
      <c r="M37" s="308"/>
      <c r="N37" s="308"/>
      <c r="O37" s="308"/>
      <c r="P37" s="308"/>
      <c r="Q37" s="308"/>
      <c r="R37" s="308"/>
      <c r="S37" s="308"/>
      <c r="T37" s="308"/>
      <c r="U37" s="308"/>
      <c r="V37" s="308"/>
      <c r="W37" s="309"/>
    </row>
  </sheetData>
  <mergeCells count="67">
    <mergeCell ref="B36:W37"/>
    <mergeCell ref="B27:Q28"/>
    <mergeCell ref="S27:T27"/>
    <mergeCell ref="V27:W27"/>
    <mergeCell ref="B29:D29"/>
    <mergeCell ref="B30:D30"/>
    <mergeCell ref="B32:W33"/>
    <mergeCell ref="B25:L25"/>
    <mergeCell ref="M25:N25"/>
    <mergeCell ref="O25:P25"/>
    <mergeCell ref="Q25:R25"/>
    <mergeCell ref="B34:W35"/>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topLeftCell="A22"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1248</v>
      </c>
      <c r="D4" s="280" t="s">
        <v>1249</v>
      </c>
      <c r="E4" s="280"/>
      <c r="F4" s="280"/>
      <c r="G4" s="280"/>
      <c r="H4" s="281"/>
      <c r="I4" s="18"/>
      <c r="J4" s="282" t="s">
        <v>7</v>
      </c>
      <c r="K4" s="280"/>
      <c r="L4" s="17" t="s">
        <v>1305</v>
      </c>
      <c r="M4" s="283" t="s">
        <v>1306</v>
      </c>
      <c r="N4" s="283"/>
      <c r="O4" s="283"/>
      <c r="P4" s="283"/>
      <c r="Q4" s="284"/>
      <c r="R4" s="19"/>
      <c r="S4" s="285" t="s">
        <v>10</v>
      </c>
      <c r="T4" s="286"/>
      <c r="U4" s="286"/>
      <c r="V4" s="273" t="s">
        <v>1307</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425</v>
      </c>
      <c r="D6" s="269" t="s">
        <v>1308</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v>70464</v>
      </c>
      <c r="K8" s="26" t="s">
        <v>20</v>
      </c>
      <c r="L8" s="26">
        <v>69078</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149.25" customHeight="1" thickTop="1" thickBot="1" x14ac:dyDescent="0.25">
      <c r="B10" s="27" t="s">
        <v>21</v>
      </c>
      <c r="C10" s="273" t="s">
        <v>1309</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1258</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1310</v>
      </c>
      <c r="C21" s="228"/>
      <c r="D21" s="228"/>
      <c r="E21" s="228"/>
      <c r="F21" s="228"/>
      <c r="G21" s="228"/>
      <c r="H21" s="228"/>
      <c r="I21" s="228"/>
      <c r="J21" s="228"/>
      <c r="K21" s="228"/>
      <c r="L21" s="228"/>
      <c r="M21" s="229" t="s">
        <v>425</v>
      </c>
      <c r="N21" s="229"/>
      <c r="O21" s="229" t="s">
        <v>676</v>
      </c>
      <c r="P21" s="229"/>
      <c r="Q21" s="230" t="s">
        <v>49</v>
      </c>
      <c r="R21" s="230"/>
      <c r="S21" s="34" t="s">
        <v>1311</v>
      </c>
      <c r="T21" s="34" t="s">
        <v>1312</v>
      </c>
      <c r="U21" s="34" t="s">
        <v>1313</v>
      </c>
      <c r="V21" s="34">
        <f>+IF(ISERR(U21/T21*100),"N/A",ROUND(U21/T21*100,2))</f>
        <v>97.42</v>
      </c>
      <c r="W21" s="59">
        <f>+IF(ISERR(U21/S21*100),"N/A",ROUND(U21/S21*100,2))</f>
        <v>58.45</v>
      </c>
    </row>
    <row r="22" spans="2:27" ht="56.25" customHeight="1" thickBot="1" x14ac:dyDescent="0.25">
      <c r="B22" s="302" t="s">
        <v>1314</v>
      </c>
      <c r="C22" s="228"/>
      <c r="D22" s="228"/>
      <c r="E22" s="228"/>
      <c r="F22" s="228"/>
      <c r="G22" s="228"/>
      <c r="H22" s="228"/>
      <c r="I22" s="228"/>
      <c r="J22" s="228"/>
      <c r="K22" s="228"/>
      <c r="L22" s="228"/>
      <c r="M22" s="229" t="s">
        <v>425</v>
      </c>
      <c r="N22" s="229"/>
      <c r="O22" s="229" t="s">
        <v>1315</v>
      </c>
      <c r="P22" s="229"/>
      <c r="Q22" s="230" t="s">
        <v>49</v>
      </c>
      <c r="R22" s="230"/>
      <c r="S22" s="34" t="s">
        <v>1316</v>
      </c>
      <c r="T22" s="34" t="s">
        <v>1317</v>
      </c>
      <c r="U22" s="34" t="s">
        <v>1318</v>
      </c>
      <c r="V22" s="34">
        <f>+IF(ISERR(U22/T22*100),"N/A",ROUND(U22/T22*100,2))</f>
        <v>154</v>
      </c>
      <c r="W22" s="59">
        <f>+IF(ISERR(U22/S22*100),"N/A",ROUND(U22/S22*100,2))</f>
        <v>92.4</v>
      </c>
    </row>
    <row r="23" spans="2:27" ht="21.75" customHeight="1" thickTop="1" thickBot="1" x14ac:dyDescent="0.25">
      <c r="B23" s="11" t="s">
        <v>62</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310" t="s">
        <v>2011</v>
      </c>
      <c r="C24" s="238"/>
      <c r="D24" s="238"/>
      <c r="E24" s="238"/>
      <c r="F24" s="238"/>
      <c r="G24" s="238"/>
      <c r="H24" s="238"/>
      <c r="I24" s="238"/>
      <c r="J24" s="238"/>
      <c r="K24" s="238"/>
      <c r="L24" s="238"/>
      <c r="M24" s="238"/>
      <c r="N24" s="238"/>
      <c r="O24" s="238"/>
      <c r="P24" s="238"/>
      <c r="Q24" s="239"/>
      <c r="R24" s="37" t="s">
        <v>41</v>
      </c>
      <c r="S24" s="243" t="s">
        <v>42</v>
      </c>
      <c r="T24" s="243"/>
      <c r="U24" s="38" t="s">
        <v>63</v>
      </c>
      <c r="V24" s="244" t="s">
        <v>64</v>
      </c>
      <c r="W24" s="294"/>
    </row>
    <row r="25" spans="2:27" ht="30.75" customHeight="1" thickBot="1" x14ac:dyDescent="0.25">
      <c r="B25" s="311"/>
      <c r="C25" s="312"/>
      <c r="D25" s="312"/>
      <c r="E25" s="312"/>
      <c r="F25" s="312"/>
      <c r="G25" s="312"/>
      <c r="H25" s="312"/>
      <c r="I25" s="312"/>
      <c r="J25" s="312"/>
      <c r="K25" s="312"/>
      <c r="L25" s="312"/>
      <c r="M25" s="312"/>
      <c r="N25" s="312"/>
      <c r="O25" s="312"/>
      <c r="P25" s="312"/>
      <c r="Q25" s="313"/>
      <c r="R25" s="60" t="s">
        <v>65</v>
      </c>
      <c r="S25" s="60" t="s">
        <v>65</v>
      </c>
      <c r="T25" s="60" t="s">
        <v>48</v>
      </c>
      <c r="U25" s="60" t="s">
        <v>65</v>
      </c>
      <c r="V25" s="60" t="s">
        <v>66</v>
      </c>
      <c r="W25" s="61" t="s">
        <v>67</v>
      </c>
      <c r="Y25" s="36"/>
    </row>
    <row r="26" spans="2:27" ht="23.25" customHeight="1" thickBot="1" x14ac:dyDescent="0.25">
      <c r="B26" s="314" t="s">
        <v>68</v>
      </c>
      <c r="C26" s="247"/>
      <c r="D26" s="247"/>
      <c r="E26" s="40" t="s">
        <v>2001</v>
      </c>
      <c r="F26" s="40"/>
      <c r="G26" s="40"/>
      <c r="H26" s="41"/>
      <c r="I26" s="41"/>
      <c r="J26" s="41"/>
      <c r="K26" s="41"/>
      <c r="L26" s="41"/>
      <c r="M26" s="41"/>
      <c r="N26" s="41"/>
      <c r="O26" s="41"/>
      <c r="P26" s="42"/>
      <c r="Q26" s="42"/>
      <c r="R26" s="43" t="s">
        <v>1319</v>
      </c>
      <c r="S26" s="44" t="s">
        <v>12</v>
      </c>
      <c r="T26" s="42"/>
      <c r="U26" s="44">
        <v>254.3</v>
      </c>
      <c r="V26" s="42"/>
      <c r="W26" s="62">
        <f>+IF(ISERR(U26/R26*100),"N/A",ROUND(U26/R26*100,2))</f>
        <v>119.88</v>
      </c>
    </row>
    <row r="27" spans="2:27" ht="26.25" customHeight="1" thickBot="1" x14ac:dyDescent="0.25">
      <c r="B27" s="315" t="s">
        <v>72</v>
      </c>
      <c r="C27" s="316"/>
      <c r="D27" s="316"/>
      <c r="E27" s="63" t="s">
        <v>2020</v>
      </c>
      <c r="F27" s="63"/>
      <c r="G27" s="63"/>
      <c r="H27" s="64"/>
      <c r="I27" s="64"/>
      <c r="J27" s="64"/>
      <c r="K27" s="64"/>
      <c r="L27" s="64"/>
      <c r="M27" s="64"/>
      <c r="N27" s="64"/>
      <c r="O27" s="64"/>
      <c r="P27" s="65"/>
      <c r="Q27" s="65"/>
      <c r="R27" s="66">
        <v>277.2</v>
      </c>
      <c r="S27" s="67">
        <v>270.5</v>
      </c>
      <c r="T27" s="68">
        <f>+IF(ISERR(S27/R27*100),"N/A",ROUND(S27/R27*100,2))</f>
        <v>97.58</v>
      </c>
      <c r="U27" s="67">
        <v>254.3</v>
      </c>
      <c r="V27" s="68">
        <f>+IF(ISERR(U27/S27*100),"N/A",ROUND(U27/S27*100,2))</f>
        <v>94.01</v>
      </c>
      <c r="W27" s="69">
        <f>+IF(ISERR(U27/R27*100),"N/A",ROUND(U27/R27*100,2))</f>
        <v>91.74</v>
      </c>
    </row>
    <row r="28" spans="2:27" ht="22.5" customHeight="1" thickTop="1" thickBot="1" x14ac:dyDescent="0.25">
      <c r="B28" s="11" t="s">
        <v>75</v>
      </c>
      <c r="C28" s="12"/>
      <c r="D28" s="12"/>
      <c r="E28" s="12"/>
      <c r="F28" s="12"/>
      <c r="G28" s="12"/>
      <c r="H28" s="13"/>
      <c r="I28" s="13"/>
      <c r="J28" s="13"/>
      <c r="K28" s="13"/>
      <c r="L28" s="13"/>
      <c r="M28" s="13"/>
      <c r="N28" s="13"/>
      <c r="O28" s="13"/>
      <c r="P28" s="13"/>
      <c r="Q28" s="13"/>
      <c r="R28" s="13"/>
      <c r="S28" s="13"/>
      <c r="T28" s="13"/>
      <c r="U28" s="13"/>
      <c r="V28" s="13"/>
      <c r="W28" s="14"/>
    </row>
    <row r="29" spans="2:27" ht="52.5" customHeight="1" thickTop="1" x14ac:dyDescent="0.2">
      <c r="B29" s="303" t="s">
        <v>1321</v>
      </c>
      <c r="C29" s="232"/>
      <c r="D29" s="232"/>
      <c r="E29" s="232"/>
      <c r="F29" s="232"/>
      <c r="G29" s="232"/>
      <c r="H29" s="232"/>
      <c r="I29" s="232"/>
      <c r="J29" s="232"/>
      <c r="K29" s="232"/>
      <c r="L29" s="232"/>
      <c r="M29" s="232"/>
      <c r="N29" s="232"/>
      <c r="O29" s="232"/>
      <c r="P29" s="232"/>
      <c r="Q29" s="232"/>
      <c r="R29" s="232"/>
      <c r="S29" s="232"/>
      <c r="T29" s="232"/>
      <c r="U29" s="232"/>
      <c r="V29" s="232"/>
      <c r="W29" s="304"/>
    </row>
    <row r="30" spans="2:27" ht="15" customHeight="1" thickBot="1" x14ac:dyDescent="0.25">
      <c r="B30" s="305"/>
      <c r="C30" s="251"/>
      <c r="D30" s="251"/>
      <c r="E30" s="251"/>
      <c r="F30" s="251"/>
      <c r="G30" s="251"/>
      <c r="H30" s="251"/>
      <c r="I30" s="251"/>
      <c r="J30" s="251"/>
      <c r="K30" s="251"/>
      <c r="L30" s="251"/>
      <c r="M30" s="251"/>
      <c r="N30" s="251"/>
      <c r="O30" s="251"/>
      <c r="P30" s="251"/>
      <c r="Q30" s="251"/>
      <c r="R30" s="251"/>
      <c r="S30" s="251"/>
      <c r="T30" s="251"/>
      <c r="U30" s="251"/>
      <c r="V30" s="251"/>
      <c r="W30" s="306"/>
    </row>
    <row r="31" spans="2:27" ht="64.5" customHeight="1" thickTop="1" x14ac:dyDescent="0.2">
      <c r="B31" s="303" t="s">
        <v>1322</v>
      </c>
      <c r="C31" s="232"/>
      <c r="D31" s="232"/>
      <c r="E31" s="232"/>
      <c r="F31" s="232"/>
      <c r="G31" s="232"/>
      <c r="H31" s="232"/>
      <c r="I31" s="232"/>
      <c r="J31" s="232"/>
      <c r="K31" s="232"/>
      <c r="L31" s="232"/>
      <c r="M31" s="232"/>
      <c r="N31" s="232"/>
      <c r="O31" s="232"/>
      <c r="P31" s="232"/>
      <c r="Q31" s="232"/>
      <c r="R31" s="232"/>
      <c r="S31" s="232"/>
      <c r="T31" s="232"/>
      <c r="U31" s="232"/>
      <c r="V31" s="232"/>
      <c r="W31" s="304"/>
    </row>
    <row r="32" spans="2:27" ht="15" customHeight="1" thickBot="1" x14ac:dyDescent="0.25">
      <c r="B32" s="305"/>
      <c r="C32" s="251"/>
      <c r="D32" s="251"/>
      <c r="E32" s="251"/>
      <c r="F32" s="251"/>
      <c r="G32" s="251"/>
      <c r="H32" s="251"/>
      <c r="I32" s="251"/>
      <c r="J32" s="251"/>
      <c r="K32" s="251"/>
      <c r="L32" s="251"/>
      <c r="M32" s="251"/>
      <c r="N32" s="251"/>
      <c r="O32" s="251"/>
      <c r="P32" s="251"/>
      <c r="Q32" s="251"/>
      <c r="R32" s="251"/>
      <c r="S32" s="251"/>
      <c r="T32" s="251"/>
      <c r="U32" s="251"/>
      <c r="V32" s="251"/>
      <c r="W32" s="306"/>
    </row>
    <row r="33" spans="2:23" ht="37.5" customHeight="1" thickTop="1" x14ac:dyDescent="0.2">
      <c r="B33" s="303" t="s">
        <v>1323</v>
      </c>
      <c r="C33" s="232"/>
      <c r="D33" s="232"/>
      <c r="E33" s="232"/>
      <c r="F33" s="232"/>
      <c r="G33" s="232"/>
      <c r="H33" s="232"/>
      <c r="I33" s="232"/>
      <c r="J33" s="232"/>
      <c r="K33" s="232"/>
      <c r="L33" s="232"/>
      <c r="M33" s="232"/>
      <c r="N33" s="232"/>
      <c r="O33" s="232"/>
      <c r="P33" s="232"/>
      <c r="Q33" s="232"/>
      <c r="R33" s="232"/>
      <c r="S33" s="232"/>
      <c r="T33" s="232"/>
      <c r="U33" s="232"/>
      <c r="V33" s="232"/>
      <c r="W33" s="304"/>
    </row>
    <row r="34" spans="2:23" ht="13.5" thickBot="1" x14ac:dyDescent="0.25">
      <c r="B34" s="307"/>
      <c r="C34" s="308"/>
      <c r="D34" s="308"/>
      <c r="E34" s="308"/>
      <c r="F34" s="308"/>
      <c r="G34" s="308"/>
      <c r="H34" s="308"/>
      <c r="I34" s="308"/>
      <c r="J34" s="308"/>
      <c r="K34" s="308"/>
      <c r="L34" s="308"/>
      <c r="M34" s="308"/>
      <c r="N34" s="308"/>
      <c r="O34" s="308"/>
      <c r="P34" s="308"/>
      <c r="Q34" s="308"/>
      <c r="R34" s="308"/>
      <c r="S34" s="308"/>
      <c r="T34" s="308"/>
      <c r="U34" s="308"/>
      <c r="V34" s="308"/>
      <c r="W34" s="30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22"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1248</v>
      </c>
      <c r="D4" s="280" t="s">
        <v>1249</v>
      </c>
      <c r="E4" s="280"/>
      <c r="F4" s="280"/>
      <c r="G4" s="280"/>
      <c r="H4" s="281"/>
      <c r="I4" s="18"/>
      <c r="J4" s="282" t="s">
        <v>7</v>
      </c>
      <c r="K4" s="280"/>
      <c r="L4" s="17" t="s">
        <v>1324</v>
      </c>
      <c r="M4" s="283" t="s">
        <v>1325</v>
      </c>
      <c r="N4" s="283"/>
      <c r="O4" s="283"/>
      <c r="P4" s="283"/>
      <c r="Q4" s="284"/>
      <c r="R4" s="19"/>
      <c r="S4" s="285" t="s">
        <v>10</v>
      </c>
      <c r="T4" s="286"/>
      <c r="U4" s="286"/>
      <c r="V4" s="273" t="s">
        <v>1326</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1327</v>
      </c>
      <c r="D6" s="269" t="s">
        <v>1328</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v>1770</v>
      </c>
      <c r="K8" s="26">
        <v>5906</v>
      </c>
      <c r="L8" s="26">
        <v>1627</v>
      </c>
      <c r="M8" s="26">
        <v>5744</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1329</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1330</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1331</v>
      </c>
      <c r="C21" s="228"/>
      <c r="D21" s="228"/>
      <c r="E21" s="228"/>
      <c r="F21" s="228"/>
      <c r="G21" s="228"/>
      <c r="H21" s="228"/>
      <c r="I21" s="228"/>
      <c r="J21" s="228"/>
      <c r="K21" s="228"/>
      <c r="L21" s="228"/>
      <c r="M21" s="229" t="s">
        <v>1327</v>
      </c>
      <c r="N21" s="229"/>
      <c r="O21" s="229" t="s">
        <v>48</v>
      </c>
      <c r="P21" s="229"/>
      <c r="Q21" s="230" t="s">
        <v>49</v>
      </c>
      <c r="R21" s="230"/>
      <c r="S21" s="34" t="s">
        <v>1332</v>
      </c>
      <c r="T21" s="34" t="s">
        <v>1333</v>
      </c>
      <c r="U21" s="34" t="s">
        <v>1334</v>
      </c>
      <c r="V21" s="34">
        <f>+IF(ISERR(U21/T21*100),"N/A",ROUND(U21/T21*100,2))</f>
        <v>98.6</v>
      </c>
      <c r="W21" s="59">
        <f>+IF(ISERR(U21/S21*100),"N/A",ROUND(U21/S21*100,2))</f>
        <v>91.77</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1335</v>
      </c>
      <c r="F25" s="40"/>
      <c r="G25" s="40"/>
      <c r="H25" s="41"/>
      <c r="I25" s="41"/>
      <c r="J25" s="41"/>
      <c r="K25" s="41"/>
      <c r="L25" s="41"/>
      <c r="M25" s="41"/>
      <c r="N25" s="41"/>
      <c r="O25" s="41"/>
      <c r="P25" s="42"/>
      <c r="Q25" s="42"/>
      <c r="R25" s="43" t="s">
        <v>1336</v>
      </c>
      <c r="S25" s="44" t="s">
        <v>12</v>
      </c>
      <c r="T25" s="42"/>
      <c r="U25" s="44" t="s">
        <v>1337</v>
      </c>
      <c r="V25" s="42"/>
      <c r="W25" s="62">
        <f>+IF(ISERR(U25/R25*100),"N/A",ROUND(U25/R25*100,2))</f>
        <v>100.3</v>
      </c>
    </row>
    <row r="26" spans="2:27" ht="26.25" customHeight="1" thickBot="1" x14ac:dyDescent="0.25">
      <c r="B26" s="315" t="s">
        <v>72</v>
      </c>
      <c r="C26" s="316"/>
      <c r="D26" s="316"/>
      <c r="E26" s="63" t="s">
        <v>1335</v>
      </c>
      <c r="F26" s="63"/>
      <c r="G26" s="63"/>
      <c r="H26" s="64"/>
      <c r="I26" s="64"/>
      <c r="J26" s="64"/>
      <c r="K26" s="64"/>
      <c r="L26" s="64"/>
      <c r="M26" s="64"/>
      <c r="N26" s="64"/>
      <c r="O26" s="64"/>
      <c r="P26" s="65"/>
      <c r="Q26" s="65"/>
      <c r="R26" s="66" t="s">
        <v>1338</v>
      </c>
      <c r="S26" s="67" t="s">
        <v>1339</v>
      </c>
      <c r="T26" s="68">
        <f>+IF(ISERR(S26/R26*100),"N/A",ROUND(S26/R26*100,2))</f>
        <v>93.88</v>
      </c>
      <c r="U26" s="67" t="s">
        <v>1337</v>
      </c>
      <c r="V26" s="68">
        <f>+IF(ISERR(U26/S26*100),"N/A",ROUND(U26/S26*100,2))</f>
        <v>99.42</v>
      </c>
      <c r="W26" s="69">
        <f>+IF(ISERR(U26/R26*100),"N/A",ROUND(U26/R26*100,2))</f>
        <v>93.33</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58.5" customHeight="1" thickTop="1" x14ac:dyDescent="0.2">
      <c r="B28" s="303" t="s">
        <v>1340</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114.75" customHeight="1" thickTop="1" x14ac:dyDescent="0.2">
      <c r="B30" s="303" t="s">
        <v>1341</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57" customHeight="1" thickTop="1" x14ac:dyDescent="0.2">
      <c r="B32" s="303" t="s">
        <v>1342</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view="pageBreakPreview" topLeftCell="A25"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1248</v>
      </c>
      <c r="D4" s="280" t="s">
        <v>1249</v>
      </c>
      <c r="E4" s="280"/>
      <c r="F4" s="280"/>
      <c r="G4" s="280"/>
      <c r="H4" s="281"/>
      <c r="I4" s="18"/>
      <c r="J4" s="282" t="s">
        <v>7</v>
      </c>
      <c r="K4" s="280"/>
      <c r="L4" s="17" t="s">
        <v>1343</v>
      </c>
      <c r="M4" s="283" t="s">
        <v>1344</v>
      </c>
      <c r="N4" s="283"/>
      <c r="O4" s="283"/>
      <c r="P4" s="283"/>
      <c r="Q4" s="284"/>
      <c r="R4" s="19"/>
      <c r="S4" s="285" t="s">
        <v>10</v>
      </c>
      <c r="T4" s="286"/>
      <c r="U4" s="286"/>
      <c r="V4" s="273" t="s">
        <v>1345</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1252</v>
      </c>
      <c r="D6" s="269" t="s">
        <v>1253</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1346</v>
      </c>
      <c r="K8" s="26" t="s">
        <v>1347</v>
      </c>
      <c r="L8" s="26" t="s">
        <v>1348</v>
      </c>
      <c r="M8" s="26" t="s">
        <v>1349</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161.25" customHeight="1" thickTop="1" thickBot="1" x14ac:dyDescent="0.25">
      <c r="B10" s="27" t="s">
        <v>21</v>
      </c>
      <c r="C10" s="273" t="s">
        <v>1350</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1258</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1351</v>
      </c>
      <c r="C21" s="228"/>
      <c r="D21" s="228"/>
      <c r="E21" s="228"/>
      <c r="F21" s="228"/>
      <c r="G21" s="228"/>
      <c r="H21" s="228"/>
      <c r="I21" s="228"/>
      <c r="J21" s="228"/>
      <c r="K21" s="228"/>
      <c r="L21" s="228"/>
      <c r="M21" s="229" t="s">
        <v>1252</v>
      </c>
      <c r="N21" s="229"/>
      <c r="O21" s="229" t="s">
        <v>48</v>
      </c>
      <c r="P21" s="229"/>
      <c r="Q21" s="230" t="s">
        <v>67</v>
      </c>
      <c r="R21" s="230"/>
      <c r="S21" s="34" t="s">
        <v>60</v>
      </c>
      <c r="T21" s="34" t="s">
        <v>115</v>
      </c>
      <c r="U21" s="34" t="s">
        <v>115</v>
      </c>
      <c r="V21" s="34" t="str">
        <f>+IF(ISERR(U21/T21*100),"N/A",ROUND(U21/T21*100,2))</f>
        <v>N/A</v>
      </c>
      <c r="W21" s="59" t="str">
        <f>+IF(ISERR(U21/S21*100),"N/A",ROUND(U21/S21*100,2))</f>
        <v>N/A</v>
      </c>
    </row>
    <row r="22" spans="2:27" ht="56.25" customHeight="1" x14ac:dyDescent="0.2">
      <c r="B22" s="302" t="s">
        <v>1352</v>
      </c>
      <c r="C22" s="228"/>
      <c r="D22" s="228"/>
      <c r="E22" s="228"/>
      <c r="F22" s="228"/>
      <c r="G22" s="228"/>
      <c r="H22" s="228"/>
      <c r="I22" s="228"/>
      <c r="J22" s="228"/>
      <c r="K22" s="228"/>
      <c r="L22" s="228"/>
      <c r="M22" s="229" t="s">
        <v>1252</v>
      </c>
      <c r="N22" s="229"/>
      <c r="O22" s="229" t="s">
        <v>1353</v>
      </c>
      <c r="P22" s="229"/>
      <c r="Q22" s="230" t="s">
        <v>49</v>
      </c>
      <c r="R22" s="230"/>
      <c r="S22" s="34" t="s">
        <v>1354</v>
      </c>
      <c r="T22" s="34" t="s">
        <v>1354</v>
      </c>
      <c r="U22" s="34" t="s">
        <v>1355</v>
      </c>
      <c r="V22" s="34">
        <f>+IF(ISERR(U22/T22*100),"N/A",ROUND(U22/T22*100,2))</f>
        <v>274.79000000000002</v>
      </c>
      <c r="W22" s="59">
        <f>+IF(ISERR(U22/S22*100),"N/A",ROUND(U22/S22*100,2))</f>
        <v>274.79000000000002</v>
      </c>
    </row>
    <row r="23" spans="2:27" ht="56.25" customHeight="1" x14ac:dyDescent="0.2">
      <c r="B23" s="302" t="s">
        <v>1356</v>
      </c>
      <c r="C23" s="228"/>
      <c r="D23" s="228"/>
      <c r="E23" s="228"/>
      <c r="F23" s="228"/>
      <c r="G23" s="228"/>
      <c r="H23" s="228"/>
      <c r="I23" s="228"/>
      <c r="J23" s="228"/>
      <c r="K23" s="228"/>
      <c r="L23" s="228"/>
      <c r="M23" s="229" t="s">
        <v>1252</v>
      </c>
      <c r="N23" s="229"/>
      <c r="O23" s="229" t="s">
        <v>48</v>
      </c>
      <c r="P23" s="229"/>
      <c r="Q23" s="230" t="s">
        <v>67</v>
      </c>
      <c r="R23" s="230"/>
      <c r="S23" s="34" t="s">
        <v>1357</v>
      </c>
      <c r="T23" s="34" t="s">
        <v>115</v>
      </c>
      <c r="U23" s="34" t="s">
        <v>115</v>
      </c>
      <c r="V23" s="34" t="str">
        <f>+IF(ISERR(U23/T23*100),"N/A",ROUND(U23/T23*100,2))</f>
        <v>N/A</v>
      </c>
      <c r="W23" s="59" t="str">
        <f>+IF(ISERR(U23/S23*100),"N/A",ROUND(U23/S23*100,2))</f>
        <v>N/A</v>
      </c>
    </row>
    <row r="24" spans="2:27" ht="56.25" customHeight="1" thickBot="1" x14ac:dyDescent="0.25">
      <c r="B24" s="302" t="s">
        <v>1358</v>
      </c>
      <c r="C24" s="228"/>
      <c r="D24" s="228"/>
      <c r="E24" s="228"/>
      <c r="F24" s="228"/>
      <c r="G24" s="228"/>
      <c r="H24" s="228"/>
      <c r="I24" s="228"/>
      <c r="J24" s="228"/>
      <c r="K24" s="228"/>
      <c r="L24" s="228"/>
      <c r="M24" s="229" t="s">
        <v>1252</v>
      </c>
      <c r="N24" s="229"/>
      <c r="O24" s="229" t="s">
        <v>48</v>
      </c>
      <c r="P24" s="229"/>
      <c r="Q24" s="230" t="s">
        <v>49</v>
      </c>
      <c r="R24" s="230"/>
      <c r="S24" s="34" t="s">
        <v>53</v>
      </c>
      <c r="T24" s="34" t="s">
        <v>262</v>
      </c>
      <c r="U24" s="34" t="s">
        <v>262</v>
      </c>
      <c r="V24" s="34">
        <f>+IF(ISERR(U24/T24*100),"N/A",ROUND(U24/T24*100,2))</f>
        <v>100</v>
      </c>
      <c r="W24" s="59">
        <f>+IF(ISERR(U24/S24*100),"N/A",ROUND(U24/S24*100,2))</f>
        <v>90</v>
      </c>
    </row>
    <row r="25" spans="2:27" ht="21.75" customHeight="1" thickTop="1" thickBot="1" x14ac:dyDescent="0.25">
      <c r="B25" s="11" t="s">
        <v>62</v>
      </c>
      <c r="C25" s="12"/>
      <c r="D25" s="12"/>
      <c r="E25" s="12"/>
      <c r="F25" s="12"/>
      <c r="G25" s="12"/>
      <c r="H25" s="13"/>
      <c r="I25" s="13"/>
      <c r="J25" s="13"/>
      <c r="K25" s="13"/>
      <c r="L25" s="13"/>
      <c r="M25" s="13"/>
      <c r="N25" s="13"/>
      <c r="O25" s="13"/>
      <c r="P25" s="13"/>
      <c r="Q25" s="13"/>
      <c r="R25" s="13"/>
      <c r="S25" s="13"/>
      <c r="T25" s="13"/>
      <c r="U25" s="13"/>
      <c r="V25" s="13"/>
      <c r="W25" s="14"/>
      <c r="X25" s="36"/>
    </row>
    <row r="26" spans="2:27" ht="29.25" customHeight="1" thickTop="1" thickBot="1" x14ac:dyDescent="0.25">
      <c r="B26" s="310" t="s">
        <v>2011</v>
      </c>
      <c r="C26" s="238"/>
      <c r="D26" s="238"/>
      <c r="E26" s="238"/>
      <c r="F26" s="238"/>
      <c r="G26" s="238"/>
      <c r="H26" s="238"/>
      <c r="I26" s="238"/>
      <c r="J26" s="238"/>
      <c r="K26" s="238"/>
      <c r="L26" s="238"/>
      <c r="M26" s="238"/>
      <c r="N26" s="238"/>
      <c r="O26" s="238"/>
      <c r="P26" s="238"/>
      <c r="Q26" s="239"/>
      <c r="R26" s="37" t="s">
        <v>41</v>
      </c>
      <c r="S26" s="243" t="s">
        <v>42</v>
      </c>
      <c r="T26" s="243"/>
      <c r="U26" s="38" t="s">
        <v>63</v>
      </c>
      <c r="V26" s="244" t="s">
        <v>64</v>
      </c>
      <c r="W26" s="294"/>
    </row>
    <row r="27" spans="2:27" ht="30.75" customHeight="1" thickBot="1" x14ac:dyDescent="0.25">
      <c r="B27" s="311"/>
      <c r="C27" s="312"/>
      <c r="D27" s="312"/>
      <c r="E27" s="312"/>
      <c r="F27" s="312"/>
      <c r="G27" s="312"/>
      <c r="H27" s="312"/>
      <c r="I27" s="312"/>
      <c r="J27" s="312"/>
      <c r="K27" s="312"/>
      <c r="L27" s="312"/>
      <c r="M27" s="312"/>
      <c r="N27" s="312"/>
      <c r="O27" s="312"/>
      <c r="P27" s="312"/>
      <c r="Q27" s="313"/>
      <c r="R27" s="60" t="s">
        <v>65</v>
      </c>
      <c r="S27" s="60" t="s">
        <v>65</v>
      </c>
      <c r="T27" s="60" t="s">
        <v>48</v>
      </c>
      <c r="U27" s="60" t="s">
        <v>65</v>
      </c>
      <c r="V27" s="60" t="s">
        <v>66</v>
      </c>
      <c r="W27" s="61" t="s">
        <v>67</v>
      </c>
      <c r="Y27" s="36"/>
    </row>
    <row r="28" spans="2:27" ht="23.25" customHeight="1" thickBot="1" x14ac:dyDescent="0.25">
      <c r="B28" s="314" t="s">
        <v>68</v>
      </c>
      <c r="C28" s="247"/>
      <c r="D28" s="247"/>
      <c r="E28" s="40" t="s">
        <v>1265</v>
      </c>
      <c r="F28" s="40"/>
      <c r="G28" s="40"/>
      <c r="H28" s="41"/>
      <c r="I28" s="41"/>
      <c r="J28" s="41"/>
      <c r="K28" s="41"/>
      <c r="L28" s="41"/>
      <c r="M28" s="41"/>
      <c r="N28" s="41"/>
      <c r="O28" s="41"/>
      <c r="P28" s="42"/>
      <c r="Q28" s="42"/>
      <c r="R28" s="43" t="s">
        <v>1359</v>
      </c>
      <c r="S28" s="44" t="s">
        <v>12</v>
      </c>
      <c r="T28" s="42"/>
      <c r="U28" s="44" t="s">
        <v>1360</v>
      </c>
      <c r="V28" s="42"/>
      <c r="W28" s="62">
        <f>+IF(ISERR(U28/R28*100),"N/A",ROUND(U28/R28*100,2))</f>
        <v>99.37</v>
      </c>
    </row>
    <row r="29" spans="2:27" ht="26.25" customHeight="1" thickBot="1" x14ac:dyDescent="0.25">
      <c r="B29" s="315" t="s">
        <v>72</v>
      </c>
      <c r="C29" s="316"/>
      <c r="D29" s="316"/>
      <c r="E29" s="63" t="s">
        <v>1265</v>
      </c>
      <c r="F29" s="63"/>
      <c r="G29" s="63"/>
      <c r="H29" s="64"/>
      <c r="I29" s="64"/>
      <c r="J29" s="64"/>
      <c r="K29" s="64"/>
      <c r="L29" s="64"/>
      <c r="M29" s="64"/>
      <c r="N29" s="64"/>
      <c r="O29" s="64"/>
      <c r="P29" s="65"/>
      <c r="Q29" s="65"/>
      <c r="R29" s="66" t="s">
        <v>1359</v>
      </c>
      <c r="S29" s="67" t="s">
        <v>1359</v>
      </c>
      <c r="T29" s="68">
        <f>+IF(ISERR(S29/R29*100),"N/A",ROUND(S29/R29*100,2))</f>
        <v>100</v>
      </c>
      <c r="U29" s="67" t="s">
        <v>1360</v>
      </c>
      <c r="V29" s="68">
        <f>+IF(ISERR(U29/S29*100),"N/A",ROUND(U29/S29*100,2))</f>
        <v>99.37</v>
      </c>
      <c r="W29" s="69">
        <f>+IF(ISERR(U29/R29*100),"N/A",ROUND(U29/R29*100,2))</f>
        <v>99.37</v>
      </c>
    </row>
    <row r="30" spans="2:27" ht="22.5" customHeight="1" thickTop="1" thickBot="1" x14ac:dyDescent="0.25">
      <c r="B30" s="11" t="s">
        <v>75</v>
      </c>
      <c r="C30" s="12"/>
      <c r="D30" s="12"/>
      <c r="E30" s="12"/>
      <c r="F30" s="12"/>
      <c r="G30" s="12"/>
      <c r="H30" s="13"/>
      <c r="I30" s="13"/>
      <c r="J30" s="13"/>
      <c r="K30" s="13"/>
      <c r="L30" s="13"/>
      <c r="M30" s="13"/>
      <c r="N30" s="13"/>
      <c r="O30" s="13"/>
      <c r="P30" s="13"/>
      <c r="Q30" s="13"/>
      <c r="R30" s="13"/>
      <c r="S30" s="13"/>
      <c r="T30" s="13"/>
      <c r="U30" s="13"/>
      <c r="V30" s="13"/>
      <c r="W30" s="14"/>
    </row>
    <row r="31" spans="2:27" ht="37.5" customHeight="1" thickTop="1" x14ac:dyDescent="0.2">
      <c r="B31" s="303" t="s">
        <v>1361</v>
      </c>
      <c r="C31" s="232"/>
      <c r="D31" s="232"/>
      <c r="E31" s="232"/>
      <c r="F31" s="232"/>
      <c r="G31" s="232"/>
      <c r="H31" s="232"/>
      <c r="I31" s="232"/>
      <c r="J31" s="232"/>
      <c r="K31" s="232"/>
      <c r="L31" s="232"/>
      <c r="M31" s="232"/>
      <c r="N31" s="232"/>
      <c r="O31" s="232"/>
      <c r="P31" s="232"/>
      <c r="Q31" s="232"/>
      <c r="R31" s="232"/>
      <c r="S31" s="232"/>
      <c r="T31" s="232"/>
      <c r="U31" s="232"/>
      <c r="V31" s="232"/>
      <c r="W31" s="304"/>
    </row>
    <row r="32" spans="2:27" ht="15" customHeight="1" thickBot="1" x14ac:dyDescent="0.25">
      <c r="B32" s="305"/>
      <c r="C32" s="251"/>
      <c r="D32" s="251"/>
      <c r="E32" s="251"/>
      <c r="F32" s="251"/>
      <c r="G32" s="251"/>
      <c r="H32" s="251"/>
      <c r="I32" s="251"/>
      <c r="J32" s="251"/>
      <c r="K32" s="251"/>
      <c r="L32" s="251"/>
      <c r="M32" s="251"/>
      <c r="N32" s="251"/>
      <c r="O32" s="251"/>
      <c r="P32" s="251"/>
      <c r="Q32" s="251"/>
      <c r="R32" s="251"/>
      <c r="S32" s="251"/>
      <c r="T32" s="251"/>
      <c r="U32" s="251"/>
      <c r="V32" s="251"/>
      <c r="W32" s="306"/>
    </row>
    <row r="33" spans="2:23" ht="37.5" customHeight="1" thickTop="1" x14ac:dyDescent="0.2">
      <c r="B33" s="303" t="s">
        <v>1362</v>
      </c>
      <c r="C33" s="232"/>
      <c r="D33" s="232"/>
      <c r="E33" s="232"/>
      <c r="F33" s="232"/>
      <c r="G33" s="232"/>
      <c r="H33" s="232"/>
      <c r="I33" s="232"/>
      <c r="J33" s="232"/>
      <c r="K33" s="232"/>
      <c r="L33" s="232"/>
      <c r="M33" s="232"/>
      <c r="N33" s="232"/>
      <c r="O33" s="232"/>
      <c r="P33" s="232"/>
      <c r="Q33" s="232"/>
      <c r="R33" s="232"/>
      <c r="S33" s="232"/>
      <c r="T33" s="232"/>
      <c r="U33" s="232"/>
      <c r="V33" s="232"/>
      <c r="W33" s="304"/>
    </row>
    <row r="34" spans="2:23" ht="15" customHeight="1" thickBot="1" x14ac:dyDescent="0.25">
      <c r="B34" s="305"/>
      <c r="C34" s="251"/>
      <c r="D34" s="251"/>
      <c r="E34" s="251"/>
      <c r="F34" s="251"/>
      <c r="G34" s="251"/>
      <c r="H34" s="251"/>
      <c r="I34" s="251"/>
      <c r="J34" s="251"/>
      <c r="K34" s="251"/>
      <c r="L34" s="251"/>
      <c r="M34" s="251"/>
      <c r="N34" s="251"/>
      <c r="O34" s="251"/>
      <c r="P34" s="251"/>
      <c r="Q34" s="251"/>
      <c r="R34" s="251"/>
      <c r="S34" s="251"/>
      <c r="T34" s="251"/>
      <c r="U34" s="251"/>
      <c r="V34" s="251"/>
      <c r="W34" s="306"/>
    </row>
    <row r="35" spans="2:23" ht="37.5" customHeight="1" thickTop="1" x14ac:dyDescent="0.2">
      <c r="B35" s="303" t="s">
        <v>1363</v>
      </c>
      <c r="C35" s="232"/>
      <c r="D35" s="232"/>
      <c r="E35" s="232"/>
      <c r="F35" s="232"/>
      <c r="G35" s="232"/>
      <c r="H35" s="232"/>
      <c r="I35" s="232"/>
      <c r="J35" s="232"/>
      <c r="K35" s="232"/>
      <c r="L35" s="232"/>
      <c r="M35" s="232"/>
      <c r="N35" s="232"/>
      <c r="O35" s="232"/>
      <c r="P35" s="232"/>
      <c r="Q35" s="232"/>
      <c r="R35" s="232"/>
      <c r="S35" s="232"/>
      <c r="T35" s="232"/>
      <c r="U35" s="232"/>
      <c r="V35" s="232"/>
      <c r="W35" s="304"/>
    </row>
    <row r="36" spans="2:23" ht="13.5" thickBot="1" x14ac:dyDescent="0.25">
      <c r="B36" s="307"/>
      <c r="C36" s="308"/>
      <c r="D36" s="308"/>
      <c r="E36" s="308"/>
      <c r="F36" s="308"/>
      <c r="G36" s="308"/>
      <c r="H36" s="308"/>
      <c r="I36" s="308"/>
      <c r="J36" s="308"/>
      <c r="K36" s="308"/>
      <c r="L36" s="308"/>
      <c r="M36" s="308"/>
      <c r="N36" s="308"/>
      <c r="O36" s="308"/>
      <c r="P36" s="308"/>
      <c r="Q36" s="308"/>
      <c r="R36" s="308"/>
      <c r="S36" s="308"/>
      <c r="T36" s="308"/>
      <c r="U36" s="308"/>
      <c r="V36" s="308"/>
      <c r="W36" s="309"/>
    </row>
  </sheetData>
  <mergeCells count="63">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16"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1364</v>
      </c>
      <c r="D4" s="280" t="s">
        <v>1365</v>
      </c>
      <c r="E4" s="280"/>
      <c r="F4" s="280"/>
      <c r="G4" s="280"/>
      <c r="H4" s="281"/>
      <c r="I4" s="18"/>
      <c r="J4" s="282" t="s">
        <v>7</v>
      </c>
      <c r="K4" s="280"/>
      <c r="L4" s="17" t="s">
        <v>185</v>
      </c>
      <c r="M4" s="283" t="s">
        <v>1366</v>
      </c>
      <c r="N4" s="283"/>
      <c r="O4" s="283"/>
      <c r="P4" s="283"/>
      <c r="Q4" s="284"/>
      <c r="R4" s="19"/>
      <c r="S4" s="285" t="s">
        <v>10</v>
      </c>
      <c r="T4" s="286"/>
      <c r="U4" s="286"/>
      <c r="V4" s="273" t="s">
        <v>1367</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1368</v>
      </c>
      <c r="D6" s="269" t="s">
        <v>1369</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1370</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1371</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1372</v>
      </c>
      <c r="C21" s="228"/>
      <c r="D21" s="228"/>
      <c r="E21" s="228"/>
      <c r="F21" s="228"/>
      <c r="G21" s="228"/>
      <c r="H21" s="228"/>
      <c r="I21" s="228"/>
      <c r="J21" s="228"/>
      <c r="K21" s="228"/>
      <c r="L21" s="228"/>
      <c r="M21" s="229" t="s">
        <v>1368</v>
      </c>
      <c r="N21" s="229"/>
      <c r="O21" s="229" t="s">
        <v>48</v>
      </c>
      <c r="P21" s="229"/>
      <c r="Q21" s="230" t="s">
        <v>49</v>
      </c>
      <c r="R21" s="230"/>
      <c r="S21" s="34" t="s">
        <v>1373</v>
      </c>
      <c r="T21" s="34" t="s">
        <v>1374</v>
      </c>
      <c r="U21" s="34" t="s">
        <v>946</v>
      </c>
      <c r="V21" s="34">
        <f>+IF(ISERR(U21/T21*100),"N/A",ROUND(U21/T21*100,2))</f>
        <v>264.67</v>
      </c>
      <c r="W21" s="59">
        <f>+IF(ISERR(U21/S21*100),"N/A",ROUND(U21/S21*100,2))</f>
        <v>202.92</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1375</v>
      </c>
      <c r="F25" s="40"/>
      <c r="G25" s="40"/>
      <c r="H25" s="41"/>
      <c r="I25" s="41"/>
      <c r="J25" s="41"/>
      <c r="K25" s="41"/>
      <c r="L25" s="41"/>
      <c r="M25" s="41"/>
      <c r="N25" s="41"/>
      <c r="O25" s="41"/>
      <c r="P25" s="42"/>
      <c r="Q25" s="42"/>
      <c r="R25" s="43" t="s">
        <v>1376</v>
      </c>
      <c r="S25" s="44" t="s">
        <v>12</v>
      </c>
      <c r="T25" s="42"/>
      <c r="U25" s="44" t="s">
        <v>1377</v>
      </c>
      <c r="V25" s="42"/>
      <c r="W25" s="62">
        <f>+IF(ISERR(U25/R25*100),"N/A",ROUND(U25/R25*100,2))</f>
        <v>55.18</v>
      </c>
    </row>
    <row r="26" spans="2:27" ht="26.25" customHeight="1" thickBot="1" x14ac:dyDescent="0.25">
      <c r="B26" s="315" t="s">
        <v>72</v>
      </c>
      <c r="C26" s="316"/>
      <c r="D26" s="316"/>
      <c r="E26" s="63" t="s">
        <v>1375</v>
      </c>
      <c r="F26" s="63"/>
      <c r="G26" s="63"/>
      <c r="H26" s="64"/>
      <c r="I26" s="64"/>
      <c r="J26" s="64"/>
      <c r="K26" s="64"/>
      <c r="L26" s="64"/>
      <c r="M26" s="64"/>
      <c r="N26" s="64"/>
      <c r="O26" s="64"/>
      <c r="P26" s="65"/>
      <c r="Q26" s="65"/>
      <c r="R26" s="66" t="s">
        <v>1378</v>
      </c>
      <c r="S26" s="67" t="s">
        <v>1379</v>
      </c>
      <c r="T26" s="68">
        <f>+IF(ISERR(S26/R26*100),"N/A",ROUND(S26/R26*100,2))</f>
        <v>55.98</v>
      </c>
      <c r="U26" s="67" t="s">
        <v>1377</v>
      </c>
      <c r="V26" s="68">
        <f>+IF(ISERR(U26/S26*100),"N/A",ROUND(U26/S26*100,2))</f>
        <v>96.15</v>
      </c>
      <c r="W26" s="69">
        <f>+IF(ISERR(U26/R26*100),"N/A",ROUND(U26/R26*100,2))</f>
        <v>53.82</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117" customHeight="1" thickTop="1" x14ac:dyDescent="0.2">
      <c r="B28" s="303" t="s">
        <v>1380</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127.5" customHeight="1" thickTop="1" x14ac:dyDescent="0.2">
      <c r="B30" s="303" t="s">
        <v>1381</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68.25" customHeight="1" thickTop="1" x14ac:dyDescent="0.2">
      <c r="B32" s="303" t="s">
        <v>1382</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9"/>
  <sheetViews>
    <sheetView view="pageBreakPreview"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74.25" customHeight="1" thickTop="1" thickBot="1" x14ac:dyDescent="0.25">
      <c r="A4" s="15"/>
      <c r="B4" s="16" t="s">
        <v>4</v>
      </c>
      <c r="C4" s="17" t="s">
        <v>5</v>
      </c>
      <c r="D4" s="280" t="s">
        <v>6</v>
      </c>
      <c r="E4" s="280"/>
      <c r="F4" s="280"/>
      <c r="G4" s="280"/>
      <c r="H4" s="281"/>
      <c r="I4" s="18"/>
      <c r="J4" s="282" t="s">
        <v>7</v>
      </c>
      <c r="K4" s="280"/>
      <c r="L4" s="17" t="s">
        <v>123</v>
      </c>
      <c r="M4" s="283" t="s">
        <v>124</v>
      </c>
      <c r="N4" s="283"/>
      <c r="O4" s="283"/>
      <c r="P4" s="283"/>
      <c r="Q4" s="284"/>
      <c r="R4" s="19"/>
      <c r="S4" s="285" t="s">
        <v>10</v>
      </c>
      <c r="T4" s="286"/>
      <c r="U4" s="286"/>
      <c r="V4" s="273" t="s">
        <v>125</v>
      </c>
      <c r="W4" s="274"/>
    </row>
    <row r="5" spans="1:29" ht="15.75" customHeight="1" thickTop="1" x14ac:dyDescent="0.2">
      <c r="B5" s="20" t="s">
        <v>12</v>
      </c>
      <c r="C5" s="271" t="s">
        <v>12</v>
      </c>
      <c r="D5" s="271"/>
      <c r="E5" s="271"/>
      <c r="F5" s="271"/>
      <c r="G5" s="271"/>
      <c r="H5" s="271"/>
      <c r="I5" s="271"/>
      <c r="J5" s="271"/>
      <c r="K5" s="271"/>
      <c r="L5" s="271"/>
      <c r="M5" s="271"/>
      <c r="N5" s="271"/>
      <c r="O5" s="271"/>
      <c r="P5" s="271"/>
      <c r="Q5" s="271"/>
      <c r="R5" s="271"/>
      <c r="S5" s="271"/>
      <c r="T5" s="271"/>
      <c r="U5" s="271"/>
      <c r="V5" s="271"/>
      <c r="W5" s="272"/>
    </row>
    <row r="6" spans="1:29" ht="30" customHeight="1" thickBot="1" x14ac:dyDescent="0.25">
      <c r="B6" s="20" t="s">
        <v>13</v>
      </c>
      <c r="C6" s="21" t="s">
        <v>126</v>
      </c>
      <c r="D6" s="269" t="s">
        <v>127</v>
      </c>
      <c r="E6" s="269"/>
      <c r="F6" s="269"/>
      <c r="G6" s="269"/>
      <c r="H6" s="269"/>
      <c r="I6" s="22"/>
      <c r="J6" s="287" t="s">
        <v>16</v>
      </c>
      <c r="K6" s="287"/>
      <c r="L6" s="287" t="s">
        <v>17</v>
      </c>
      <c r="M6" s="287"/>
      <c r="N6" s="272" t="s">
        <v>12</v>
      </c>
      <c r="O6" s="272"/>
      <c r="P6" s="272"/>
      <c r="Q6" s="272"/>
      <c r="R6" s="272"/>
      <c r="S6" s="272"/>
      <c r="T6" s="272"/>
      <c r="U6" s="272"/>
      <c r="V6" s="272"/>
      <c r="W6" s="272"/>
    </row>
    <row r="7" spans="1:29" ht="30" customHeight="1" thickBot="1" x14ac:dyDescent="0.25">
      <c r="B7" s="23"/>
      <c r="C7" s="21" t="s">
        <v>128</v>
      </c>
      <c r="D7" s="271" t="s">
        <v>129</v>
      </c>
      <c r="E7" s="271"/>
      <c r="F7" s="271"/>
      <c r="G7" s="271"/>
      <c r="H7" s="271"/>
      <c r="I7" s="22"/>
      <c r="J7" s="24" t="s">
        <v>18</v>
      </c>
      <c r="K7" s="24" t="s">
        <v>19</v>
      </c>
      <c r="L7" s="24" t="s">
        <v>18</v>
      </c>
      <c r="M7" s="24" t="s">
        <v>19</v>
      </c>
      <c r="N7" s="25"/>
      <c r="O7" s="272" t="s">
        <v>12</v>
      </c>
      <c r="P7" s="272"/>
      <c r="Q7" s="272"/>
      <c r="R7" s="272"/>
      <c r="S7" s="272"/>
      <c r="T7" s="272"/>
      <c r="U7" s="272"/>
      <c r="V7" s="272"/>
      <c r="W7" s="272"/>
    </row>
    <row r="8" spans="1:29" ht="30" customHeight="1" thickBot="1" x14ac:dyDescent="0.25">
      <c r="B8" s="23"/>
      <c r="C8" s="21" t="s">
        <v>12</v>
      </c>
      <c r="D8" s="271" t="s">
        <v>12</v>
      </c>
      <c r="E8" s="271"/>
      <c r="F8" s="271"/>
      <c r="G8" s="271"/>
      <c r="H8" s="271"/>
      <c r="I8" s="22"/>
      <c r="J8" s="26" t="s">
        <v>20</v>
      </c>
      <c r="K8" s="26" t="s">
        <v>20</v>
      </c>
      <c r="L8" s="26" t="s">
        <v>20</v>
      </c>
      <c r="M8" s="26" t="s">
        <v>20</v>
      </c>
      <c r="N8" s="25"/>
      <c r="O8" s="22"/>
      <c r="P8" s="272" t="s">
        <v>12</v>
      </c>
      <c r="Q8" s="272"/>
      <c r="R8" s="272"/>
      <c r="S8" s="272"/>
      <c r="T8" s="272"/>
      <c r="U8" s="272"/>
      <c r="V8" s="272"/>
      <c r="W8" s="272"/>
    </row>
    <row r="9" spans="1:29" ht="25.5" customHeight="1" thickBot="1" x14ac:dyDescent="0.25">
      <c r="B9" s="23"/>
      <c r="C9" s="271" t="s">
        <v>12</v>
      </c>
      <c r="D9" s="271"/>
      <c r="E9" s="271"/>
      <c r="F9" s="271"/>
      <c r="G9" s="271"/>
      <c r="H9" s="271"/>
      <c r="I9" s="271"/>
      <c r="J9" s="271"/>
      <c r="K9" s="271"/>
      <c r="L9" s="271"/>
      <c r="M9" s="271"/>
      <c r="N9" s="271"/>
      <c r="O9" s="271"/>
      <c r="P9" s="271"/>
      <c r="Q9" s="271"/>
      <c r="R9" s="271"/>
      <c r="S9" s="271"/>
      <c r="T9" s="271"/>
      <c r="U9" s="271"/>
      <c r="V9" s="271"/>
      <c r="W9" s="272"/>
    </row>
    <row r="10" spans="1:29" ht="154.5" customHeight="1" thickTop="1" thickBot="1" x14ac:dyDescent="0.25">
      <c r="B10" s="27" t="s">
        <v>21</v>
      </c>
      <c r="C10" s="273" t="s">
        <v>130</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75" t="s">
        <v>24</v>
      </c>
      <c r="C13" s="276"/>
      <c r="D13" s="276"/>
      <c r="E13" s="276"/>
      <c r="F13" s="276"/>
      <c r="G13" s="276"/>
      <c r="H13" s="276"/>
      <c r="I13" s="276"/>
      <c r="J13" s="28"/>
      <c r="K13" s="276" t="s">
        <v>25</v>
      </c>
      <c r="L13" s="276"/>
      <c r="M13" s="276"/>
      <c r="N13" s="276"/>
      <c r="O13" s="276"/>
      <c r="P13" s="276"/>
      <c r="Q13" s="276"/>
      <c r="R13" s="29"/>
      <c r="S13" s="276" t="s">
        <v>26</v>
      </c>
      <c r="T13" s="276"/>
      <c r="U13" s="276"/>
      <c r="V13" s="276"/>
      <c r="W13" s="277"/>
    </row>
    <row r="14" spans="1:29" ht="69" customHeight="1" x14ac:dyDescent="0.2">
      <c r="B14" s="20" t="s">
        <v>27</v>
      </c>
      <c r="C14" s="269" t="s">
        <v>12</v>
      </c>
      <c r="D14" s="269"/>
      <c r="E14" s="269"/>
      <c r="F14" s="269"/>
      <c r="G14" s="269"/>
      <c r="H14" s="269"/>
      <c r="I14" s="269"/>
      <c r="J14" s="30"/>
      <c r="K14" s="30" t="s">
        <v>28</v>
      </c>
      <c r="L14" s="269" t="s">
        <v>12</v>
      </c>
      <c r="M14" s="269"/>
      <c r="N14" s="269"/>
      <c r="O14" s="269"/>
      <c r="P14" s="269"/>
      <c r="Q14" s="269"/>
      <c r="R14" s="22"/>
      <c r="S14" s="30" t="s">
        <v>29</v>
      </c>
      <c r="T14" s="270" t="s">
        <v>99</v>
      </c>
      <c r="U14" s="270"/>
      <c r="V14" s="270"/>
      <c r="W14" s="270"/>
    </row>
    <row r="15" spans="1:29" ht="86.25" customHeight="1" x14ac:dyDescent="0.2">
      <c r="B15" s="20" t="s">
        <v>31</v>
      </c>
      <c r="C15" s="269" t="s">
        <v>12</v>
      </c>
      <c r="D15" s="269"/>
      <c r="E15" s="269"/>
      <c r="F15" s="269"/>
      <c r="G15" s="269"/>
      <c r="H15" s="269"/>
      <c r="I15" s="269"/>
      <c r="J15" s="30"/>
      <c r="K15" s="30" t="s">
        <v>31</v>
      </c>
      <c r="L15" s="269" t="s">
        <v>12</v>
      </c>
      <c r="M15" s="269"/>
      <c r="N15" s="269"/>
      <c r="O15" s="269"/>
      <c r="P15" s="269"/>
      <c r="Q15" s="269"/>
      <c r="R15" s="22"/>
      <c r="S15" s="30" t="s">
        <v>32</v>
      </c>
      <c r="T15" s="270" t="s">
        <v>12</v>
      </c>
      <c r="U15" s="270"/>
      <c r="V15" s="270"/>
      <c r="W15" s="270"/>
    </row>
    <row r="16" spans="1:29" ht="25.5" customHeight="1" thickBot="1" x14ac:dyDescent="0.25">
      <c r="B16" s="31" t="s">
        <v>33</v>
      </c>
      <c r="C16" s="253" t="s">
        <v>12</v>
      </c>
      <c r="D16" s="253"/>
      <c r="E16" s="253"/>
      <c r="F16" s="253"/>
      <c r="G16" s="253"/>
      <c r="H16" s="253"/>
      <c r="I16" s="253"/>
      <c r="J16" s="253"/>
      <c r="K16" s="253"/>
      <c r="L16" s="253"/>
      <c r="M16" s="253"/>
      <c r="N16" s="253"/>
      <c r="O16" s="253"/>
      <c r="P16" s="253"/>
      <c r="Q16" s="253"/>
      <c r="R16" s="253"/>
      <c r="S16" s="253"/>
      <c r="T16" s="253"/>
      <c r="U16" s="253"/>
      <c r="V16" s="253"/>
      <c r="W16" s="254"/>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55" t="s">
        <v>35</v>
      </c>
      <c r="C18" s="256"/>
      <c r="D18" s="256"/>
      <c r="E18" s="256"/>
      <c r="F18" s="256"/>
      <c r="G18" s="256"/>
      <c r="H18" s="256"/>
      <c r="I18" s="256"/>
      <c r="J18" s="256"/>
      <c r="K18" s="256"/>
      <c r="L18" s="256"/>
      <c r="M18" s="256"/>
      <c r="N18" s="256"/>
      <c r="O18" s="256"/>
      <c r="P18" s="256"/>
      <c r="Q18" s="256"/>
      <c r="R18" s="256"/>
      <c r="S18" s="256"/>
      <c r="T18" s="257"/>
      <c r="U18" s="244" t="s">
        <v>36</v>
      </c>
      <c r="V18" s="243"/>
      <c r="W18" s="245"/>
    </row>
    <row r="19" spans="2:27" ht="14.25" customHeight="1" x14ac:dyDescent="0.2">
      <c r="B19" s="258"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267" t="s">
        <v>45</v>
      </c>
    </row>
    <row r="20" spans="2:27" ht="27" customHeight="1" thickBot="1" x14ac:dyDescent="0.25">
      <c r="B20" s="260"/>
      <c r="C20" s="261"/>
      <c r="D20" s="261"/>
      <c r="E20" s="261"/>
      <c r="F20" s="261"/>
      <c r="G20" s="261"/>
      <c r="H20" s="261"/>
      <c r="I20" s="261"/>
      <c r="J20" s="261"/>
      <c r="K20" s="261"/>
      <c r="L20" s="261"/>
      <c r="M20" s="261"/>
      <c r="N20" s="261"/>
      <c r="O20" s="261"/>
      <c r="P20" s="261"/>
      <c r="Q20" s="261"/>
      <c r="R20" s="261"/>
      <c r="S20" s="261"/>
      <c r="T20" s="263"/>
      <c r="U20" s="265"/>
      <c r="V20" s="261"/>
      <c r="W20" s="268"/>
      <c r="Z20" s="33" t="s">
        <v>12</v>
      </c>
      <c r="AA20" s="33" t="s">
        <v>46</v>
      </c>
    </row>
    <row r="21" spans="2:27" ht="56.25" customHeight="1" x14ac:dyDescent="0.2">
      <c r="B21" s="227" t="s">
        <v>131</v>
      </c>
      <c r="C21" s="228"/>
      <c r="D21" s="228"/>
      <c r="E21" s="228"/>
      <c r="F21" s="228"/>
      <c r="G21" s="228"/>
      <c r="H21" s="228"/>
      <c r="I21" s="228"/>
      <c r="J21" s="228"/>
      <c r="K21" s="228"/>
      <c r="L21" s="228"/>
      <c r="M21" s="229" t="s">
        <v>126</v>
      </c>
      <c r="N21" s="229"/>
      <c r="O21" s="229" t="s">
        <v>48</v>
      </c>
      <c r="P21" s="229"/>
      <c r="Q21" s="230" t="s">
        <v>49</v>
      </c>
      <c r="R21" s="230"/>
      <c r="S21" s="34" t="s">
        <v>53</v>
      </c>
      <c r="T21" s="34" t="s">
        <v>132</v>
      </c>
      <c r="U21" s="34" t="s">
        <v>55</v>
      </c>
      <c r="V21" s="34">
        <f>+IF(ISERR(U21/T21*100),"N/A",ROUND(U21/T21*100,2))</f>
        <v>0</v>
      </c>
      <c r="W21" s="35">
        <f>+IF(ISERR(U21/S21*100),"N/A",ROUND(U21/S21*100,2))</f>
        <v>0</v>
      </c>
    </row>
    <row r="22" spans="2:27" ht="56.25" customHeight="1" x14ac:dyDescent="0.2">
      <c r="B22" s="227" t="s">
        <v>133</v>
      </c>
      <c r="C22" s="228"/>
      <c r="D22" s="228"/>
      <c r="E22" s="228"/>
      <c r="F22" s="228"/>
      <c r="G22" s="228"/>
      <c r="H22" s="228"/>
      <c r="I22" s="228"/>
      <c r="J22" s="228"/>
      <c r="K22" s="228"/>
      <c r="L22" s="228"/>
      <c r="M22" s="229" t="s">
        <v>126</v>
      </c>
      <c r="N22" s="229"/>
      <c r="O22" s="229" t="s">
        <v>48</v>
      </c>
      <c r="P22" s="229"/>
      <c r="Q22" s="230" t="s">
        <v>49</v>
      </c>
      <c r="R22" s="230"/>
      <c r="S22" s="34" t="s">
        <v>134</v>
      </c>
      <c r="T22" s="34" t="s">
        <v>135</v>
      </c>
      <c r="U22" s="34" t="s">
        <v>55</v>
      </c>
      <c r="V22" s="34">
        <f>+IF(ISERR(U22/T22*100),"N/A",ROUND(U22/T22*100,2))</f>
        <v>0</v>
      </c>
      <c r="W22" s="35">
        <f>+IF(ISERR(U22/S22*100),"N/A",ROUND(U22/S22*100,2))</f>
        <v>0</v>
      </c>
    </row>
    <row r="23" spans="2:27" ht="56.25" customHeight="1" x14ac:dyDescent="0.2">
      <c r="B23" s="227" t="s">
        <v>136</v>
      </c>
      <c r="C23" s="228"/>
      <c r="D23" s="228"/>
      <c r="E23" s="228"/>
      <c r="F23" s="228"/>
      <c r="G23" s="228"/>
      <c r="H23" s="228"/>
      <c r="I23" s="228"/>
      <c r="J23" s="228"/>
      <c r="K23" s="228"/>
      <c r="L23" s="228"/>
      <c r="M23" s="229" t="s">
        <v>128</v>
      </c>
      <c r="N23" s="229"/>
      <c r="O23" s="229" t="s">
        <v>48</v>
      </c>
      <c r="P23" s="229"/>
      <c r="Q23" s="230" t="s">
        <v>49</v>
      </c>
      <c r="R23" s="230"/>
      <c r="S23" s="34" t="s">
        <v>53</v>
      </c>
      <c r="T23" s="34" t="s">
        <v>137</v>
      </c>
      <c r="U23" s="34" t="s">
        <v>55</v>
      </c>
      <c r="V23" s="34">
        <f>+IF(ISERR(U23/T23*100),"N/A",ROUND(U23/T23*100,2))</f>
        <v>0</v>
      </c>
      <c r="W23" s="35">
        <f>+IF(ISERR(U23/S23*100),"N/A",ROUND(U23/S23*100,2))</f>
        <v>0</v>
      </c>
    </row>
    <row r="24" spans="2:27" ht="56.25" customHeight="1" x14ac:dyDescent="0.2">
      <c r="B24" s="227" t="s">
        <v>138</v>
      </c>
      <c r="C24" s="228"/>
      <c r="D24" s="228"/>
      <c r="E24" s="228"/>
      <c r="F24" s="228"/>
      <c r="G24" s="228"/>
      <c r="H24" s="228"/>
      <c r="I24" s="228"/>
      <c r="J24" s="228"/>
      <c r="K24" s="228"/>
      <c r="L24" s="228"/>
      <c r="M24" s="229" t="s">
        <v>128</v>
      </c>
      <c r="N24" s="229"/>
      <c r="O24" s="229" t="s">
        <v>48</v>
      </c>
      <c r="P24" s="229"/>
      <c r="Q24" s="230" t="s">
        <v>49</v>
      </c>
      <c r="R24" s="230"/>
      <c r="S24" s="34" t="s">
        <v>53</v>
      </c>
      <c r="T24" s="34" t="s">
        <v>137</v>
      </c>
      <c r="U24" s="34" t="s">
        <v>55</v>
      </c>
      <c r="V24" s="34">
        <f>+IF(ISERR(U24/T24*100),"N/A",ROUND(U24/T24*100,2))</f>
        <v>0</v>
      </c>
      <c r="W24" s="35">
        <f>+IF(ISERR(U24/S24*100),"N/A",ROUND(U24/S24*100,2))</f>
        <v>0</v>
      </c>
    </row>
    <row r="25" spans="2:27" ht="56.25" customHeight="1" thickBot="1" x14ac:dyDescent="0.25">
      <c r="B25" s="227" t="s">
        <v>139</v>
      </c>
      <c r="C25" s="228"/>
      <c r="D25" s="228"/>
      <c r="E25" s="228"/>
      <c r="F25" s="228"/>
      <c r="G25" s="228"/>
      <c r="H25" s="228"/>
      <c r="I25" s="228"/>
      <c r="J25" s="228"/>
      <c r="K25" s="228"/>
      <c r="L25" s="228"/>
      <c r="M25" s="229" t="s">
        <v>128</v>
      </c>
      <c r="N25" s="229"/>
      <c r="O25" s="229" t="s">
        <v>48</v>
      </c>
      <c r="P25" s="229"/>
      <c r="Q25" s="230" t="s">
        <v>49</v>
      </c>
      <c r="R25" s="230"/>
      <c r="S25" s="34" t="s">
        <v>53</v>
      </c>
      <c r="T25" s="34" t="s">
        <v>137</v>
      </c>
      <c r="U25" s="34" t="s">
        <v>55</v>
      </c>
      <c r="V25" s="34">
        <f>+IF(ISERR(U25/T25*100),"N/A",ROUND(U25/T25*100,2))</f>
        <v>0</v>
      </c>
      <c r="W25" s="35">
        <f>+IF(ISERR(U25/S25*100),"N/A",ROUND(U25/S25*100,2))</f>
        <v>0</v>
      </c>
    </row>
    <row r="26" spans="2:27" ht="21.75" customHeight="1" thickTop="1" thickBot="1" x14ac:dyDescent="0.25">
      <c r="B26" s="11" t="s">
        <v>62</v>
      </c>
      <c r="C26" s="12"/>
      <c r="D26" s="12"/>
      <c r="E26" s="12"/>
      <c r="F26" s="12"/>
      <c r="G26" s="12"/>
      <c r="H26" s="13"/>
      <c r="I26" s="13"/>
      <c r="J26" s="13"/>
      <c r="K26" s="13"/>
      <c r="L26" s="13"/>
      <c r="M26" s="13"/>
      <c r="N26" s="13"/>
      <c r="O26" s="13"/>
      <c r="P26" s="13"/>
      <c r="Q26" s="13"/>
      <c r="R26" s="13"/>
      <c r="S26" s="13"/>
      <c r="T26" s="13"/>
      <c r="U26" s="13"/>
      <c r="V26" s="13"/>
      <c r="W26" s="14"/>
      <c r="X26" s="36"/>
    </row>
    <row r="27" spans="2:27" ht="29.25" customHeight="1" thickTop="1" thickBot="1" x14ac:dyDescent="0.25">
      <c r="B27" s="237" t="s">
        <v>2011</v>
      </c>
      <c r="C27" s="238"/>
      <c r="D27" s="238"/>
      <c r="E27" s="238"/>
      <c r="F27" s="238"/>
      <c r="G27" s="238"/>
      <c r="H27" s="238"/>
      <c r="I27" s="238"/>
      <c r="J27" s="238"/>
      <c r="K27" s="238"/>
      <c r="L27" s="238"/>
      <c r="M27" s="238"/>
      <c r="N27" s="238"/>
      <c r="O27" s="238"/>
      <c r="P27" s="238"/>
      <c r="Q27" s="239"/>
      <c r="R27" s="37" t="s">
        <v>41</v>
      </c>
      <c r="S27" s="243" t="s">
        <v>42</v>
      </c>
      <c r="T27" s="243"/>
      <c r="U27" s="38" t="s">
        <v>63</v>
      </c>
      <c r="V27" s="244" t="s">
        <v>64</v>
      </c>
      <c r="W27" s="245"/>
    </row>
    <row r="28" spans="2:27" ht="30.75" customHeight="1" thickBot="1" x14ac:dyDescent="0.25">
      <c r="B28" s="240"/>
      <c r="C28" s="241"/>
      <c r="D28" s="241"/>
      <c r="E28" s="241"/>
      <c r="F28" s="241"/>
      <c r="G28" s="241"/>
      <c r="H28" s="241"/>
      <c r="I28" s="241"/>
      <c r="J28" s="241"/>
      <c r="K28" s="241"/>
      <c r="L28" s="241"/>
      <c r="M28" s="241"/>
      <c r="N28" s="241"/>
      <c r="O28" s="241"/>
      <c r="P28" s="241"/>
      <c r="Q28" s="242"/>
      <c r="R28" s="39" t="s">
        <v>65</v>
      </c>
      <c r="S28" s="39" t="s">
        <v>65</v>
      </c>
      <c r="T28" s="39" t="s">
        <v>48</v>
      </c>
      <c r="U28" s="39" t="s">
        <v>65</v>
      </c>
      <c r="V28" s="39" t="s">
        <v>66</v>
      </c>
      <c r="W28" s="32" t="s">
        <v>67</v>
      </c>
      <c r="Y28" s="36"/>
    </row>
    <row r="29" spans="2:27" ht="23.25" customHeight="1" thickBot="1" x14ac:dyDescent="0.25">
      <c r="B29" s="246" t="s">
        <v>68</v>
      </c>
      <c r="C29" s="247"/>
      <c r="D29" s="247"/>
      <c r="E29" s="40" t="s">
        <v>140</v>
      </c>
      <c r="F29" s="40"/>
      <c r="G29" s="40"/>
      <c r="H29" s="41"/>
      <c r="I29" s="41"/>
      <c r="J29" s="41"/>
      <c r="K29" s="41"/>
      <c r="L29" s="41"/>
      <c r="M29" s="41"/>
      <c r="N29" s="41"/>
      <c r="O29" s="41"/>
      <c r="P29" s="42"/>
      <c r="Q29" s="42"/>
      <c r="R29" s="43" t="s">
        <v>141</v>
      </c>
      <c r="S29" s="44" t="s">
        <v>12</v>
      </c>
      <c r="T29" s="42"/>
      <c r="U29" s="44" t="s">
        <v>55</v>
      </c>
      <c r="V29" s="42"/>
      <c r="W29" s="45">
        <f>+IF(ISERR(U29/R29*100),"N/A",ROUND(U29/R29*100,2))</f>
        <v>0</v>
      </c>
    </row>
    <row r="30" spans="2:27" ht="26.25" customHeight="1" x14ac:dyDescent="0.2">
      <c r="B30" s="248" t="s">
        <v>72</v>
      </c>
      <c r="C30" s="249"/>
      <c r="D30" s="249"/>
      <c r="E30" s="46" t="s">
        <v>140</v>
      </c>
      <c r="F30" s="46"/>
      <c r="G30" s="46"/>
      <c r="H30" s="47"/>
      <c r="I30" s="47"/>
      <c r="J30" s="47"/>
      <c r="K30" s="47"/>
      <c r="L30" s="47"/>
      <c r="M30" s="47"/>
      <c r="N30" s="47"/>
      <c r="O30" s="47"/>
      <c r="P30" s="48"/>
      <c r="Q30" s="48"/>
      <c r="R30" s="49" t="s">
        <v>141</v>
      </c>
      <c r="S30" s="50" t="s">
        <v>55</v>
      </c>
      <c r="T30" s="51">
        <f>+IF(ISERR(S30/R30*100),"N/A",ROUND(S30/R30*100,2))</f>
        <v>0</v>
      </c>
      <c r="U30" s="50" t="s">
        <v>55</v>
      </c>
      <c r="V30" s="51" t="str">
        <f>+IF(ISERR(U30/S30*100),"N/A",ROUND(U30/S30*100,2))</f>
        <v>N/A</v>
      </c>
      <c r="W30" s="52">
        <f>+IF(ISERR(U30/R30*100),"N/A",ROUND(U30/R30*100,2))</f>
        <v>0</v>
      </c>
    </row>
    <row r="31" spans="2:27" ht="23.25" customHeight="1" thickBot="1" x14ac:dyDescent="0.25">
      <c r="B31" s="246" t="s">
        <v>68</v>
      </c>
      <c r="C31" s="247"/>
      <c r="D31" s="247"/>
      <c r="E31" s="40" t="s">
        <v>142</v>
      </c>
      <c r="F31" s="40"/>
      <c r="G31" s="40"/>
      <c r="H31" s="41"/>
      <c r="I31" s="41"/>
      <c r="J31" s="41"/>
      <c r="K31" s="41"/>
      <c r="L31" s="41"/>
      <c r="M31" s="41"/>
      <c r="N31" s="41"/>
      <c r="O31" s="41"/>
      <c r="P31" s="42"/>
      <c r="Q31" s="42"/>
      <c r="R31" s="43" t="s">
        <v>143</v>
      </c>
      <c r="S31" s="44" t="s">
        <v>12</v>
      </c>
      <c r="T31" s="42"/>
      <c r="U31" s="44" t="s">
        <v>55</v>
      </c>
      <c r="V31" s="42"/>
      <c r="W31" s="45">
        <f>+IF(ISERR(U31/R31*100),"N/A",ROUND(U31/R31*100,2))</f>
        <v>0</v>
      </c>
    </row>
    <row r="32" spans="2:27" ht="26.25" customHeight="1" thickBot="1" x14ac:dyDescent="0.25">
      <c r="B32" s="248" t="s">
        <v>72</v>
      </c>
      <c r="C32" s="249"/>
      <c r="D32" s="249"/>
      <c r="E32" s="46" t="s">
        <v>142</v>
      </c>
      <c r="F32" s="46"/>
      <c r="G32" s="46"/>
      <c r="H32" s="47"/>
      <c r="I32" s="47"/>
      <c r="J32" s="47"/>
      <c r="K32" s="47"/>
      <c r="L32" s="47"/>
      <c r="M32" s="47"/>
      <c r="N32" s="47"/>
      <c r="O32" s="47"/>
      <c r="P32" s="48"/>
      <c r="Q32" s="48"/>
      <c r="R32" s="49" t="s">
        <v>143</v>
      </c>
      <c r="S32" s="50" t="s">
        <v>55</v>
      </c>
      <c r="T32" s="51">
        <f>+IF(ISERR(S32/R32*100),"N/A",ROUND(S32/R32*100,2))</f>
        <v>0</v>
      </c>
      <c r="U32" s="50" t="s">
        <v>55</v>
      </c>
      <c r="V32" s="51" t="str">
        <f>+IF(ISERR(U32/S32*100),"N/A",ROUND(U32/S32*100,2))</f>
        <v>N/A</v>
      </c>
      <c r="W32" s="52">
        <f>+IF(ISERR(U32/R32*100),"N/A",ROUND(U32/R32*100,2))</f>
        <v>0</v>
      </c>
    </row>
    <row r="33" spans="2:23" ht="22.5" customHeight="1" thickTop="1" thickBot="1" x14ac:dyDescent="0.25">
      <c r="B33" s="11" t="s">
        <v>75</v>
      </c>
      <c r="C33" s="12"/>
      <c r="D33" s="12"/>
      <c r="E33" s="12"/>
      <c r="F33" s="12"/>
      <c r="G33" s="12"/>
      <c r="H33" s="13"/>
      <c r="I33" s="13"/>
      <c r="J33" s="13"/>
      <c r="K33" s="13"/>
      <c r="L33" s="13"/>
      <c r="M33" s="13"/>
      <c r="N33" s="13"/>
      <c r="O33" s="13"/>
      <c r="P33" s="13"/>
      <c r="Q33" s="13"/>
      <c r="R33" s="13"/>
      <c r="S33" s="13"/>
      <c r="T33" s="13"/>
      <c r="U33" s="13"/>
      <c r="V33" s="13"/>
      <c r="W33" s="14"/>
    </row>
    <row r="34" spans="2:23" ht="37.5" customHeight="1" thickTop="1" x14ac:dyDescent="0.2">
      <c r="B34" s="231" t="s">
        <v>2013</v>
      </c>
      <c r="C34" s="232"/>
      <c r="D34" s="232"/>
      <c r="E34" s="232"/>
      <c r="F34" s="232"/>
      <c r="G34" s="232"/>
      <c r="H34" s="232"/>
      <c r="I34" s="232"/>
      <c r="J34" s="232"/>
      <c r="K34" s="232"/>
      <c r="L34" s="232"/>
      <c r="M34" s="232"/>
      <c r="N34" s="232"/>
      <c r="O34" s="232"/>
      <c r="P34" s="232"/>
      <c r="Q34" s="232"/>
      <c r="R34" s="232"/>
      <c r="S34" s="232"/>
      <c r="T34" s="232"/>
      <c r="U34" s="232"/>
      <c r="V34" s="232"/>
      <c r="W34" s="233"/>
    </row>
    <row r="35" spans="2:23" ht="117.75" customHeight="1" thickBot="1" x14ac:dyDescent="0.25">
      <c r="B35" s="250"/>
      <c r="C35" s="251"/>
      <c r="D35" s="251"/>
      <c r="E35" s="251"/>
      <c r="F35" s="251"/>
      <c r="G35" s="251"/>
      <c r="H35" s="251"/>
      <c r="I35" s="251"/>
      <c r="J35" s="251"/>
      <c r="K35" s="251"/>
      <c r="L35" s="251"/>
      <c r="M35" s="251"/>
      <c r="N35" s="251"/>
      <c r="O35" s="251"/>
      <c r="P35" s="251"/>
      <c r="Q35" s="251"/>
      <c r="R35" s="251"/>
      <c r="S35" s="251"/>
      <c r="T35" s="251"/>
      <c r="U35" s="251"/>
      <c r="V35" s="251"/>
      <c r="W35" s="252"/>
    </row>
    <row r="36" spans="2:23" ht="37.5" customHeight="1" thickTop="1" x14ac:dyDescent="0.2">
      <c r="B36" s="231" t="s">
        <v>144</v>
      </c>
      <c r="C36" s="232"/>
      <c r="D36" s="232"/>
      <c r="E36" s="232"/>
      <c r="F36" s="232"/>
      <c r="G36" s="232"/>
      <c r="H36" s="232"/>
      <c r="I36" s="232"/>
      <c r="J36" s="232"/>
      <c r="K36" s="232"/>
      <c r="L36" s="232"/>
      <c r="M36" s="232"/>
      <c r="N36" s="232"/>
      <c r="O36" s="232"/>
      <c r="P36" s="232"/>
      <c r="Q36" s="232"/>
      <c r="R36" s="232"/>
      <c r="S36" s="232"/>
      <c r="T36" s="232"/>
      <c r="U36" s="232"/>
      <c r="V36" s="232"/>
      <c r="W36" s="233"/>
    </row>
    <row r="37" spans="2:23" ht="75.75" customHeight="1" thickBot="1" x14ac:dyDescent="0.25">
      <c r="B37" s="250"/>
      <c r="C37" s="251"/>
      <c r="D37" s="251"/>
      <c r="E37" s="251"/>
      <c r="F37" s="251"/>
      <c r="G37" s="251"/>
      <c r="H37" s="251"/>
      <c r="I37" s="251"/>
      <c r="J37" s="251"/>
      <c r="K37" s="251"/>
      <c r="L37" s="251"/>
      <c r="M37" s="251"/>
      <c r="N37" s="251"/>
      <c r="O37" s="251"/>
      <c r="P37" s="251"/>
      <c r="Q37" s="251"/>
      <c r="R37" s="251"/>
      <c r="S37" s="251"/>
      <c r="T37" s="251"/>
      <c r="U37" s="251"/>
      <c r="V37" s="251"/>
      <c r="W37" s="252"/>
    </row>
    <row r="38" spans="2:23" ht="243" customHeight="1" thickTop="1" x14ac:dyDescent="0.2">
      <c r="B38" s="231" t="s">
        <v>2014</v>
      </c>
      <c r="C38" s="232"/>
      <c r="D38" s="232"/>
      <c r="E38" s="232"/>
      <c r="F38" s="232"/>
      <c r="G38" s="232"/>
      <c r="H38" s="232"/>
      <c r="I38" s="232"/>
      <c r="J38" s="232"/>
      <c r="K38" s="232"/>
      <c r="L38" s="232"/>
      <c r="M38" s="232"/>
      <c r="N38" s="232"/>
      <c r="O38" s="232"/>
      <c r="P38" s="232"/>
      <c r="Q38" s="232"/>
      <c r="R38" s="232"/>
      <c r="S38" s="232"/>
      <c r="T38" s="232"/>
      <c r="U38" s="232"/>
      <c r="V38" s="232"/>
      <c r="W38" s="233"/>
    </row>
    <row r="39" spans="2:23" ht="13.5" thickBot="1" x14ac:dyDescent="0.25">
      <c r="B39" s="234"/>
      <c r="C39" s="235"/>
      <c r="D39" s="235"/>
      <c r="E39" s="235"/>
      <c r="F39" s="235"/>
      <c r="G39" s="235"/>
      <c r="H39" s="235"/>
      <c r="I39" s="235"/>
      <c r="J39" s="235"/>
      <c r="K39" s="235"/>
      <c r="L39" s="235"/>
      <c r="M39" s="235"/>
      <c r="N39" s="235"/>
      <c r="O39" s="235"/>
      <c r="P39" s="235"/>
      <c r="Q39" s="235"/>
      <c r="R39" s="235"/>
      <c r="S39" s="235"/>
      <c r="T39" s="235"/>
      <c r="U39" s="235"/>
      <c r="V39" s="235"/>
      <c r="W39" s="236"/>
    </row>
  </sheetData>
  <mergeCells count="69">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2:D32"/>
    <mergeCell ref="B34:W35"/>
    <mergeCell ref="B36:W37"/>
    <mergeCell ref="B38:W39"/>
    <mergeCell ref="B27:Q28"/>
    <mergeCell ref="S27:T27"/>
    <mergeCell ref="V27:W27"/>
    <mergeCell ref="B29:D29"/>
    <mergeCell ref="B30:D30"/>
    <mergeCell ref="B31:D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view="pageBreakPreview" topLeftCell="A31"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1364</v>
      </c>
      <c r="D4" s="280" t="s">
        <v>1365</v>
      </c>
      <c r="E4" s="280"/>
      <c r="F4" s="280"/>
      <c r="G4" s="280"/>
      <c r="H4" s="281"/>
      <c r="I4" s="18"/>
      <c r="J4" s="282" t="s">
        <v>7</v>
      </c>
      <c r="K4" s="280"/>
      <c r="L4" s="17" t="s">
        <v>1383</v>
      </c>
      <c r="M4" s="283" t="s">
        <v>1384</v>
      </c>
      <c r="N4" s="283"/>
      <c r="O4" s="283"/>
      <c r="P4" s="283"/>
      <c r="Q4" s="284"/>
      <c r="R4" s="19"/>
      <c r="S4" s="285" t="s">
        <v>10</v>
      </c>
      <c r="T4" s="286"/>
      <c r="U4" s="286"/>
      <c r="V4" s="273" t="s">
        <v>1385</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1386</v>
      </c>
      <c r="D6" s="269" t="s">
        <v>1387</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1388</v>
      </c>
      <c r="D7" s="271" t="s">
        <v>1389</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1390</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1391</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1392</v>
      </c>
      <c r="C21" s="228"/>
      <c r="D21" s="228"/>
      <c r="E21" s="228"/>
      <c r="F21" s="228"/>
      <c r="G21" s="228"/>
      <c r="H21" s="228"/>
      <c r="I21" s="228"/>
      <c r="J21" s="228"/>
      <c r="K21" s="228"/>
      <c r="L21" s="228"/>
      <c r="M21" s="229" t="s">
        <v>1386</v>
      </c>
      <c r="N21" s="229"/>
      <c r="O21" s="229" t="s">
        <v>48</v>
      </c>
      <c r="P21" s="229"/>
      <c r="Q21" s="230" t="s">
        <v>49</v>
      </c>
      <c r="R21" s="230"/>
      <c r="S21" s="34" t="s">
        <v>1393</v>
      </c>
      <c r="T21" s="34" t="s">
        <v>1394</v>
      </c>
      <c r="U21" s="34" t="s">
        <v>1395</v>
      </c>
      <c r="V21" s="34">
        <f>+IF(ISERR(U21/T21*100),"N/A",ROUND(U21/T21*100,2))</f>
        <v>128.32</v>
      </c>
      <c r="W21" s="59">
        <f>+IF(ISERR(U21/S21*100),"N/A",ROUND(U21/S21*100,2))</f>
        <v>96.1</v>
      </c>
    </row>
    <row r="22" spans="2:27" ht="56.25" customHeight="1" thickBot="1" x14ac:dyDescent="0.25">
      <c r="B22" s="302" t="s">
        <v>1392</v>
      </c>
      <c r="C22" s="228"/>
      <c r="D22" s="228"/>
      <c r="E22" s="228"/>
      <c r="F22" s="228"/>
      <c r="G22" s="228"/>
      <c r="H22" s="228"/>
      <c r="I22" s="228"/>
      <c r="J22" s="228"/>
      <c r="K22" s="228"/>
      <c r="L22" s="228"/>
      <c r="M22" s="229" t="s">
        <v>1388</v>
      </c>
      <c r="N22" s="229"/>
      <c r="O22" s="229" t="s">
        <v>48</v>
      </c>
      <c r="P22" s="229"/>
      <c r="Q22" s="230" t="s">
        <v>49</v>
      </c>
      <c r="R22" s="230"/>
      <c r="S22" s="34" t="s">
        <v>1393</v>
      </c>
      <c r="T22" s="34" t="s">
        <v>1394</v>
      </c>
      <c r="U22" s="34" t="s">
        <v>1395</v>
      </c>
      <c r="V22" s="34">
        <f>+IF(ISERR(U22/T22*100),"N/A",ROUND(U22/T22*100,2))</f>
        <v>128.32</v>
      </c>
      <c r="W22" s="59">
        <f>+IF(ISERR(U22/S22*100),"N/A",ROUND(U22/S22*100,2))</f>
        <v>96.1</v>
      </c>
    </row>
    <row r="23" spans="2:27" ht="21.75" customHeight="1" thickTop="1" thickBot="1" x14ac:dyDescent="0.25">
      <c r="B23" s="11" t="s">
        <v>62</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310" t="s">
        <v>2011</v>
      </c>
      <c r="C24" s="238"/>
      <c r="D24" s="238"/>
      <c r="E24" s="238"/>
      <c r="F24" s="238"/>
      <c r="G24" s="238"/>
      <c r="H24" s="238"/>
      <c r="I24" s="238"/>
      <c r="J24" s="238"/>
      <c r="K24" s="238"/>
      <c r="L24" s="238"/>
      <c r="M24" s="238"/>
      <c r="N24" s="238"/>
      <c r="O24" s="238"/>
      <c r="P24" s="238"/>
      <c r="Q24" s="239"/>
      <c r="R24" s="37" t="s">
        <v>41</v>
      </c>
      <c r="S24" s="243" t="s">
        <v>42</v>
      </c>
      <c r="T24" s="243"/>
      <c r="U24" s="38" t="s">
        <v>63</v>
      </c>
      <c r="V24" s="244" t="s">
        <v>64</v>
      </c>
      <c r="W24" s="294"/>
    </row>
    <row r="25" spans="2:27" ht="30.75" customHeight="1" thickBot="1" x14ac:dyDescent="0.25">
      <c r="B25" s="311"/>
      <c r="C25" s="312"/>
      <c r="D25" s="312"/>
      <c r="E25" s="312"/>
      <c r="F25" s="312"/>
      <c r="G25" s="312"/>
      <c r="H25" s="312"/>
      <c r="I25" s="312"/>
      <c r="J25" s="312"/>
      <c r="K25" s="312"/>
      <c r="L25" s="312"/>
      <c r="M25" s="312"/>
      <c r="N25" s="312"/>
      <c r="O25" s="312"/>
      <c r="P25" s="312"/>
      <c r="Q25" s="313"/>
      <c r="R25" s="60" t="s">
        <v>65</v>
      </c>
      <c r="S25" s="60" t="s">
        <v>65</v>
      </c>
      <c r="T25" s="60" t="s">
        <v>48</v>
      </c>
      <c r="U25" s="60" t="s">
        <v>65</v>
      </c>
      <c r="V25" s="60" t="s">
        <v>66</v>
      </c>
      <c r="W25" s="61" t="s">
        <v>67</v>
      </c>
      <c r="Y25" s="36"/>
    </row>
    <row r="26" spans="2:27" ht="23.25" customHeight="1" thickBot="1" x14ac:dyDescent="0.25">
      <c r="B26" s="314" t="s">
        <v>68</v>
      </c>
      <c r="C26" s="247"/>
      <c r="D26" s="247"/>
      <c r="E26" s="40" t="s">
        <v>1396</v>
      </c>
      <c r="F26" s="40"/>
      <c r="G26" s="40"/>
      <c r="H26" s="41"/>
      <c r="I26" s="41"/>
      <c r="J26" s="41"/>
      <c r="K26" s="41"/>
      <c r="L26" s="41"/>
      <c r="M26" s="41"/>
      <c r="N26" s="41"/>
      <c r="O26" s="41"/>
      <c r="P26" s="42"/>
      <c r="Q26" s="42"/>
      <c r="R26" s="43" t="s">
        <v>1397</v>
      </c>
      <c r="S26" s="44" t="s">
        <v>12</v>
      </c>
      <c r="T26" s="42"/>
      <c r="U26" s="44" t="s">
        <v>1398</v>
      </c>
      <c r="V26" s="42"/>
      <c r="W26" s="62">
        <f>+IF(ISERR(U26/R26*100),"N/A",ROUND(U26/R26*100,2))</f>
        <v>59.55</v>
      </c>
    </row>
    <row r="27" spans="2:27" ht="26.25" customHeight="1" x14ac:dyDescent="0.2">
      <c r="B27" s="315" t="s">
        <v>72</v>
      </c>
      <c r="C27" s="316"/>
      <c r="D27" s="316"/>
      <c r="E27" s="63" t="s">
        <v>1396</v>
      </c>
      <c r="F27" s="63"/>
      <c r="G27" s="63"/>
      <c r="H27" s="64"/>
      <c r="I27" s="64"/>
      <c r="J27" s="64"/>
      <c r="K27" s="64"/>
      <c r="L27" s="64"/>
      <c r="M27" s="64"/>
      <c r="N27" s="64"/>
      <c r="O27" s="64"/>
      <c r="P27" s="65"/>
      <c r="Q27" s="65"/>
      <c r="R27" s="66" t="s">
        <v>1399</v>
      </c>
      <c r="S27" s="67" t="s">
        <v>1400</v>
      </c>
      <c r="T27" s="68">
        <f>+IF(ISERR(S27/R27*100),"N/A",ROUND(S27/R27*100,2))</f>
        <v>65.86</v>
      </c>
      <c r="U27" s="67" t="s">
        <v>1398</v>
      </c>
      <c r="V27" s="68">
        <f>+IF(ISERR(U27/S27*100),"N/A",ROUND(U27/S27*100,2))</f>
        <v>84.44</v>
      </c>
      <c r="W27" s="69">
        <f>+IF(ISERR(U27/R27*100),"N/A",ROUND(U27/R27*100,2))</f>
        <v>55.61</v>
      </c>
    </row>
    <row r="28" spans="2:27" ht="23.25" customHeight="1" thickBot="1" x14ac:dyDescent="0.25">
      <c r="B28" s="314" t="s">
        <v>68</v>
      </c>
      <c r="C28" s="247"/>
      <c r="D28" s="247"/>
      <c r="E28" s="40" t="s">
        <v>1401</v>
      </c>
      <c r="F28" s="40"/>
      <c r="G28" s="40"/>
      <c r="H28" s="41"/>
      <c r="I28" s="41"/>
      <c r="J28" s="41"/>
      <c r="K28" s="41"/>
      <c r="L28" s="41"/>
      <c r="M28" s="41"/>
      <c r="N28" s="41"/>
      <c r="O28" s="41"/>
      <c r="P28" s="42"/>
      <c r="Q28" s="42"/>
      <c r="R28" s="43" t="s">
        <v>1402</v>
      </c>
      <c r="S28" s="44" t="s">
        <v>12</v>
      </c>
      <c r="T28" s="42"/>
      <c r="U28" s="44" t="s">
        <v>1403</v>
      </c>
      <c r="V28" s="42"/>
      <c r="W28" s="62">
        <f>+IF(ISERR(U28/R28*100),"N/A",ROUND(U28/R28*100,2))</f>
        <v>58.46</v>
      </c>
    </row>
    <row r="29" spans="2:27" ht="26.25" customHeight="1" thickBot="1" x14ac:dyDescent="0.25">
      <c r="B29" s="315" t="s">
        <v>72</v>
      </c>
      <c r="C29" s="316"/>
      <c r="D29" s="316"/>
      <c r="E29" s="63" t="s">
        <v>1401</v>
      </c>
      <c r="F29" s="63"/>
      <c r="G29" s="63"/>
      <c r="H29" s="64"/>
      <c r="I29" s="64"/>
      <c r="J29" s="64"/>
      <c r="K29" s="64"/>
      <c r="L29" s="64"/>
      <c r="M29" s="64"/>
      <c r="N29" s="64"/>
      <c r="O29" s="64"/>
      <c r="P29" s="65"/>
      <c r="Q29" s="65"/>
      <c r="R29" s="66" t="s">
        <v>1404</v>
      </c>
      <c r="S29" s="67" t="s">
        <v>1405</v>
      </c>
      <c r="T29" s="68">
        <f>+IF(ISERR(S29/R29*100),"N/A",ROUND(S29/R29*100,2))</f>
        <v>62.82</v>
      </c>
      <c r="U29" s="67" t="s">
        <v>1403</v>
      </c>
      <c r="V29" s="68">
        <f>+IF(ISERR(U29/S29*100),"N/A",ROUND(U29/S29*100,2))</f>
        <v>98.85</v>
      </c>
      <c r="W29" s="69">
        <f>+IF(ISERR(U29/R29*100),"N/A",ROUND(U29/R29*100,2))</f>
        <v>62.09</v>
      </c>
    </row>
    <row r="30" spans="2:27" ht="22.5" customHeight="1" thickTop="1" thickBot="1" x14ac:dyDescent="0.25">
      <c r="B30" s="11" t="s">
        <v>75</v>
      </c>
      <c r="C30" s="12"/>
      <c r="D30" s="12"/>
      <c r="E30" s="12"/>
      <c r="F30" s="12"/>
      <c r="G30" s="12"/>
      <c r="H30" s="13"/>
      <c r="I30" s="13"/>
      <c r="J30" s="13"/>
      <c r="K30" s="13"/>
      <c r="L30" s="13"/>
      <c r="M30" s="13"/>
      <c r="N30" s="13"/>
      <c r="O30" s="13"/>
      <c r="P30" s="13"/>
      <c r="Q30" s="13"/>
      <c r="R30" s="13"/>
      <c r="S30" s="13"/>
      <c r="T30" s="13"/>
      <c r="U30" s="13"/>
      <c r="V30" s="13"/>
      <c r="W30" s="14"/>
    </row>
    <row r="31" spans="2:27" ht="145.5" customHeight="1" thickTop="1" x14ac:dyDescent="0.2">
      <c r="B31" s="303" t="s">
        <v>1406</v>
      </c>
      <c r="C31" s="232"/>
      <c r="D31" s="232"/>
      <c r="E31" s="232"/>
      <c r="F31" s="232"/>
      <c r="G31" s="232"/>
      <c r="H31" s="232"/>
      <c r="I31" s="232"/>
      <c r="J31" s="232"/>
      <c r="K31" s="232"/>
      <c r="L31" s="232"/>
      <c r="M31" s="232"/>
      <c r="N31" s="232"/>
      <c r="O31" s="232"/>
      <c r="P31" s="232"/>
      <c r="Q31" s="232"/>
      <c r="R31" s="232"/>
      <c r="S31" s="232"/>
      <c r="T31" s="232"/>
      <c r="U31" s="232"/>
      <c r="V31" s="232"/>
      <c r="W31" s="304"/>
    </row>
    <row r="32" spans="2:27" ht="15" customHeight="1" thickBot="1" x14ac:dyDescent="0.25">
      <c r="B32" s="305"/>
      <c r="C32" s="251"/>
      <c r="D32" s="251"/>
      <c r="E32" s="251"/>
      <c r="F32" s="251"/>
      <c r="G32" s="251"/>
      <c r="H32" s="251"/>
      <c r="I32" s="251"/>
      <c r="J32" s="251"/>
      <c r="K32" s="251"/>
      <c r="L32" s="251"/>
      <c r="M32" s="251"/>
      <c r="N32" s="251"/>
      <c r="O32" s="251"/>
      <c r="P32" s="251"/>
      <c r="Q32" s="251"/>
      <c r="R32" s="251"/>
      <c r="S32" s="251"/>
      <c r="T32" s="251"/>
      <c r="U32" s="251"/>
      <c r="V32" s="251"/>
      <c r="W32" s="306"/>
    </row>
    <row r="33" spans="2:23" ht="147" customHeight="1" thickTop="1" x14ac:dyDescent="0.2">
      <c r="B33" s="303" t="s">
        <v>1407</v>
      </c>
      <c r="C33" s="232"/>
      <c r="D33" s="232"/>
      <c r="E33" s="232"/>
      <c r="F33" s="232"/>
      <c r="G33" s="232"/>
      <c r="H33" s="232"/>
      <c r="I33" s="232"/>
      <c r="J33" s="232"/>
      <c r="K33" s="232"/>
      <c r="L33" s="232"/>
      <c r="M33" s="232"/>
      <c r="N33" s="232"/>
      <c r="O33" s="232"/>
      <c r="P33" s="232"/>
      <c r="Q33" s="232"/>
      <c r="R33" s="232"/>
      <c r="S33" s="232"/>
      <c r="T33" s="232"/>
      <c r="U33" s="232"/>
      <c r="V33" s="232"/>
      <c r="W33" s="304"/>
    </row>
    <row r="34" spans="2:23" ht="15" customHeight="1" thickBot="1" x14ac:dyDescent="0.25">
      <c r="B34" s="305"/>
      <c r="C34" s="251"/>
      <c r="D34" s="251"/>
      <c r="E34" s="251"/>
      <c r="F34" s="251"/>
      <c r="G34" s="251"/>
      <c r="H34" s="251"/>
      <c r="I34" s="251"/>
      <c r="J34" s="251"/>
      <c r="K34" s="251"/>
      <c r="L34" s="251"/>
      <c r="M34" s="251"/>
      <c r="N34" s="251"/>
      <c r="O34" s="251"/>
      <c r="P34" s="251"/>
      <c r="Q34" s="251"/>
      <c r="R34" s="251"/>
      <c r="S34" s="251"/>
      <c r="T34" s="251"/>
      <c r="U34" s="251"/>
      <c r="V34" s="251"/>
      <c r="W34" s="306"/>
    </row>
    <row r="35" spans="2:23" ht="70.5" customHeight="1" thickTop="1" x14ac:dyDescent="0.2">
      <c r="B35" s="303" t="s">
        <v>1408</v>
      </c>
      <c r="C35" s="232"/>
      <c r="D35" s="232"/>
      <c r="E35" s="232"/>
      <c r="F35" s="232"/>
      <c r="G35" s="232"/>
      <c r="H35" s="232"/>
      <c r="I35" s="232"/>
      <c r="J35" s="232"/>
      <c r="K35" s="232"/>
      <c r="L35" s="232"/>
      <c r="M35" s="232"/>
      <c r="N35" s="232"/>
      <c r="O35" s="232"/>
      <c r="P35" s="232"/>
      <c r="Q35" s="232"/>
      <c r="R35" s="232"/>
      <c r="S35" s="232"/>
      <c r="T35" s="232"/>
      <c r="U35" s="232"/>
      <c r="V35" s="232"/>
      <c r="W35" s="304"/>
    </row>
    <row r="36" spans="2:23" ht="13.5" thickBot="1" x14ac:dyDescent="0.25">
      <c r="B36" s="307"/>
      <c r="C36" s="308"/>
      <c r="D36" s="308"/>
      <c r="E36" s="308"/>
      <c r="F36" s="308"/>
      <c r="G36" s="308"/>
      <c r="H36" s="308"/>
      <c r="I36" s="308"/>
      <c r="J36" s="308"/>
      <c r="K36" s="308"/>
      <c r="L36" s="308"/>
      <c r="M36" s="308"/>
      <c r="N36" s="308"/>
      <c r="O36" s="308"/>
      <c r="P36" s="308"/>
      <c r="Q36" s="308"/>
      <c r="R36" s="308"/>
      <c r="S36" s="308"/>
      <c r="T36" s="308"/>
      <c r="U36" s="308"/>
      <c r="V36" s="308"/>
      <c r="W36" s="309"/>
    </row>
  </sheetData>
  <mergeCells count="57">
    <mergeCell ref="B24:Q25"/>
    <mergeCell ref="B33:W34"/>
    <mergeCell ref="B35:W36"/>
    <mergeCell ref="V24:W24"/>
    <mergeCell ref="B26:D26"/>
    <mergeCell ref="B27:D27"/>
    <mergeCell ref="B28:D28"/>
    <mergeCell ref="B29:D29"/>
    <mergeCell ref="B31:W32"/>
    <mergeCell ref="S24:T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22"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1364</v>
      </c>
      <c r="D4" s="280" t="s">
        <v>1365</v>
      </c>
      <c r="E4" s="280"/>
      <c r="F4" s="280"/>
      <c r="G4" s="280"/>
      <c r="H4" s="281"/>
      <c r="I4" s="18"/>
      <c r="J4" s="282" t="s">
        <v>7</v>
      </c>
      <c r="K4" s="280"/>
      <c r="L4" s="17" t="s">
        <v>1409</v>
      </c>
      <c r="M4" s="283" t="s">
        <v>1410</v>
      </c>
      <c r="N4" s="283"/>
      <c r="O4" s="283"/>
      <c r="P4" s="283"/>
      <c r="Q4" s="284"/>
      <c r="R4" s="19"/>
      <c r="S4" s="285" t="s">
        <v>10</v>
      </c>
      <c r="T4" s="286"/>
      <c r="U4" s="286"/>
      <c r="V4" s="273" t="s">
        <v>81</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1368</v>
      </c>
      <c r="D6" s="269" t="s">
        <v>1369</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1411</v>
      </c>
      <c r="K8" s="26" t="s">
        <v>20</v>
      </c>
      <c r="L8" s="26" t="s">
        <v>1096</v>
      </c>
      <c r="M8" s="26" t="s">
        <v>346</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100.5" customHeight="1" thickTop="1" thickBot="1" x14ac:dyDescent="0.25">
      <c r="B10" s="27" t="s">
        <v>21</v>
      </c>
      <c r="C10" s="273" t="s">
        <v>1412</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1371</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1413</v>
      </c>
      <c r="C21" s="228"/>
      <c r="D21" s="228"/>
      <c r="E21" s="228"/>
      <c r="F21" s="228"/>
      <c r="G21" s="228"/>
      <c r="H21" s="228"/>
      <c r="I21" s="228"/>
      <c r="J21" s="228"/>
      <c r="K21" s="228"/>
      <c r="L21" s="228"/>
      <c r="M21" s="229" t="s">
        <v>1368</v>
      </c>
      <c r="N21" s="229"/>
      <c r="O21" s="229" t="s">
        <v>48</v>
      </c>
      <c r="P21" s="229"/>
      <c r="Q21" s="230" t="s">
        <v>49</v>
      </c>
      <c r="R21" s="230"/>
      <c r="S21" s="34" t="s">
        <v>53</v>
      </c>
      <c r="T21" s="34" t="s">
        <v>1414</v>
      </c>
      <c r="U21" s="34" t="s">
        <v>1415</v>
      </c>
      <c r="V21" s="34">
        <f>+IF(ISERR(U21/T21*100),"N/A",ROUND(U21/T21*100,2))</f>
        <v>122.95</v>
      </c>
      <c r="W21" s="59">
        <f>+IF(ISERR(U21/S21*100),"N/A",ROUND(U21/S21*100,2))</f>
        <v>82.99</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1375</v>
      </c>
      <c r="F25" s="40"/>
      <c r="G25" s="40"/>
      <c r="H25" s="41"/>
      <c r="I25" s="41"/>
      <c r="J25" s="41"/>
      <c r="K25" s="41"/>
      <c r="L25" s="41"/>
      <c r="M25" s="41"/>
      <c r="N25" s="41"/>
      <c r="O25" s="41"/>
      <c r="P25" s="42"/>
      <c r="Q25" s="42"/>
      <c r="R25" s="43" t="s">
        <v>81</v>
      </c>
      <c r="S25" s="44" t="s">
        <v>12</v>
      </c>
      <c r="T25" s="42"/>
      <c r="U25" s="44" t="s">
        <v>154</v>
      </c>
      <c r="V25" s="42"/>
      <c r="W25" s="62">
        <f>+IF(ISERR(U25/R25*100),"N/A",ROUND(U25/R25*100,2))</f>
        <v>6.6</v>
      </c>
    </row>
    <row r="26" spans="2:27" ht="26.25" customHeight="1" thickBot="1" x14ac:dyDescent="0.25">
      <c r="B26" s="315" t="s">
        <v>72</v>
      </c>
      <c r="C26" s="316"/>
      <c r="D26" s="316"/>
      <c r="E26" s="63" t="s">
        <v>1375</v>
      </c>
      <c r="F26" s="63"/>
      <c r="G26" s="63"/>
      <c r="H26" s="64"/>
      <c r="I26" s="64"/>
      <c r="J26" s="64"/>
      <c r="K26" s="64"/>
      <c r="L26" s="64"/>
      <c r="M26" s="64"/>
      <c r="N26" s="64"/>
      <c r="O26" s="64"/>
      <c r="P26" s="65"/>
      <c r="Q26" s="65"/>
      <c r="R26" s="66" t="s">
        <v>1416</v>
      </c>
      <c r="S26" s="67" t="s">
        <v>1417</v>
      </c>
      <c r="T26" s="68">
        <f>+IF(ISERR(S26/R26*100),"N/A",ROUND(S26/R26*100,2))</f>
        <v>24.4</v>
      </c>
      <c r="U26" s="67" t="s">
        <v>154</v>
      </c>
      <c r="V26" s="68">
        <f>+IF(ISERR(U26/S26*100),"N/A",ROUND(U26/S26*100,2))</f>
        <v>34.200000000000003</v>
      </c>
      <c r="W26" s="69">
        <f>+IF(ISERR(U26/R26*100),"N/A",ROUND(U26/R26*100,2))</f>
        <v>8.34</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117" customHeight="1" thickTop="1" x14ac:dyDescent="0.2">
      <c r="B28" s="303" t="s">
        <v>1418</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79.5" customHeight="1" thickTop="1" x14ac:dyDescent="0.2">
      <c r="B30" s="303" t="s">
        <v>1419</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90.75" customHeight="1" thickTop="1" x14ac:dyDescent="0.2">
      <c r="B32" s="303" t="s">
        <v>1420</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view="pageBreakPreview"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95.25" customHeight="1" thickTop="1" thickBot="1" x14ac:dyDescent="0.25">
      <c r="A4" s="15"/>
      <c r="B4" s="16" t="s">
        <v>4</v>
      </c>
      <c r="C4" s="17" t="s">
        <v>1421</v>
      </c>
      <c r="D4" s="280" t="s">
        <v>1422</v>
      </c>
      <c r="E4" s="280"/>
      <c r="F4" s="280"/>
      <c r="G4" s="280"/>
      <c r="H4" s="281"/>
      <c r="I4" s="18"/>
      <c r="J4" s="282" t="s">
        <v>7</v>
      </c>
      <c r="K4" s="280"/>
      <c r="L4" s="17" t="s">
        <v>1423</v>
      </c>
      <c r="M4" s="283" t="s">
        <v>1424</v>
      </c>
      <c r="N4" s="283"/>
      <c r="O4" s="283"/>
      <c r="P4" s="283"/>
      <c r="Q4" s="284"/>
      <c r="R4" s="19"/>
      <c r="S4" s="285" t="s">
        <v>10</v>
      </c>
      <c r="T4" s="286"/>
      <c r="U4" s="286"/>
      <c r="V4" s="273" t="s">
        <v>1251</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1425</v>
      </c>
      <c r="D6" s="269" t="s">
        <v>1426</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455</v>
      </c>
      <c r="K8" s="26" t="s">
        <v>1055</v>
      </c>
      <c r="L8" s="26" t="s">
        <v>630</v>
      </c>
      <c r="M8" s="26" t="s">
        <v>455</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1427</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1428</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1429</v>
      </c>
      <c r="C21" s="228"/>
      <c r="D21" s="228"/>
      <c r="E21" s="228"/>
      <c r="F21" s="228"/>
      <c r="G21" s="228"/>
      <c r="H21" s="228"/>
      <c r="I21" s="228"/>
      <c r="J21" s="228"/>
      <c r="K21" s="228"/>
      <c r="L21" s="228"/>
      <c r="M21" s="229" t="s">
        <v>1425</v>
      </c>
      <c r="N21" s="229"/>
      <c r="O21" s="229" t="s">
        <v>48</v>
      </c>
      <c r="P21" s="229"/>
      <c r="Q21" s="230" t="s">
        <v>49</v>
      </c>
      <c r="R21" s="230"/>
      <c r="S21" s="34" t="s">
        <v>149</v>
      </c>
      <c r="T21" s="34" t="s">
        <v>936</v>
      </c>
      <c r="U21" s="34" t="s">
        <v>936</v>
      </c>
      <c r="V21" s="34">
        <f t="shared" ref="V21:V29" si="0">+IF(ISERR(U21/T21*100),"N/A",ROUND(U21/T21*100,2))</f>
        <v>100</v>
      </c>
      <c r="W21" s="59">
        <f t="shared" ref="W21:W29" si="1">+IF(ISERR(U21/S21*100),"N/A",ROUND(U21/S21*100,2))</f>
        <v>25</v>
      </c>
    </row>
    <row r="22" spans="2:27" ht="56.25" customHeight="1" x14ac:dyDescent="0.2">
      <c r="B22" s="302" t="s">
        <v>1430</v>
      </c>
      <c r="C22" s="228"/>
      <c r="D22" s="228"/>
      <c r="E22" s="228"/>
      <c r="F22" s="228"/>
      <c r="G22" s="228"/>
      <c r="H22" s="228"/>
      <c r="I22" s="228"/>
      <c r="J22" s="228"/>
      <c r="K22" s="228"/>
      <c r="L22" s="228"/>
      <c r="M22" s="229" t="s">
        <v>1425</v>
      </c>
      <c r="N22" s="229"/>
      <c r="O22" s="229" t="s">
        <v>48</v>
      </c>
      <c r="P22" s="229"/>
      <c r="Q22" s="230" t="s">
        <v>49</v>
      </c>
      <c r="R22" s="230"/>
      <c r="S22" s="34" t="s">
        <v>149</v>
      </c>
      <c r="T22" s="34" t="s">
        <v>936</v>
      </c>
      <c r="U22" s="34" t="s">
        <v>936</v>
      </c>
      <c r="V22" s="34">
        <f t="shared" si="0"/>
        <v>100</v>
      </c>
      <c r="W22" s="59">
        <f t="shared" si="1"/>
        <v>25</v>
      </c>
    </row>
    <row r="23" spans="2:27" ht="56.25" customHeight="1" x14ac:dyDescent="0.2">
      <c r="B23" s="302" t="s">
        <v>1431</v>
      </c>
      <c r="C23" s="228"/>
      <c r="D23" s="228"/>
      <c r="E23" s="228"/>
      <c r="F23" s="228"/>
      <c r="G23" s="228"/>
      <c r="H23" s="228"/>
      <c r="I23" s="228"/>
      <c r="J23" s="228"/>
      <c r="K23" s="228"/>
      <c r="L23" s="228"/>
      <c r="M23" s="229" t="s">
        <v>1425</v>
      </c>
      <c r="N23" s="229"/>
      <c r="O23" s="229" t="s">
        <v>1432</v>
      </c>
      <c r="P23" s="229"/>
      <c r="Q23" s="230" t="s">
        <v>67</v>
      </c>
      <c r="R23" s="230"/>
      <c r="S23" s="34" t="s">
        <v>550</v>
      </c>
      <c r="T23" s="34" t="s">
        <v>115</v>
      </c>
      <c r="U23" s="34" t="s">
        <v>115</v>
      </c>
      <c r="V23" s="34" t="str">
        <f t="shared" si="0"/>
        <v>N/A</v>
      </c>
      <c r="W23" s="59" t="str">
        <f t="shared" si="1"/>
        <v>N/A</v>
      </c>
    </row>
    <row r="24" spans="2:27" ht="56.25" customHeight="1" x14ac:dyDescent="0.2">
      <c r="B24" s="302" t="s">
        <v>1433</v>
      </c>
      <c r="C24" s="228"/>
      <c r="D24" s="228"/>
      <c r="E24" s="228"/>
      <c r="F24" s="228"/>
      <c r="G24" s="228"/>
      <c r="H24" s="228"/>
      <c r="I24" s="228"/>
      <c r="J24" s="228"/>
      <c r="K24" s="228"/>
      <c r="L24" s="228"/>
      <c r="M24" s="229" t="s">
        <v>1425</v>
      </c>
      <c r="N24" s="229"/>
      <c r="O24" s="229" t="s">
        <v>48</v>
      </c>
      <c r="P24" s="229"/>
      <c r="Q24" s="230" t="s">
        <v>49</v>
      </c>
      <c r="R24" s="230"/>
      <c r="S24" s="34" t="s">
        <v>936</v>
      </c>
      <c r="T24" s="34" t="s">
        <v>1434</v>
      </c>
      <c r="U24" s="34" t="s">
        <v>1434</v>
      </c>
      <c r="V24" s="34">
        <f t="shared" si="0"/>
        <v>100</v>
      </c>
      <c r="W24" s="59">
        <f t="shared" si="1"/>
        <v>33.33</v>
      </c>
    </row>
    <row r="25" spans="2:27" ht="56.25" customHeight="1" x14ac:dyDescent="0.2">
      <c r="B25" s="302" t="s">
        <v>1435</v>
      </c>
      <c r="C25" s="228"/>
      <c r="D25" s="228"/>
      <c r="E25" s="228"/>
      <c r="F25" s="228"/>
      <c r="G25" s="228"/>
      <c r="H25" s="228"/>
      <c r="I25" s="228"/>
      <c r="J25" s="228"/>
      <c r="K25" s="228"/>
      <c r="L25" s="228"/>
      <c r="M25" s="229" t="s">
        <v>1425</v>
      </c>
      <c r="N25" s="229"/>
      <c r="O25" s="229" t="s">
        <v>48</v>
      </c>
      <c r="P25" s="229"/>
      <c r="Q25" s="230" t="s">
        <v>49</v>
      </c>
      <c r="R25" s="230"/>
      <c r="S25" s="34" t="s">
        <v>149</v>
      </c>
      <c r="T25" s="34" t="s">
        <v>936</v>
      </c>
      <c r="U25" s="34" t="s">
        <v>936</v>
      </c>
      <c r="V25" s="34">
        <f t="shared" si="0"/>
        <v>100</v>
      </c>
      <c r="W25" s="59">
        <f t="shared" si="1"/>
        <v>25</v>
      </c>
    </row>
    <row r="26" spans="2:27" ht="56.25" customHeight="1" x14ac:dyDescent="0.2">
      <c r="B26" s="302" t="s">
        <v>1436</v>
      </c>
      <c r="C26" s="228"/>
      <c r="D26" s="228"/>
      <c r="E26" s="228"/>
      <c r="F26" s="228"/>
      <c r="G26" s="228"/>
      <c r="H26" s="228"/>
      <c r="I26" s="228"/>
      <c r="J26" s="228"/>
      <c r="K26" s="228"/>
      <c r="L26" s="228"/>
      <c r="M26" s="229" t="s">
        <v>1425</v>
      </c>
      <c r="N26" s="229"/>
      <c r="O26" s="229" t="s">
        <v>1432</v>
      </c>
      <c r="P26" s="229"/>
      <c r="Q26" s="230" t="s">
        <v>67</v>
      </c>
      <c r="R26" s="230"/>
      <c r="S26" s="34" t="s">
        <v>550</v>
      </c>
      <c r="T26" s="34" t="s">
        <v>115</v>
      </c>
      <c r="U26" s="34" t="s">
        <v>115</v>
      </c>
      <c r="V26" s="34" t="str">
        <f t="shared" si="0"/>
        <v>N/A</v>
      </c>
      <c r="W26" s="59" t="str">
        <f t="shared" si="1"/>
        <v>N/A</v>
      </c>
    </row>
    <row r="27" spans="2:27" ht="56.25" customHeight="1" x14ac:dyDescent="0.2">
      <c r="B27" s="302" t="s">
        <v>1437</v>
      </c>
      <c r="C27" s="228"/>
      <c r="D27" s="228"/>
      <c r="E27" s="228"/>
      <c r="F27" s="228"/>
      <c r="G27" s="228"/>
      <c r="H27" s="228"/>
      <c r="I27" s="228"/>
      <c r="J27" s="228"/>
      <c r="K27" s="228"/>
      <c r="L27" s="228"/>
      <c r="M27" s="229" t="s">
        <v>1425</v>
      </c>
      <c r="N27" s="229"/>
      <c r="O27" s="229" t="s">
        <v>48</v>
      </c>
      <c r="P27" s="229"/>
      <c r="Q27" s="230" t="s">
        <v>49</v>
      </c>
      <c r="R27" s="230"/>
      <c r="S27" s="34" t="s">
        <v>936</v>
      </c>
      <c r="T27" s="34" t="s">
        <v>1434</v>
      </c>
      <c r="U27" s="34" t="s">
        <v>1434</v>
      </c>
      <c r="V27" s="34">
        <f t="shared" si="0"/>
        <v>100</v>
      </c>
      <c r="W27" s="59">
        <f t="shared" si="1"/>
        <v>33.33</v>
      </c>
    </row>
    <row r="28" spans="2:27" ht="56.25" customHeight="1" x14ac:dyDescent="0.2">
      <c r="B28" s="302" t="s">
        <v>1438</v>
      </c>
      <c r="C28" s="228"/>
      <c r="D28" s="228"/>
      <c r="E28" s="228"/>
      <c r="F28" s="228"/>
      <c r="G28" s="228"/>
      <c r="H28" s="228"/>
      <c r="I28" s="228"/>
      <c r="J28" s="228"/>
      <c r="K28" s="228"/>
      <c r="L28" s="228"/>
      <c r="M28" s="229" t="s">
        <v>1425</v>
      </c>
      <c r="N28" s="229"/>
      <c r="O28" s="229" t="s">
        <v>48</v>
      </c>
      <c r="P28" s="229"/>
      <c r="Q28" s="230" t="s">
        <v>49</v>
      </c>
      <c r="R28" s="230"/>
      <c r="S28" s="34" t="s">
        <v>149</v>
      </c>
      <c r="T28" s="34" t="s">
        <v>936</v>
      </c>
      <c r="U28" s="34" t="s">
        <v>936</v>
      </c>
      <c r="V28" s="34">
        <f t="shared" si="0"/>
        <v>100</v>
      </c>
      <c r="W28" s="59">
        <f t="shared" si="1"/>
        <v>25</v>
      </c>
    </row>
    <row r="29" spans="2:27" ht="56.25" customHeight="1" thickBot="1" x14ac:dyDescent="0.25">
      <c r="B29" s="302" t="s">
        <v>1439</v>
      </c>
      <c r="C29" s="228"/>
      <c r="D29" s="228"/>
      <c r="E29" s="228"/>
      <c r="F29" s="228"/>
      <c r="G29" s="228"/>
      <c r="H29" s="228"/>
      <c r="I29" s="228"/>
      <c r="J29" s="228"/>
      <c r="K29" s="228"/>
      <c r="L29" s="228"/>
      <c r="M29" s="229" t="s">
        <v>1425</v>
      </c>
      <c r="N29" s="229"/>
      <c r="O29" s="229" t="s">
        <v>1432</v>
      </c>
      <c r="P29" s="229"/>
      <c r="Q29" s="230" t="s">
        <v>67</v>
      </c>
      <c r="R29" s="230"/>
      <c r="S29" s="34" t="s">
        <v>550</v>
      </c>
      <c r="T29" s="34" t="s">
        <v>115</v>
      </c>
      <c r="U29" s="34" t="s">
        <v>115</v>
      </c>
      <c r="V29" s="34" t="str">
        <f t="shared" si="0"/>
        <v>N/A</v>
      </c>
      <c r="W29" s="59" t="str">
        <f t="shared" si="1"/>
        <v>N/A</v>
      </c>
    </row>
    <row r="30" spans="2:27" ht="21.75" customHeight="1" thickTop="1" thickBot="1" x14ac:dyDescent="0.25">
      <c r="B30" s="11" t="s">
        <v>62</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x14ac:dyDescent="0.25">
      <c r="B31" s="310" t="s">
        <v>2011</v>
      </c>
      <c r="C31" s="238"/>
      <c r="D31" s="238"/>
      <c r="E31" s="238"/>
      <c r="F31" s="238"/>
      <c r="G31" s="238"/>
      <c r="H31" s="238"/>
      <c r="I31" s="238"/>
      <c r="J31" s="238"/>
      <c r="K31" s="238"/>
      <c r="L31" s="238"/>
      <c r="M31" s="238"/>
      <c r="N31" s="238"/>
      <c r="O31" s="238"/>
      <c r="P31" s="238"/>
      <c r="Q31" s="239"/>
      <c r="R31" s="37" t="s">
        <v>41</v>
      </c>
      <c r="S31" s="243" t="s">
        <v>42</v>
      </c>
      <c r="T31" s="243"/>
      <c r="U31" s="38" t="s">
        <v>63</v>
      </c>
      <c r="V31" s="244" t="s">
        <v>64</v>
      </c>
      <c r="W31" s="294"/>
    </row>
    <row r="32" spans="2:27" ht="30.75" customHeight="1" thickBot="1" x14ac:dyDescent="0.25">
      <c r="B32" s="311"/>
      <c r="C32" s="312"/>
      <c r="D32" s="312"/>
      <c r="E32" s="312"/>
      <c r="F32" s="312"/>
      <c r="G32" s="312"/>
      <c r="H32" s="312"/>
      <c r="I32" s="312"/>
      <c r="J32" s="312"/>
      <c r="K32" s="312"/>
      <c r="L32" s="312"/>
      <c r="M32" s="312"/>
      <c r="N32" s="312"/>
      <c r="O32" s="312"/>
      <c r="P32" s="312"/>
      <c r="Q32" s="313"/>
      <c r="R32" s="60" t="s">
        <v>65</v>
      </c>
      <c r="S32" s="60" t="s">
        <v>65</v>
      </c>
      <c r="T32" s="60" t="s">
        <v>48</v>
      </c>
      <c r="U32" s="60" t="s">
        <v>65</v>
      </c>
      <c r="V32" s="60" t="s">
        <v>66</v>
      </c>
      <c r="W32" s="61" t="s">
        <v>67</v>
      </c>
      <c r="Y32" s="36"/>
    </row>
    <row r="33" spans="2:23" ht="23.25" customHeight="1" thickBot="1" x14ac:dyDescent="0.25">
      <c r="B33" s="314" t="s">
        <v>68</v>
      </c>
      <c r="C33" s="247"/>
      <c r="D33" s="247"/>
      <c r="E33" s="40" t="s">
        <v>1440</v>
      </c>
      <c r="F33" s="40"/>
      <c r="G33" s="40"/>
      <c r="H33" s="41"/>
      <c r="I33" s="41"/>
      <c r="J33" s="41"/>
      <c r="K33" s="41"/>
      <c r="L33" s="41"/>
      <c r="M33" s="41"/>
      <c r="N33" s="41"/>
      <c r="O33" s="41"/>
      <c r="P33" s="42"/>
      <c r="Q33" s="42"/>
      <c r="R33" s="43" t="s">
        <v>1251</v>
      </c>
      <c r="S33" s="44" t="s">
        <v>12</v>
      </c>
      <c r="T33" s="42"/>
      <c r="U33" s="44" t="s">
        <v>1441</v>
      </c>
      <c r="V33" s="42"/>
      <c r="W33" s="62">
        <f>+IF(ISERR(U33/R33*100),"N/A",ROUND(U33/R33*100,2))</f>
        <v>28</v>
      </c>
    </row>
    <row r="34" spans="2:23" ht="26.25" customHeight="1" thickBot="1" x14ac:dyDescent="0.25">
      <c r="B34" s="315" t="s">
        <v>72</v>
      </c>
      <c r="C34" s="316"/>
      <c r="D34" s="316"/>
      <c r="E34" s="63" t="s">
        <v>1440</v>
      </c>
      <c r="F34" s="63"/>
      <c r="G34" s="63"/>
      <c r="H34" s="64"/>
      <c r="I34" s="64"/>
      <c r="J34" s="64"/>
      <c r="K34" s="64"/>
      <c r="L34" s="64"/>
      <c r="M34" s="64"/>
      <c r="N34" s="64"/>
      <c r="O34" s="64"/>
      <c r="P34" s="65"/>
      <c r="Q34" s="65"/>
      <c r="R34" s="66" t="s">
        <v>1251</v>
      </c>
      <c r="S34" s="67" t="s">
        <v>1442</v>
      </c>
      <c r="T34" s="68">
        <f>+IF(ISERR(S34/R34*100),"N/A",ROUND(S34/R34*100,2))</f>
        <v>64</v>
      </c>
      <c r="U34" s="67" t="s">
        <v>1441</v>
      </c>
      <c r="V34" s="68">
        <f>+IF(ISERR(U34/S34*100),"N/A",ROUND(U34/S34*100,2))</f>
        <v>43.75</v>
      </c>
      <c r="W34" s="69">
        <f>+IF(ISERR(U34/R34*100),"N/A",ROUND(U34/R34*100,2))</f>
        <v>28</v>
      </c>
    </row>
    <row r="35" spans="2:23" ht="22.5" customHeight="1" thickTop="1" thickBot="1" x14ac:dyDescent="0.25">
      <c r="B35" s="11" t="s">
        <v>75</v>
      </c>
      <c r="C35" s="12"/>
      <c r="D35" s="12"/>
      <c r="E35" s="12"/>
      <c r="F35" s="12"/>
      <c r="G35" s="12"/>
      <c r="H35" s="13"/>
      <c r="I35" s="13"/>
      <c r="J35" s="13"/>
      <c r="K35" s="13"/>
      <c r="L35" s="13"/>
      <c r="M35" s="13"/>
      <c r="N35" s="13"/>
      <c r="O35" s="13"/>
      <c r="P35" s="13"/>
      <c r="Q35" s="13"/>
      <c r="R35" s="13"/>
      <c r="S35" s="13"/>
      <c r="T35" s="13"/>
      <c r="U35" s="13"/>
      <c r="V35" s="13"/>
      <c r="W35" s="14"/>
    </row>
    <row r="36" spans="2:23" ht="60" customHeight="1" thickTop="1" x14ac:dyDescent="0.2">
      <c r="B36" s="303" t="s">
        <v>1443</v>
      </c>
      <c r="C36" s="232"/>
      <c r="D36" s="232"/>
      <c r="E36" s="232"/>
      <c r="F36" s="232"/>
      <c r="G36" s="232"/>
      <c r="H36" s="232"/>
      <c r="I36" s="232"/>
      <c r="J36" s="232"/>
      <c r="K36" s="232"/>
      <c r="L36" s="232"/>
      <c r="M36" s="232"/>
      <c r="N36" s="232"/>
      <c r="O36" s="232"/>
      <c r="P36" s="232"/>
      <c r="Q36" s="232"/>
      <c r="R36" s="232"/>
      <c r="S36" s="232"/>
      <c r="T36" s="232"/>
      <c r="U36" s="232"/>
      <c r="V36" s="232"/>
      <c r="W36" s="304"/>
    </row>
    <row r="37" spans="2:23" ht="15" customHeight="1" thickBot="1" x14ac:dyDescent="0.25">
      <c r="B37" s="305"/>
      <c r="C37" s="251"/>
      <c r="D37" s="251"/>
      <c r="E37" s="251"/>
      <c r="F37" s="251"/>
      <c r="G37" s="251"/>
      <c r="H37" s="251"/>
      <c r="I37" s="251"/>
      <c r="J37" s="251"/>
      <c r="K37" s="251"/>
      <c r="L37" s="251"/>
      <c r="M37" s="251"/>
      <c r="N37" s="251"/>
      <c r="O37" s="251"/>
      <c r="P37" s="251"/>
      <c r="Q37" s="251"/>
      <c r="R37" s="251"/>
      <c r="S37" s="251"/>
      <c r="T37" s="251"/>
      <c r="U37" s="251"/>
      <c r="V37" s="251"/>
      <c r="W37" s="306"/>
    </row>
    <row r="38" spans="2:23" ht="37.5" customHeight="1" thickTop="1" x14ac:dyDescent="0.2">
      <c r="B38" s="303" t="s">
        <v>1444</v>
      </c>
      <c r="C38" s="232"/>
      <c r="D38" s="232"/>
      <c r="E38" s="232"/>
      <c r="F38" s="232"/>
      <c r="G38" s="232"/>
      <c r="H38" s="232"/>
      <c r="I38" s="232"/>
      <c r="J38" s="232"/>
      <c r="K38" s="232"/>
      <c r="L38" s="232"/>
      <c r="M38" s="232"/>
      <c r="N38" s="232"/>
      <c r="O38" s="232"/>
      <c r="P38" s="232"/>
      <c r="Q38" s="232"/>
      <c r="R38" s="232"/>
      <c r="S38" s="232"/>
      <c r="T38" s="232"/>
      <c r="U38" s="232"/>
      <c r="V38" s="232"/>
      <c r="W38" s="304"/>
    </row>
    <row r="39" spans="2:23" ht="15" customHeight="1" thickBot="1" x14ac:dyDescent="0.25">
      <c r="B39" s="305"/>
      <c r="C39" s="251"/>
      <c r="D39" s="251"/>
      <c r="E39" s="251"/>
      <c r="F39" s="251"/>
      <c r="G39" s="251"/>
      <c r="H39" s="251"/>
      <c r="I39" s="251"/>
      <c r="J39" s="251"/>
      <c r="K39" s="251"/>
      <c r="L39" s="251"/>
      <c r="M39" s="251"/>
      <c r="N39" s="251"/>
      <c r="O39" s="251"/>
      <c r="P39" s="251"/>
      <c r="Q39" s="251"/>
      <c r="R39" s="251"/>
      <c r="S39" s="251"/>
      <c r="T39" s="251"/>
      <c r="U39" s="251"/>
      <c r="V39" s="251"/>
      <c r="W39" s="306"/>
    </row>
    <row r="40" spans="2:23" ht="37.5" customHeight="1" thickTop="1" x14ac:dyDescent="0.2">
      <c r="B40" s="303" t="s">
        <v>1445</v>
      </c>
      <c r="C40" s="232"/>
      <c r="D40" s="232"/>
      <c r="E40" s="232"/>
      <c r="F40" s="232"/>
      <c r="G40" s="232"/>
      <c r="H40" s="232"/>
      <c r="I40" s="232"/>
      <c r="J40" s="232"/>
      <c r="K40" s="232"/>
      <c r="L40" s="232"/>
      <c r="M40" s="232"/>
      <c r="N40" s="232"/>
      <c r="O40" s="232"/>
      <c r="P40" s="232"/>
      <c r="Q40" s="232"/>
      <c r="R40" s="232"/>
      <c r="S40" s="232"/>
      <c r="T40" s="232"/>
      <c r="U40" s="232"/>
      <c r="V40" s="232"/>
      <c r="W40" s="304"/>
    </row>
    <row r="41" spans="2:23" ht="13.5" thickBot="1" x14ac:dyDescent="0.25">
      <c r="B41" s="307"/>
      <c r="C41" s="308"/>
      <c r="D41" s="308"/>
      <c r="E41" s="308"/>
      <c r="F41" s="308"/>
      <c r="G41" s="308"/>
      <c r="H41" s="308"/>
      <c r="I41" s="308"/>
      <c r="J41" s="308"/>
      <c r="K41" s="308"/>
      <c r="L41" s="308"/>
      <c r="M41" s="308"/>
      <c r="N41" s="308"/>
      <c r="O41" s="308"/>
      <c r="P41" s="308"/>
      <c r="Q41" s="308"/>
      <c r="R41" s="308"/>
      <c r="S41" s="308"/>
      <c r="T41" s="308"/>
      <c r="U41" s="308"/>
      <c r="V41" s="308"/>
      <c r="W41" s="309"/>
    </row>
  </sheetData>
  <mergeCells count="83">
    <mergeCell ref="B40:W41"/>
    <mergeCell ref="B31:Q32"/>
    <mergeCell ref="S31:T31"/>
    <mergeCell ref="V31:W31"/>
    <mergeCell ref="B33:D33"/>
    <mergeCell ref="B34:D34"/>
    <mergeCell ref="B36:W37"/>
    <mergeCell ref="B29:L29"/>
    <mergeCell ref="M29:N29"/>
    <mergeCell ref="O29:P29"/>
    <mergeCell ref="Q29:R29"/>
    <mergeCell ref="B38:W39"/>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9" min="1" max="22"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view="pageBreakPreview" topLeftCell="A28"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1421</v>
      </c>
      <c r="D4" s="280" t="s">
        <v>1422</v>
      </c>
      <c r="E4" s="280"/>
      <c r="F4" s="280"/>
      <c r="G4" s="280"/>
      <c r="H4" s="281"/>
      <c r="I4" s="18"/>
      <c r="J4" s="282" t="s">
        <v>7</v>
      </c>
      <c r="K4" s="280"/>
      <c r="L4" s="17" t="s">
        <v>1446</v>
      </c>
      <c r="M4" s="283" t="s">
        <v>1447</v>
      </c>
      <c r="N4" s="283"/>
      <c r="O4" s="283"/>
      <c r="P4" s="283"/>
      <c r="Q4" s="284"/>
      <c r="R4" s="19"/>
      <c r="S4" s="285" t="s">
        <v>10</v>
      </c>
      <c r="T4" s="286"/>
      <c r="U4" s="286"/>
      <c r="V4" s="273" t="s">
        <v>125</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1425</v>
      </c>
      <c r="D6" s="269" t="s">
        <v>1426</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1448</v>
      </c>
      <c r="K8" s="26" t="s">
        <v>1449</v>
      </c>
      <c r="L8" s="26" t="s">
        <v>1450</v>
      </c>
      <c r="M8" s="26" t="s">
        <v>1451</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1452</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1428</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1429</v>
      </c>
      <c r="C21" s="228"/>
      <c r="D21" s="228"/>
      <c r="E21" s="228"/>
      <c r="F21" s="228"/>
      <c r="G21" s="228"/>
      <c r="H21" s="228"/>
      <c r="I21" s="228"/>
      <c r="J21" s="228"/>
      <c r="K21" s="228"/>
      <c r="L21" s="228"/>
      <c r="M21" s="229" t="s">
        <v>1425</v>
      </c>
      <c r="N21" s="229"/>
      <c r="O21" s="229" t="s">
        <v>48</v>
      </c>
      <c r="P21" s="229"/>
      <c r="Q21" s="230" t="s">
        <v>49</v>
      </c>
      <c r="R21" s="230"/>
      <c r="S21" s="34" t="s">
        <v>936</v>
      </c>
      <c r="T21" s="34" t="s">
        <v>1434</v>
      </c>
      <c r="U21" s="34" t="s">
        <v>1434</v>
      </c>
      <c r="V21" s="34">
        <f t="shared" ref="V21:V29" si="0">+IF(ISERR(U21/T21*100),"N/A",ROUND(U21/T21*100,2))</f>
        <v>100</v>
      </c>
      <c r="W21" s="59">
        <f t="shared" ref="W21:W29" si="1">+IF(ISERR(U21/S21*100),"N/A",ROUND(U21/S21*100,2))</f>
        <v>33.33</v>
      </c>
    </row>
    <row r="22" spans="2:27" ht="56.25" customHeight="1" x14ac:dyDescent="0.2">
      <c r="B22" s="302" t="s">
        <v>1430</v>
      </c>
      <c r="C22" s="228"/>
      <c r="D22" s="228"/>
      <c r="E22" s="228"/>
      <c r="F22" s="228"/>
      <c r="G22" s="228"/>
      <c r="H22" s="228"/>
      <c r="I22" s="228"/>
      <c r="J22" s="228"/>
      <c r="K22" s="228"/>
      <c r="L22" s="228"/>
      <c r="M22" s="229" t="s">
        <v>1425</v>
      </c>
      <c r="N22" s="229"/>
      <c r="O22" s="229" t="s">
        <v>48</v>
      </c>
      <c r="P22" s="229"/>
      <c r="Q22" s="230" t="s">
        <v>49</v>
      </c>
      <c r="R22" s="230"/>
      <c r="S22" s="34" t="s">
        <v>149</v>
      </c>
      <c r="T22" s="34" t="s">
        <v>936</v>
      </c>
      <c r="U22" s="34" t="s">
        <v>936</v>
      </c>
      <c r="V22" s="34">
        <f t="shared" si="0"/>
        <v>100</v>
      </c>
      <c r="W22" s="59">
        <f t="shared" si="1"/>
        <v>25</v>
      </c>
    </row>
    <row r="23" spans="2:27" ht="56.25" customHeight="1" x14ac:dyDescent="0.2">
      <c r="B23" s="302" t="s">
        <v>1453</v>
      </c>
      <c r="C23" s="228"/>
      <c r="D23" s="228"/>
      <c r="E23" s="228"/>
      <c r="F23" s="228"/>
      <c r="G23" s="228"/>
      <c r="H23" s="228"/>
      <c r="I23" s="228"/>
      <c r="J23" s="228"/>
      <c r="K23" s="228"/>
      <c r="L23" s="228"/>
      <c r="M23" s="229" t="s">
        <v>1425</v>
      </c>
      <c r="N23" s="229"/>
      <c r="O23" s="229" t="s">
        <v>1432</v>
      </c>
      <c r="P23" s="229"/>
      <c r="Q23" s="230" t="s">
        <v>67</v>
      </c>
      <c r="R23" s="230"/>
      <c r="S23" s="34" t="s">
        <v>550</v>
      </c>
      <c r="T23" s="34" t="s">
        <v>115</v>
      </c>
      <c r="U23" s="34" t="s">
        <v>115</v>
      </c>
      <c r="V23" s="34" t="str">
        <f t="shared" si="0"/>
        <v>N/A</v>
      </c>
      <c r="W23" s="59" t="str">
        <f t="shared" si="1"/>
        <v>N/A</v>
      </c>
    </row>
    <row r="24" spans="2:27" ht="56.25" customHeight="1" x14ac:dyDescent="0.2">
      <c r="B24" s="302" t="s">
        <v>1433</v>
      </c>
      <c r="C24" s="228"/>
      <c r="D24" s="228"/>
      <c r="E24" s="228"/>
      <c r="F24" s="228"/>
      <c r="G24" s="228"/>
      <c r="H24" s="228"/>
      <c r="I24" s="228"/>
      <c r="J24" s="228"/>
      <c r="K24" s="228"/>
      <c r="L24" s="228"/>
      <c r="M24" s="229" t="s">
        <v>1425</v>
      </c>
      <c r="N24" s="229"/>
      <c r="O24" s="229" t="s">
        <v>48</v>
      </c>
      <c r="P24" s="229"/>
      <c r="Q24" s="230" t="s">
        <v>49</v>
      </c>
      <c r="R24" s="230"/>
      <c r="S24" s="34" t="s">
        <v>936</v>
      </c>
      <c r="T24" s="34" t="s">
        <v>1434</v>
      </c>
      <c r="U24" s="34" t="s">
        <v>1434</v>
      </c>
      <c r="V24" s="34">
        <f t="shared" si="0"/>
        <v>100</v>
      </c>
      <c r="W24" s="59">
        <f t="shared" si="1"/>
        <v>33.33</v>
      </c>
    </row>
    <row r="25" spans="2:27" ht="56.25" customHeight="1" x14ac:dyDescent="0.2">
      <c r="B25" s="302" t="s">
        <v>1454</v>
      </c>
      <c r="C25" s="228"/>
      <c r="D25" s="228"/>
      <c r="E25" s="228"/>
      <c r="F25" s="228"/>
      <c r="G25" s="228"/>
      <c r="H25" s="228"/>
      <c r="I25" s="228"/>
      <c r="J25" s="228"/>
      <c r="K25" s="228"/>
      <c r="L25" s="228"/>
      <c r="M25" s="229" t="s">
        <v>1425</v>
      </c>
      <c r="N25" s="229"/>
      <c r="O25" s="229" t="s">
        <v>48</v>
      </c>
      <c r="P25" s="229"/>
      <c r="Q25" s="230" t="s">
        <v>49</v>
      </c>
      <c r="R25" s="230"/>
      <c r="S25" s="34" t="s">
        <v>149</v>
      </c>
      <c r="T25" s="34" t="s">
        <v>936</v>
      </c>
      <c r="U25" s="34" t="s">
        <v>936</v>
      </c>
      <c r="V25" s="34">
        <f t="shared" si="0"/>
        <v>100</v>
      </c>
      <c r="W25" s="59">
        <f t="shared" si="1"/>
        <v>25</v>
      </c>
    </row>
    <row r="26" spans="2:27" ht="56.25" customHeight="1" x14ac:dyDescent="0.2">
      <c r="B26" s="302" t="s">
        <v>1455</v>
      </c>
      <c r="C26" s="228"/>
      <c r="D26" s="228"/>
      <c r="E26" s="228"/>
      <c r="F26" s="228"/>
      <c r="G26" s="228"/>
      <c r="H26" s="228"/>
      <c r="I26" s="228"/>
      <c r="J26" s="228"/>
      <c r="K26" s="228"/>
      <c r="L26" s="228"/>
      <c r="M26" s="229" t="s">
        <v>1425</v>
      </c>
      <c r="N26" s="229"/>
      <c r="O26" s="229" t="s">
        <v>1432</v>
      </c>
      <c r="P26" s="229"/>
      <c r="Q26" s="230" t="s">
        <v>67</v>
      </c>
      <c r="R26" s="230"/>
      <c r="S26" s="34" t="s">
        <v>550</v>
      </c>
      <c r="T26" s="34" t="s">
        <v>115</v>
      </c>
      <c r="U26" s="34" t="s">
        <v>115</v>
      </c>
      <c r="V26" s="34" t="str">
        <f t="shared" si="0"/>
        <v>N/A</v>
      </c>
      <c r="W26" s="59" t="str">
        <f t="shared" si="1"/>
        <v>N/A</v>
      </c>
    </row>
    <row r="27" spans="2:27" ht="56.25" customHeight="1" x14ac:dyDescent="0.2">
      <c r="B27" s="302" t="s">
        <v>1437</v>
      </c>
      <c r="C27" s="228"/>
      <c r="D27" s="228"/>
      <c r="E27" s="228"/>
      <c r="F27" s="228"/>
      <c r="G27" s="228"/>
      <c r="H27" s="228"/>
      <c r="I27" s="228"/>
      <c r="J27" s="228"/>
      <c r="K27" s="228"/>
      <c r="L27" s="228"/>
      <c r="M27" s="229" t="s">
        <v>1425</v>
      </c>
      <c r="N27" s="229"/>
      <c r="O27" s="229" t="s">
        <v>48</v>
      </c>
      <c r="P27" s="229"/>
      <c r="Q27" s="230" t="s">
        <v>49</v>
      </c>
      <c r="R27" s="230"/>
      <c r="S27" s="34" t="s">
        <v>936</v>
      </c>
      <c r="T27" s="34" t="s">
        <v>1434</v>
      </c>
      <c r="U27" s="34" t="s">
        <v>1434</v>
      </c>
      <c r="V27" s="34">
        <f t="shared" si="0"/>
        <v>100</v>
      </c>
      <c r="W27" s="59">
        <f t="shared" si="1"/>
        <v>33.33</v>
      </c>
    </row>
    <row r="28" spans="2:27" ht="56.25" customHeight="1" x14ac:dyDescent="0.2">
      <c r="B28" s="302" t="s">
        <v>1456</v>
      </c>
      <c r="C28" s="228"/>
      <c r="D28" s="228"/>
      <c r="E28" s="228"/>
      <c r="F28" s="228"/>
      <c r="G28" s="228"/>
      <c r="H28" s="228"/>
      <c r="I28" s="228"/>
      <c r="J28" s="228"/>
      <c r="K28" s="228"/>
      <c r="L28" s="228"/>
      <c r="M28" s="229" t="s">
        <v>1425</v>
      </c>
      <c r="N28" s="229"/>
      <c r="O28" s="229" t="s">
        <v>48</v>
      </c>
      <c r="P28" s="229"/>
      <c r="Q28" s="230" t="s">
        <v>49</v>
      </c>
      <c r="R28" s="230"/>
      <c r="S28" s="34" t="s">
        <v>149</v>
      </c>
      <c r="T28" s="34" t="s">
        <v>936</v>
      </c>
      <c r="U28" s="34" t="s">
        <v>936</v>
      </c>
      <c r="V28" s="34">
        <f t="shared" si="0"/>
        <v>100</v>
      </c>
      <c r="W28" s="59">
        <f t="shared" si="1"/>
        <v>25</v>
      </c>
    </row>
    <row r="29" spans="2:27" ht="56.25" customHeight="1" thickBot="1" x14ac:dyDescent="0.25">
      <c r="B29" s="302" t="s">
        <v>1457</v>
      </c>
      <c r="C29" s="228"/>
      <c r="D29" s="228"/>
      <c r="E29" s="228"/>
      <c r="F29" s="228"/>
      <c r="G29" s="228"/>
      <c r="H29" s="228"/>
      <c r="I29" s="228"/>
      <c r="J29" s="228"/>
      <c r="K29" s="228"/>
      <c r="L29" s="228"/>
      <c r="M29" s="229" t="s">
        <v>1425</v>
      </c>
      <c r="N29" s="229"/>
      <c r="O29" s="229" t="s">
        <v>1432</v>
      </c>
      <c r="P29" s="229"/>
      <c r="Q29" s="230" t="s">
        <v>67</v>
      </c>
      <c r="R29" s="230"/>
      <c r="S29" s="34" t="s">
        <v>550</v>
      </c>
      <c r="T29" s="34" t="s">
        <v>115</v>
      </c>
      <c r="U29" s="34" t="s">
        <v>115</v>
      </c>
      <c r="V29" s="34" t="str">
        <f t="shared" si="0"/>
        <v>N/A</v>
      </c>
      <c r="W29" s="59" t="str">
        <f t="shared" si="1"/>
        <v>N/A</v>
      </c>
    </row>
    <row r="30" spans="2:27" ht="21.75" customHeight="1" thickTop="1" thickBot="1" x14ac:dyDescent="0.25">
      <c r="B30" s="11" t="s">
        <v>62</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x14ac:dyDescent="0.25">
      <c r="B31" s="310" t="s">
        <v>2011</v>
      </c>
      <c r="C31" s="238"/>
      <c r="D31" s="238"/>
      <c r="E31" s="238"/>
      <c r="F31" s="238"/>
      <c r="G31" s="238"/>
      <c r="H31" s="238"/>
      <c r="I31" s="238"/>
      <c r="J31" s="238"/>
      <c r="K31" s="238"/>
      <c r="L31" s="238"/>
      <c r="M31" s="238"/>
      <c r="N31" s="238"/>
      <c r="O31" s="238"/>
      <c r="P31" s="238"/>
      <c r="Q31" s="239"/>
      <c r="R31" s="37" t="s">
        <v>41</v>
      </c>
      <c r="S31" s="243" t="s">
        <v>42</v>
      </c>
      <c r="T31" s="243"/>
      <c r="U31" s="38" t="s">
        <v>63</v>
      </c>
      <c r="V31" s="244" t="s">
        <v>64</v>
      </c>
      <c r="W31" s="294"/>
    </row>
    <row r="32" spans="2:27" ht="30.75" customHeight="1" thickBot="1" x14ac:dyDescent="0.25">
      <c r="B32" s="311"/>
      <c r="C32" s="312"/>
      <c r="D32" s="312"/>
      <c r="E32" s="312"/>
      <c r="F32" s="312"/>
      <c r="G32" s="312"/>
      <c r="H32" s="312"/>
      <c r="I32" s="312"/>
      <c r="J32" s="312"/>
      <c r="K32" s="312"/>
      <c r="L32" s="312"/>
      <c r="M32" s="312"/>
      <c r="N32" s="312"/>
      <c r="O32" s="312"/>
      <c r="P32" s="312"/>
      <c r="Q32" s="313"/>
      <c r="R32" s="60" t="s">
        <v>65</v>
      </c>
      <c r="S32" s="60" t="s">
        <v>65</v>
      </c>
      <c r="T32" s="60" t="s">
        <v>48</v>
      </c>
      <c r="U32" s="60" t="s">
        <v>65</v>
      </c>
      <c r="V32" s="60" t="s">
        <v>66</v>
      </c>
      <c r="W32" s="61" t="s">
        <v>67</v>
      </c>
      <c r="Y32" s="36"/>
    </row>
    <row r="33" spans="2:23" ht="23.25" customHeight="1" thickBot="1" x14ac:dyDescent="0.25">
      <c r="B33" s="314" t="s">
        <v>68</v>
      </c>
      <c r="C33" s="247"/>
      <c r="D33" s="247"/>
      <c r="E33" s="40" t="s">
        <v>1440</v>
      </c>
      <c r="F33" s="40"/>
      <c r="G33" s="40"/>
      <c r="H33" s="41"/>
      <c r="I33" s="41"/>
      <c r="J33" s="41"/>
      <c r="K33" s="41"/>
      <c r="L33" s="41"/>
      <c r="M33" s="41"/>
      <c r="N33" s="41"/>
      <c r="O33" s="41"/>
      <c r="P33" s="42"/>
      <c r="Q33" s="42"/>
      <c r="R33" s="43" t="s">
        <v>1458</v>
      </c>
      <c r="S33" s="44" t="s">
        <v>12</v>
      </c>
      <c r="T33" s="42"/>
      <c r="U33" s="44" t="s">
        <v>226</v>
      </c>
      <c r="V33" s="42"/>
      <c r="W33" s="62">
        <f>+IF(ISERR(U33/R33*100),"N/A",ROUND(U33/R33*100,2))</f>
        <v>21.31</v>
      </c>
    </row>
    <row r="34" spans="2:23" ht="26.25" customHeight="1" thickBot="1" x14ac:dyDescent="0.25">
      <c r="B34" s="315" t="s">
        <v>72</v>
      </c>
      <c r="C34" s="316"/>
      <c r="D34" s="316"/>
      <c r="E34" s="63" t="s">
        <v>1440</v>
      </c>
      <c r="F34" s="63"/>
      <c r="G34" s="63"/>
      <c r="H34" s="64"/>
      <c r="I34" s="64"/>
      <c r="J34" s="64"/>
      <c r="K34" s="64"/>
      <c r="L34" s="64"/>
      <c r="M34" s="64"/>
      <c r="N34" s="64"/>
      <c r="O34" s="64"/>
      <c r="P34" s="65"/>
      <c r="Q34" s="65"/>
      <c r="R34" s="66" t="s">
        <v>1458</v>
      </c>
      <c r="S34" s="67" t="s">
        <v>1459</v>
      </c>
      <c r="T34" s="68">
        <f>+IF(ISERR(S34/R34*100),"N/A",ROUND(S34/R34*100,2))</f>
        <v>61.31</v>
      </c>
      <c r="U34" s="67" t="s">
        <v>226</v>
      </c>
      <c r="V34" s="68">
        <f>+IF(ISERR(U34/S34*100),"N/A",ROUND(U34/S34*100,2))</f>
        <v>34.76</v>
      </c>
      <c r="W34" s="69">
        <f>+IF(ISERR(U34/R34*100),"N/A",ROUND(U34/R34*100,2))</f>
        <v>21.31</v>
      </c>
    </row>
    <row r="35" spans="2:23" ht="22.5" customHeight="1" thickTop="1" thickBot="1" x14ac:dyDescent="0.25">
      <c r="B35" s="11" t="s">
        <v>75</v>
      </c>
      <c r="C35" s="12"/>
      <c r="D35" s="12"/>
      <c r="E35" s="12"/>
      <c r="F35" s="12"/>
      <c r="G35" s="12"/>
      <c r="H35" s="13"/>
      <c r="I35" s="13"/>
      <c r="J35" s="13"/>
      <c r="K35" s="13"/>
      <c r="L35" s="13"/>
      <c r="M35" s="13"/>
      <c r="N35" s="13"/>
      <c r="O35" s="13"/>
      <c r="P35" s="13"/>
      <c r="Q35" s="13"/>
      <c r="R35" s="13"/>
      <c r="S35" s="13"/>
      <c r="T35" s="13"/>
      <c r="U35" s="13"/>
      <c r="V35" s="13"/>
      <c r="W35" s="14"/>
    </row>
    <row r="36" spans="2:23" ht="59.25" customHeight="1" thickTop="1" x14ac:dyDescent="0.2">
      <c r="B36" s="303" t="s">
        <v>1460</v>
      </c>
      <c r="C36" s="232"/>
      <c r="D36" s="232"/>
      <c r="E36" s="232"/>
      <c r="F36" s="232"/>
      <c r="G36" s="232"/>
      <c r="H36" s="232"/>
      <c r="I36" s="232"/>
      <c r="J36" s="232"/>
      <c r="K36" s="232"/>
      <c r="L36" s="232"/>
      <c r="M36" s="232"/>
      <c r="N36" s="232"/>
      <c r="O36" s="232"/>
      <c r="P36" s="232"/>
      <c r="Q36" s="232"/>
      <c r="R36" s="232"/>
      <c r="S36" s="232"/>
      <c r="T36" s="232"/>
      <c r="U36" s="232"/>
      <c r="V36" s="232"/>
      <c r="W36" s="304"/>
    </row>
    <row r="37" spans="2:23" ht="15" customHeight="1" thickBot="1" x14ac:dyDescent="0.25">
      <c r="B37" s="305"/>
      <c r="C37" s="251"/>
      <c r="D37" s="251"/>
      <c r="E37" s="251"/>
      <c r="F37" s="251"/>
      <c r="G37" s="251"/>
      <c r="H37" s="251"/>
      <c r="I37" s="251"/>
      <c r="J37" s="251"/>
      <c r="K37" s="251"/>
      <c r="L37" s="251"/>
      <c r="M37" s="251"/>
      <c r="N37" s="251"/>
      <c r="O37" s="251"/>
      <c r="P37" s="251"/>
      <c r="Q37" s="251"/>
      <c r="R37" s="251"/>
      <c r="S37" s="251"/>
      <c r="T37" s="251"/>
      <c r="U37" s="251"/>
      <c r="V37" s="251"/>
      <c r="W37" s="306"/>
    </row>
    <row r="38" spans="2:23" ht="37.5" customHeight="1" thickTop="1" x14ac:dyDescent="0.2">
      <c r="B38" s="303" t="s">
        <v>1461</v>
      </c>
      <c r="C38" s="232"/>
      <c r="D38" s="232"/>
      <c r="E38" s="232"/>
      <c r="F38" s="232"/>
      <c r="G38" s="232"/>
      <c r="H38" s="232"/>
      <c r="I38" s="232"/>
      <c r="J38" s="232"/>
      <c r="K38" s="232"/>
      <c r="L38" s="232"/>
      <c r="M38" s="232"/>
      <c r="N38" s="232"/>
      <c r="O38" s="232"/>
      <c r="P38" s="232"/>
      <c r="Q38" s="232"/>
      <c r="R38" s="232"/>
      <c r="S38" s="232"/>
      <c r="T38" s="232"/>
      <c r="U38" s="232"/>
      <c r="V38" s="232"/>
      <c r="W38" s="304"/>
    </row>
    <row r="39" spans="2:23" ht="15" customHeight="1" thickBot="1" x14ac:dyDescent="0.25">
      <c r="B39" s="305"/>
      <c r="C39" s="251"/>
      <c r="D39" s="251"/>
      <c r="E39" s="251"/>
      <c r="F39" s="251"/>
      <c r="G39" s="251"/>
      <c r="H39" s="251"/>
      <c r="I39" s="251"/>
      <c r="J39" s="251"/>
      <c r="K39" s="251"/>
      <c r="L39" s="251"/>
      <c r="M39" s="251"/>
      <c r="N39" s="251"/>
      <c r="O39" s="251"/>
      <c r="P39" s="251"/>
      <c r="Q39" s="251"/>
      <c r="R39" s="251"/>
      <c r="S39" s="251"/>
      <c r="T39" s="251"/>
      <c r="U39" s="251"/>
      <c r="V39" s="251"/>
      <c r="W39" s="306"/>
    </row>
    <row r="40" spans="2:23" ht="37.5" customHeight="1" thickTop="1" x14ac:dyDescent="0.2">
      <c r="B40" s="303" t="s">
        <v>1445</v>
      </c>
      <c r="C40" s="232"/>
      <c r="D40" s="232"/>
      <c r="E40" s="232"/>
      <c r="F40" s="232"/>
      <c r="G40" s="232"/>
      <c r="H40" s="232"/>
      <c r="I40" s="232"/>
      <c r="J40" s="232"/>
      <c r="K40" s="232"/>
      <c r="L40" s="232"/>
      <c r="M40" s="232"/>
      <c r="N40" s="232"/>
      <c r="O40" s="232"/>
      <c r="P40" s="232"/>
      <c r="Q40" s="232"/>
      <c r="R40" s="232"/>
      <c r="S40" s="232"/>
      <c r="T40" s="232"/>
      <c r="U40" s="232"/>
      <c r="V40" s="232"/>
      <c r="W40" s="304"/>
    </row>
    <row r="41" spans="2:23" ht="13.5" thickBot="1" x14ac:dyDescent="0.25">
      <c r="B41" s="307"/>
      <c r="C41" s="308"/>
      <c r="D41" s="308"/>
      <c r="E41" s="308"/>
      <c r="F41" s="308"/>
      <c r="G41" s="308"/>
      <c r="H41" s="308"/>
      <c r="I41" s="308"/>
      <c r="J41" s="308"/>
      <c r="K41" s="308"/>
      <c r="L41" s="308"/>
      <c r="M41" s="308"/>
      <c r="N41" s="308"/>
      <c r="O41" s="308"/>
      <c r="P41" s="308"/>
      <c r="Q41" s="308"/>
      <c r="R41" s="308"/>
      <c r="S41" s="308"/>
      <c r="T41" s="308"/>
      <c r="U41" s="308"/>
      <c r="V41" s="308"/>
      <c r="W41" s="309"/>
    </row>
  </sheetData>
  <mergeCells count="83">
    <mergeCell ref="B40:W41"/>
    <mergeCell ref="B31:Q32"/>
    <mergeCell ref="S31:T31"/>
    <mergeCell ref="V31:W31"/>
    <mergeCell ref="B33:D33"/>
    <mergeCell ref="B34:D34"/>
    <mergeCell ref="B36:W37"/>
    <mergeCell ref="B29:L29"/>
    <mergeCell ref="M29:N29"/>
    <mergeCell ref="O29:P29"/>
    <mergeCell ref="Q29:R29"/>
    <mergeCell ref="B38:W39"/>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view="pageBreakPreview" topLeftCell="A29"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1421</v>
      </c>
      <c r="D4" s="280" t="s">
        <v>1422</v>
      </c>
      <c r="E4" s="280"/>
      <c r="F4" s="280"/>
      <c r="G4" s="280"/>
      <c r="H4" s="281"/>
      <c r="I4" s="18"/>
      <c r="J4" s="282" t="s">
        <v>7</v>
      </c>
      <c r="K4" s="280"/>
      <c r="L4" s="17" t="s">
        <v>1462</v>
      </c>
      <c r="M4" s="283" t="s">
        <v>1463</v>
      </c>
      <c r="N4" s="283"/>
      <c r="O4" s="283"/>
      <c r="P4" s="283"/>
      <c r="Q4" s="284"/>
      <c r="R4" s="19"/>
      <c r="S4" s="285" t="s">
        <v>10</v>
      </c>
      <c r="T4" s="286"/>
      <c r="U4" s="286"/>
      <c r="V4" s="273" t="s">
        <v>1464</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1425</v>
      </c>
      <c r="D6" s="269" t="s">
        <v>1426</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1465</v>
      </c>
      <c r="K8" s="26">
        <v>2500</v>
      </c>
      <c r="L8" s="26" t="s">
        <v>1466</v>
      </c>
      <c r="M8" s="26">
        <v>2455</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1427</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1428</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1429</v>
      </c>
      <c r="C21" s="228"/>
      <c r="D21" s="228"/>
      <c r="E21" s="228"/>
      <c r="F21" s="228"/>
      <c r="G21" s="228"/>
      <c r="H21" s="228"/>
      <c r="I21" s="228"/>
      <c r="J21" s="228"/>
      <c r="K21" s="228"/>
      <c r="L21" s="228"/>
      <c r="M21" s="229" t="s">
        <v>1425</v>
      </c>
      <c r="N21" s="229"/>
      <c r="O21" s="229" t="s">
        <v>48</v>
      </c>
      <c r="P21" s="229"/>
      <c r="Q21" s="230" t="s">
        <v>49</v>
      </c>
      <c r="R21" s="230"/>
      <c r="S21" s="34" t="s">
        <v>936</v>
      </c>
      <c r="T21" s="34" t="s">
        <v>1434</v>
      </c>
      <c r="U21" s="34" t="s">
        <v>1434</v>
      </c>
      <c r="V21" s="34">
        <f t="shared" ref="V21:V29" si="0">+IF(ISERR(U21/T21*100),"N/A",ROUND(U21/T21*100,2))</f>
        <v>100</v>
      </c>
      <c r="W21" s="59">
        <f t="shared" ref="W21:W29" si="1">+IF(ISERR(U21/S21*100),"N/A",ROUND(U21/S21*100,2))</f>
        <v>33.33</v>
      </c>
    </row>
    <row r="22" spans="2:27" ht="56.25" customHeight="1" x14ac:dyDescent="0.2">
      <c r="B22" s="302" t="s">
        <v>1430</v>
      </c>
      <c r="C22" s="228"/>
      <c r="D22" s="228"/>
      <c r="E22" s="228"/>
      <c r="F22" s="228"/>
      <c r="G22" s="228"/>
      <c r="H22" s="228"/>
      <c r="I22" s="228"/>
      <c r="J22" s="228"/>
      <c r="K22" s="228"/>
      <c r="L22" s="228"/>
      <c r="M22" s="229" t="s">
        <v>1425</v>
      </c>
      <c r="N22" s="229"/>
      <c r="O22" s="229" t="s">
        <v>48</v>
      </c>
      <c r="P22" s="229"/>
      <c r="Q22" s="230" t="s">
        <v>49</v>
      </c>
      <c r="R22" s="230"/>
      <c r="S22" s="34" t="s">
        <v>149</v>
      </c>
      <c r="T22" s="34" t="s">
        <v>936</v>
      </c>
      <c r="U22" s="34" t="s">
        <v>936</v>
      </c>
      <c r="V22" s="34">
        <f t="shared" si="0"/>
        <v>100</v>
      </c>
      <c r="W22" s="59">
        <f t="shared" si="1"/>
        <v>25</v>
      </c>
    </row>
    <row r="23" spans="2:27" ht="56.25" customHeight="1" x14ac:dyDescent="0.2">
      <c r="B23" s="302" t="s">
        <v>1453</v>
      </c>
      <c r="C23" s="228"/>
      <c r="D23" s="228"/>
      <c r="E23" s="228"/>
      <c r="F23" s="228"/>
      <c r="G23" s="228"/>
      <c r="H23" s="228"/>
      <c r="I23" s="228"/>
      <c r="J23" s="228"/>
      <c r="K23" s="228"/>
      <c r="L23" s="228"/>
      <c r="M23" s="229" t="s">
        <v>1425</v>
      </c>
      <c r="N23" s="229"/>
      <c r="O23" s="229" t="s">
        <v>1432</v>
      </c>
      <c r="P23" s="229"/>
      <c r="Q23" s="230" t="s">
        <v>67</v>
      </c>
      <c r="R23" s="230"/>
      <c r="S23" s="34" t="s">
        <v>550</v>
      </c>
      <c r="T23" s="34" t="s">
        <v>115</v>
      </c>
      <c r="U23" s="34" t="s">
        <v>115</v>
      </c>
      <c r="V23" s="34" t="str">
        <f t="shared" si="0"/>
        <v>N/A</v>
      </c>
      <c r="W23" s="59" t="str">
        <f t="shared" si="1"/>
        <v>N/A</v>
      </c>
    </row>
    <row r="24" spans="2:27" ht="56.25" customHeight="1" x14ac:dyDescent="0.2">
      <c r="B24" s="302" t="s">
        <v>1433</v>
      </c>
      <c r="C24" s="228"/>
      <c r="D24" s="228"/>
      <c r="E24" s="228"/>
      <c r="F24" s="228"/>
      <c r="G24" s="228"/>
      <c r="H24" s="228"/>
      <c r="I24" s="228"/>
      <c r="J24" s="228"/>
      <c r="K24" s="228"/>
      <c r="L24" s="228"/>
      <c r="M24" s="229" t="s">
        <v>1425</v>
      </c>
      <c r="N24" s="229"/>
      <c r="O24" s="229" t="s">
        <v>48</v>
      </c>
      <c r="P24" s="229"/>
      <c r="Q24" s="230" t="s">
        <v>49</v>
      </c>
      <c r="R24" s="230"/>
      <c r="S24" s="34" t="s">
        <v>936</v>
      </c>
      <c r="T24" s="34" t="s">
        <v>1434</v>
      </c>
      <c r="U24" s="34" t="s">
        <v>1434</v>
      </c>
      <c r="V24" s="34">
        <f t="shared" si="0"/>
        <v>100</v>
      </c>
      <c r="W24" s="59">
        <f t="shared" si="1"/>
        <v>33.33</v>
      </c>
    </row>
    <row r="25" spans="2:27" ht="56.25" customHeight="1" x14ac:dyDescent="0.2">
      <c r="B25" s="302" t="s">
        <v>1454</v>
      </c>
      <c r="C25" s="228"/>
      <c r="D25" s="228"/>
      <c r="E25" s="228"/>
      <c r="F25" s="228"/>
      <c r="G25" s="228"/>
      <c r="H25" s="228"/>
      <c r="I25" s="228"/>
      <c r="J25" s="228"/>
      <c r="K25" s="228"/>
      <c r="L25" s="228"/>
      <c r="M25" s="229" t="s">
        <v>1425</v>
      </c>
      <c r="N25" s="229"/>
      <c r="O25" s="229" t="s">
        <v>48</v>
      </c>
      <c r="P25" s="229"/>
      <c r="Q25" s="230" t="s">
        <v>49</v>
      </c>
      <c r="R25" s="230"/>
      <c r="S25" s="34" t="s">
        <v>149</v>
      </c>
      <c r="T25" s="34" t="s">
        <v>936</v>
      </c>
      <c r="U25" s="34" t="s">
        <v>936</v>
      </c>
      <c r="V25" s="34">
        <f t="shared" si="0"/>
        <v>100</v>
      </c>
      <c r="W25" s="59">
        <f t="shared" si="1"/>
        <v>25</v>
      </c>
    </row>
    <row r="26" spans="2:27" ht="56.25" customHeight="1" x14ac:dyDescent="0.2">
      <c r="B26" s="302" t="s">
        <v>1467</v>
      </c>
      <c r="C26" s="228"/>
      <c r="D26" s="228"/>
      <c r="E26" s="228"/>
      <c r="F26" s="228"/>
      <c r="G26" s="228"/>
      <c r="H26" s="228"/>
      <c r="I26" s="228"/>
      <c r="J26" s="228"/>
      <c r="K26" s="228"/>
      <c r="L26" s="228"/>
      <c r="M26" s="229" t="s">
        <v>1425</v>
      </c>
      <c r="N26" s="229"/>
      <c r="O26" s="229" t="s">
        <v>1468</v>
      </c>
      <c r="P26" s="229"/>
      <c r="Q26" s="230" t="s">
        <v>67</v>
      </c>
      <c r="R26" s="230"/>
      <c r="S26" s="34" t="s">
        <v>550</v>
      </c>
      <c r="T26" s="34" t="s">
        <v>115</v>
      </c>
      <c r="U26" s="34" t="s">
        <v>115</v>
      </c>
      <c r="V26" s="34" t="str">
        <f t="shared" si="0"/>
        <v>N/A</v>
      </c>
      <c r="W26" s="59" t="str">
        <f t="shared" si="1"/>
        <v>N/A</v>
      </c>
    </row>
    <row r="27" spans="2:27" ht="56.25" customHeight="1" x14ac:dyDescent="0.2">
      <c r="B27" s="302" t="s">
        <v>1437</v>
      </c>
      <c r="C27" s="228"/>
      <c r="D27" s="228"/>
      <c r="E27" s="228"/>
      <c r="F27" s="228"/>
      <c r="G27" s="228"/>
      <c r="H27" s="228"/>
      <c r="I27" s="228"/>
      <c r="J27" s="228"/>
      <c r="K27" s="228"/>
      <c r="L27" s="228"/>
      <c r="M27" s="229" t="s">
        <v>1425</v>
      </c>
      <c r="N27" s="229"/>
      <c r="O27" s="229" t="s">
        <v>48</v>
      </c>
      <c r="P27" s="229"/>
      <c r="Q27" s="230" t="s">
        <v>49</v>
      </c>
      <c r="R27" s="230"/>
      <c r="S27" s="34" t="s">
        <v>936</v>
      </c>
      <c r="T27" s="34" t="s">
        <v>1434</v>
      </c>
      <c r="U27" s="34" t="s">
        <v>1434</v>
      </c>
      <c r="V27" s="34">
        <f t="shared" si="0"/>
        <v>100</v>
      </c>
      <c r="W27" s="59">
        <f t="shared" si="1"/>
        <v>33.33</v>
      </c>
    </row>
    <row r="28" spans="2:27" ht="56.25" customHeight="1" x14ac:dyDescent="0.2">
      <c r="B28" s="302" t="s">
        <v>1438</v>
      </c>
      <c r="C28" s="228"/>
      <c r="D28" s="228"/>
      <c r="E28" s="228"/>
      <c r="F28" s="228"/>
      <c r="G28" s="228"/>
      <c r="H28" s="228"/>
      <c r="I28" s="228"/>
      <c r="J28" s="228"/>
      <c r="K28" s="228"/>
      <c r="L28" s="228"/>
      <c r="M28" s="229" t="s">
        <v>1425</v>
      </c>
      <c r="N28" s="229"/>
      <c r="O28" s="229" t="s">
        <v>48</v>
      </c>
      <c r="P28" s="229"/>
      <c r="Q28" s="230" t="s">
        <v>49</v>
      </c>
      <c r="R28" s="230"/>
      <c r="S28" s="34" t="s">
        <v>149</v>
      </c>
      <c r="T28" s="34" t="s">
        <v>936</v>
      </c>
      <c r="U28" s="34" t="s">
        <v>936</v>
      </c>
      <c r="V28" s="34">
        <f t="shared" si="0"/>
        <v>100</v>
      </c>
      <c r="W28" s="59">
        <f t="shared" si="1"/>
        <v>25</v>
      </c>
    </row>
    <row r="29" spans="2:27" ht="56.25" customHeight="1" thickBot="1" x14ac:dyDescent="0.25">
      <c r="B29" s="302" t="s">
        <v>1469</v>
      </c>
      <c r="C29" s="228"/>
      <c r="D29" s="228"/>
      <c r="E29" s="228"/>
      <c r="F29" s="228"/>
      <c r="G29" s="228"/>
      <c r="H29" s="228"/>
      <c r="I29" s="228"/>
      <c r="J29" s="228"/>
      <c r="K29" s="228"/>
      <c r="L29" s="228"/>
      <c r="M29" s="229" t="s">
        <v>1425</v>
      </c>
      <c r="N29" s="229"/>
      <c r="O29" s="229" t="s">
        <v>1432</v>
      </c>
      <c r="P29" s="229"/>
      <c r="Q29" s="230" t="s">
        <v>67</v>
      </c>
      <c r="R29" s="230"/>
      <c r="S29" s="34" t="s">
        <v>550</v>
      </c>
      <c r="T29" s="34" t="s">
        <v>115</v>
      </c>
      <c r="U29" s="34" t="s">
        <v>115</v>
      </c>
      <c r="V29" s="34" t="str">
        <f t="shared" si="0"/>
        <v>N/A</v>
      </c>
      <c r="W29" s="59" t="str">
        <f t="shared" si="1"/>
        <v>N/A</v>
      </c>
    </row>
    <row r="30" spans="2:27" ht="21.75" customHeight="1" thickTop="1" thickBot="1" x14ac:dyDescent="0.25">
      <c r="B30" s="11" t="s">
        <v>62</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x14ac:dyDescent="0.25">
      <c r="B31" s="310" t="s">
        <v>2011</v>
      </c>
      <c r="C31" s="238"/>
      <c r="D31" s="238"/>
      <c r="E31" s="238"/>
      <c r="F31" s="238"/>
      <c r="G31" s="238"/>
      <c r="H31" s="238"/>
      <c r="I31" s="238"/>
      <c r="J31" s="238"/>
      <c r="K31" s="238"/>
      <c r="L31" s="238"/>
      <c r="M31" s="238"/>
      <c r="N31" s="238"/>
      <c r="O31" s="238"/>
      <c r="P31" s="238"/>
      <c r="Q31" s="239"/>
      <c r="R31" s="37" t="s">
        <v>41</v>
      </c>
      <c r="S31" s="243" t="s">
        <v>42</v>
      </c>
      <c r="T31" s="243"/>
      <c r="U31" s="38" t="s">
        <v>63</v>
      </c>
      <c r="V31" s="244" t="s">
        <v>64</v>
      </c>
      <c r="W31" s="294"/>
    </row>
    <row r="32" spans="2:27" ht="30.75" customHeight="1" thickBot="1" x14ac:dyDescent="0.25">
      <c r="B32" s="311"/>
      <c r="C32" s="312"/>
      <c r="D32" s="312"/>
      <c r="E32" s="312"/>
      <c r="F32" s="312"/>
      <c r="G32" s="312"/>
      <c r="H32" s="312"/>
      <c r="I32" s="312"/>
      <c r="J32" s="312"/>
      <c r="K32" s="312"/>
      <c r="L32" s="312"/>
      <c r="M32" s="312"/>
      <c r="N32" s="312"/>
      <c r="O32" s="312"/>
      <c r="P32" s="312"/>
      <c r="Q32" s="313"/>
      <c r="R32" s="60" t="s">
        <v>65</v>
      </c>
      <c r="S32" s="60" t="s">
        <v>65</v>
      </c>
      <c r="T32" s="60" t="s">
        <v>48</v>
      </c>
      <c r="U32" s="60" t="s">
        <v>65</v>
      </c>
      <c r="V32" s="60" t="s">
        <v>66</v>
      </c>
      <c r="W32" s="61" t="s">
        <v>67</v>
      </c>
      <c r="Y32" s="36"/>
    </row>
    <row r="33" spans="2:23" ht="23.25" customHeight="1" thickBot="1" x14ac:dyDescent="0.25">
      <c r="B33" s="314" t="s">
        <v>68</v>
      </c>
      <c r="C33" s="247"/>
      <c r="D33" s="247"/>
      <c r="E33" s="40" t="s">
        <v>1440</v>
      </c>
      <c r="F33" s="40"/>
      <c r="G33" s="40"/>
      <c r="H33" s="41"/>
      <c r="I33" s="41"/>
      <c r="J33" s="41"/>
      <c r="K33" s="41"/>
      <c r="L33" s="41"/>
      <c r="M33" s="41"/>
      <c r="N33" s="41"/>
      <c r="O33" s="41"/>
      <c r="P33" s="42"/>
      <c r="Q33" s="42"/>
      <c r="R33" s="43" t="s">
        <v>1470</v>
      </c>
      <c r="S33" s="44" t="s">
        <v>12</v>
      </c>
      <c r="T33" s="42"/>
      <c r="U33" s="44" t="s">
        <v>1471</v>
      </c>
      <c r="V33" s="42"/>
      <c r="W33" s="62">
        <f>+IF(ISERR(U33/R33*100),"N/A",ROUND(U33/R33*100,2))</f>
        <v>17.95</v>
      </c>
    </row>
    <row r="34" spans="2:23" ht="26.25" customHeight="1" thickBot="1" x14ac:dyDescent="0.25">
      <c r="B34" s="315" t="s">
        <v>72</v>
      </c>
      <c r="C34" s="316"/>
      <c r="D34" s="316"/>
      <c r="E34" s="63" t="s">
        <v>1440</v>
      </c>
      <c r="F34" s="63"/>
      <c r="G34" s="63"/>
      <c r="H34" s="64"/>
      <c r="I34" s="64"/>
      <c r="J34" s="64"/>
      <c r="K34" s="64"/>
      <c r="L34" s="64"/>
      <c r="M34" s="64"/>
      <c r="N34" s="64"/>
      <c r="O34" s="64"/>
      <c r="P34" s="65"/>
      <c r="Q34" s="65"/>
      <c r="R34" s="66" t="s">
        <v>1470</v>
      </c>
      <c r="S34" s="67" t="s">
        <v>1472</v>
      </c>
      <c r="T34" s="68">
        <f>+IF(ISERR(S34/R34*100),"N/A",ROUND(S34/R34*100,2))</f>
        <v>66.67</v>
      </c>
      <c r="U34" s="67" t="s">
        <v>1471</v>
      </c>
      <c r="V34" s="68">
        <f>+IF(ISERR(U34/S34*100),"N/A",ROUND(U34/S34*100,2))</f>
        <v>26.92</v>
      </c>
      <c r="W34" s="69">
        <f>+IF(ISERR(U34/R34*100),"N/A",ROUND(U34/R34*100,2))</f>
        <v>17.95</v>
      </c>
    </row>
    <row r="35" spans="2:23" ht="22.5" customHeight="1" thickTop="1" thickBot="1" x14ac:dyDescent="0.25">
      <c r="B35" s="11" t="s">
        <v>75</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x14ac:dyDescent="0.2">
      <c r="B36" s="303" t="s">
        <v>1473</v>
      </c>
      <c r="C36" s="232"/>
      <c r="D36" s="232"/>
      <c r="E36" s="232"/>
      <c r="F36" s="232"/>
      <c r="G36" s="232"/>
      <c r="H36" s="232"/>
      <c r="I36" s="232"/>
      <c r="J36" s="232"/>
      <c r="K36" s="232"/>
      <c r="L36" s="232"/>
      <c r="M36" s="232"/>
      <c r="N36" s="232"/>
      <c r="O36" s="232"/>
      <c r="P36" s="232"/>
      <c r="Q36" s="232"/>
      <c r="R36" s="232"/>
      <c r="S36" s="232"/>
      <c r="T36" s="232"/>
      <c r="U36" s="232"/>
      <c r="V36" s="232"/>
      <c r="W36" s="304"/>
    </row>
    <row r="37" spans="2:23" ht="15" customHeight="1" thickBot="1" x14ac:dyDescent="0.25">
      <c r="B37" s="305"/>
      <c r="C37" s="251"/>
      <c r="D37" s="251"/>
      <c r="E37" s="251"/>
      <c r="F37" s="251"/>
      <c r="G37" s="251"/>
      <c r="H37" s="251"/>
      <c r="I37" s="251"/>
      <c r="J37" s="251"/>
      <c r="K37" s="251"/>
      <c r="L37" s="251"/>
      <c r="M37" s="251"/>
      <c r="N37" s="251"/>
      <c r="O37" s="251"/>
      <c r="P37" s="251"/>
      <c r="Q37" s="251"/>
      <c r="R37" s="251"/>
      <c r="S37" s="251"/>
      <c r="T37" s="251"/>
      <c r="U37" s="251"/>
      <c r="V37" s="251"/>
      <c r="W37" s="306"/>
    </row>
    <row r="38" spans="2:23" ht="37.5" customHeight="1" thickTop="1" x14ac:dyDescent="0.2">
      <c r="B38" s="303" t="s">
        <v>1474</v>
      </c>
      <c r="C38" s="232"/>
      <c r="D38" s="232"/>
      <c r="E38" s="232"/>
      <c r="F38" s="232"/>
      <c r="G38" s="232"/>
      <c r="H38" s="232"/>
      <c r="I38" s="232"/>
      <c r="J38" s="232"/>
      <c r="K38" s="232"/>
      <c r="L38" s="232"/>
      <c r="M38" s="232"/>
      <c r="N38" s="232"/>
      <c r="O38" s="232"/>
      <c r="P38" s="232"/>
      <c r="Q38" s="232"/>
      <c r="R38" s="232"/>
      <c r="S38" s="232"/>
      <c r="T38" s="232"/>
      <c r="U38" s="232"/>
      <c r="V38" s="232"/>
      <c r="W38" s="304"/>
    </row>
    <row r="39" spans="2:23" ht="15" customHeight="1" thickBot="1" x14ac:dyDescent="0.25">
      <c r="B39" s="305"/>
      <c r="C39" s="251"/>
      <c r="D39" s="251"/>
      <c r="E39" s="251"/>
      <c r="F39" s="251"/>
      <c r="G39" s="251"/>
      <c r="H39" s="251"/>
      <c r="I39" s="251"/>
      <c r="J39" s="251"/>
      <c r="K39" s="251"/>
      <c r="L39" s="251"/>
      <c r="M39" s="251"/>
      <c r="N39" s="251"/>
      <c r="O39" s="251"/>
      <c r="P39" s="251"/>
      <c r="Q39" s="251"/>
      <c r="R39" s="251"/>
      <c r="S39" s="251"/>
      <c r="T39" s="251"/>
      <c r="U39" s="251"/>
      <c r="V39" s="251"/>
      <c r="W39" s="306"/>
    </row>
    <row r="40" spans="2:23" ht="37.5" customHeight="1" thickTop="1" x14ac:dyDescent="0.2">
      <c r="B40" s="303" t="s">
        <v>1445</v>
      </c>
      <c r="C40" s="232"/>
      <c r="D40" s="232"/>
      <c r="E40" s="232"/>
      <c r="F40" s="232"/>
      <c r="G40" s="232"/>
      <c r="H40" s="232"/>
      <c r="I40" s="232"/>
      <c r="J40" s="232"/>
      <c r="K40" s="232"/>
      <c r="L40" s="232"/>
      <c r="M40" s="232"/>
      <c r="N40" s="232"/>
      <c r="O40" s="232"/>
      <c r="P40" s="232"/>
      <c r="Q40" s="232"/>
      <c r="R40" s="232"/>
      <c r="S40" s="232"/>
      <c r="T40" s="232"/>
      <c r="U40" s="232"/>
      <c r="V40" s="232"/>
      <c r="W40" s="304"/>
    </row>
    <row r="41" spans="2:23" ht="13.5" thickBot="1" x14ac:dyDescent="0.25">
      <c r="B41" s="307"/>
      <c r="C41" s="308"/>
      <c r="D41" s="308"/>
      <c r="E41" s="308"/>
      <c r="F41" s="308"/>
      <c r="G41" s="308"/>
      <c r="H41" s="308"/>
      <c r="I41" s="308"/>
      <c r="J41" s="308"/>
      <c r="K41" s="308"/>
      <c r="L41" s="308"/>
      <c r="M41" s="308"/>
      <c r="N41" s="308"/>
      <c r="O41" s="308"/>
      <c r="P41" s="308"/>
      <c r="Q41" s="308"/>
      <c r="R41" s="308"/>
      <c r="S41" s="308"/>
      <c r="T41" s="308"/>
      <c r="U41" s="308"/>
      <c r="V41" s="308"/>
      <c r="W41" s="309"/>
    </row>
  </sheetData>
  <mergeCells count="83">
    <mergeCell ref="B40:W41"/>
    <mergeCell ref="B31:Q32"/>
    <mergeCell ref="S31:T31"/>
    <mergeCell ref="V31:W31"/>
    <mergeCell ref="B33:D33"/>
    <mergeCell ref="B34:D34"/>
    <mergeCell ref="B36:W37"/>
    <mergeCell ref="B29:L29"/>
    <mergeCell ref="M29:N29"/>
    <mergeCell ref="O29:P29"/>
    <mergeCell ref="Q29:R29"/>
    <mergeCell ref="B38:W39"/>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9" min="1" max="22"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view="pageBreakPreview" topLeftCell="A19"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1421</v>
      </c>
      <c r="D4" s="280" t="s">
        <v>1422</v>
      </c>
      <c r="E4" s="280"/>
      <c r="F4" s="280"/>
      <c r="G4" s="280"/>
      <c r="H4" s="281"/>
      <c r="I4" s="18"/>
      <c r="J4" s="282" t="s">
        <v>7</v>
      </c>
      <c r="K4" s="280"/>
      <c r="L4" s="17" t="s">
        <v>1475</v>
      </c>
      <c r="M4" s="283" t="s">
        <v>1476</v>
      </c>
      <c r="N4" s="283"/>
      <c r="O4" s="283"/>
      <c r="P4" s="283"/>
      <c r="Q4" s="284"/>
      <c r="R4" s="19"/>
      <c r="S4" s="285" t="s">
        <v>10</v>
      </c>
      <c r="T4" s="286"/>
      <c r="U4" s="286"/>
      <c r="V4" s="273" t="s">
        <v>141</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1425</v>
      </c>
      <c r="D6" s="269" t="s">
        <v>1426</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1477</v>
      </c>
      <c r="K8" s="26" t="s">
        <v>1478</v>
      </c>
      <c r="L8" s="26" t="s">
        <v>1478</v>
      </c>
      <c r="M8" s="26" t="s">
        <v>1479</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1427</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1428</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1429</v>
      </c>
      <c r="C21" s="228"/>
      <c r="D21" s="228"/>
      <c r="E21" s="228"/>
      <c r="F21" s="228"/>
      <c r="G21" s="228"/>
      <c r="H21" s="228"/>
      <c r="I21" s="228"/>
      <c r="J21" s="228"/>
      <c r="K21" s="228"/>
      <c r="L21" s="228"/>
      <c r="M21" s="229" t="s">
        <v>1425</v>
      </c>
      <c r="N21" s="229"/>
      <c r="O21" s="229" t="s">
        <v>48</v>
      </c>
      <c r="P21" s="229"/>
      <c r="Q21" s="230" t="s">
        <v>49</v>
      </c>
      <c r="R21" s="230"/>
      <c r="S21" s="34" t="s">
        <v>936</v>
      </c>
      <c r="T21" s="34" t="s">
        <v>1434</v>
      </c>
      <c r="U21" s="34" t="s">
        <v>1434</v>
      </c>
      <c r="V21" s="34">
        <f t="shared" ref="V21:V29" si="0">+IF(ISERR(U21/T21*100),"N/A",ROUND(U21/T21*100,2))</f>
        <v>100</v>
      </c>
      <c r="W21" s="59">
        <f t="shared" ref="W21:W29" si="1">+IF(ISERR(U21/S21*100),"N/A",ROUND(U21/S21*100,2))</f>
        <v>33.33</v>
      </c>
    </row>
    <row r="22" spans="2:27" ht="56.25" customHeight="1" x14ac:dyDescent="0.2">
      <c r="B22" s="302" t="s">
        <v>1430</v>
      </c>
      <c r="C22" s="228"/>
      <c r="D22" s="228"/>
      <c r="E22" s="228"/>
      <c r="F22" s="228"/>
      <c r="G22" s="228"/>
      <c r="H22" s="228"/>
      <c r="I22" s="228"/>
      <c r="J22" s="228"/>
      <c r="K22" s="228"/>
      <c r="L22" s="228"/>
      <c r="M22" s="229" t="s">
        <v>1425</v>
      </c>
      <c r="N22" s="229"/>
      <c r="O22" s="229" t="s">
        <v>48</v>
      </c>
      <c r="P22" s="229"/>
      <c r="Q22" s="230" t="s">
        <v>49</v>
      </c>
      <c r="R22" s="230"/>
      <c r="S22" s="34" t="s">
        <v>149</v>
      </c>
      <c r="T22" s="34" t="s">
        <v>936</v>
      </c>
      <c r="U22" s="34" t="s">
        <v>936</v>
      </c>
      <c r="V22" s="34">
        <f t="shared" si="0"/>
        <v>100</v>
      </c>
      <c r="W22" s="59">
        <f t="shared" si="1"/>
        <v>25</v>
      </c>
    </row>
    <row r="23" spans="2:27" ht="56.25" customHeight="1" x14ac:dyDescent="0.2">
      <c r="B23" s="302" t="s">
        <v>1480</v>
      </c>
      <c r="C23" s="228"/>
      <c r="D23" s="228"/>
      <c r="E23" s="228"/>
      <c r="F23" s="228"/>
      <c r="G23" s="228"/>
      <c r="H23" s="228"/>
      <c r="I23" s="228"/>
      <c r="J23" s="228"/>
      <c r="K23" s="228"/>
      <c r="L23" s="228"/>
      <c r="M23" s="229" t="s">
        <v>1425</v>
      </c>
      <c r="N23" s="229"/>
      <c r="O23" s="229" t="s">
        <v>1432</v>
      </c>
      <c r="P23" s="229"/>
      <c r="Q23" s="230" t="s">
        <v>67</v>
      </c>
      <c r="R23" s="230"/>
      <c r="S23" s="34" t="s">
        <v>550</v>
      </c>
      <c r="T23" s="34" t="s">
        <v>115</v>
      </c>
      <c r="U23" s="34" t="s">
        <v>115</v>
      </c>
      <c r="V23" s="34" t="str">
        <f t="shared" si="0"/>
        <v>N/A</v>
      </c>
      <c r="W23" s="59" t="str">
        <f t="shared" si="1"/>
        <v>N/A</v>
      </c>
    </row>
    <row r="24" spans="2:27" ht="56.25" customHeight="1" x14ac:dyDescent="0.2">
      <c r="B24" s="302" t="s">
        <v>1433</v>
      </c>
      <c r="C24" s="228"/>
      <c r="D24" s="228"/>
      <c r="E24" s="228"/>
      <c r="F24" s="228"/>
      <c r="G24" s="228"/>
      <c r="H24" s="228"/>
      <c r="I24" s="228"/>
      <c r="J24" s="228"/>
      <c r="K24" s="228"/>
      <c r="L24" s="228"/>
      <c r="M24" s="229" t="s">
        <v>1425</v>
      </c>
      <c r="N24" s="229"/>
      <c r="O24" s="229" t="s">
        <v>48</v>
      </c>
      <c r="P24" s="229"/>
      <c r="Q24" s="230" t="s">
        <v>49</v>
      </c>
      <c r="R24" s="230"/>
      <c r="S24" s="34" t="s">
        <v>936</v>
      </c>
      <c r="T24" s="34" t="s">
        <v>1434</v>
      </c>
      <c r="U24" s="34" t="s">
        <v>1434</v>
      </c>
      <c r="V24" s="34">
        <f t="shared" si="0"/>
        <v>100</v>
      </c>
      <c r="W24" s="59">
        <f t="shared" si="1"/>
        <v>33.33</v>
      </c>
    </row>
    <row r="25" spans="2:27" ht="56.25" customHeight="1" x14ac:dyDescent="0.2">
      <c r="B25" s="302" t="s">
        <v>1454</v>
      </c>
      <c r="C25" s="228"/>
      <c r="D25" s="228"/>
      <c r="E25" s="228"/>
      <c r="F25" s="228"/>
      <c r="G25" s="228"/>
      <c r="H25" s="228"/>
      <c r="I25" s="228"/>
      <c r="J25" s="228"/>
      <c r="K25" s="228"/>
      <c r="L25" s="228"/>
      <c r="M25" s="229" t="s">
        <v>1425</v>
      </c>
      <c r="N25" s="229"/>
      <c r="O25" s="229" t="s">
        <v>48</v>
      </c>
      <c r="P25" s="229"/>
      <c r="Q25" s="230" t="s">
        <v>49</v>
      </c>
      <c r="R25" s="230"/>
      <c r="S25" s="34" t="s">
        <v>149</v>
      </c>
      <c r="T25" s="34" t="s">
        <v>936</v>
      </c>
      <c r="U25" s="34" t="s">
        <v>936</v>
      </c>
      <c r="V25" s="34">
        <f t="shared" si="0"/>
        <v>100</v>
      </c>
      <c r="W25" s="59">
        <f t="shared" si="1"/>
        <v>25</v>
      </c>
    </row>
    <row r="26" spans="2:27" ht="56.25" customHeight="1" x14ac:dyDescent="0.2">
      <c r="B26" s="302" t="s">
        <v>1481</v>
      </c>
      <c r="C26" s="228"/>
      <c r="D26" s="228"/>
      <c r="E26" s="228"/>
      <c r="F26" s="228"/>
      <c r="G26" s="228"/>
      <c r="H26" s="228"/>
      <c r="I26" s="228"/>
      <c r="J26" s="228"/>
      <c r="K26" s="228"/>
      <c r="L26" s="228"/>
      <c r="M26" s="229" t="s">
        <v>1425</v>
      </c>
      <c r="N26" s="229"/>
      <c r="O26" s="229" t="s">
        <v>1432</v>
      </c>
      <c r="P26" s="229"/>
      <c r="Q26" s="230" t="s">
        <v>67</v>
      </c>
      <c r="R26" s="230"/>
      <c r="S26" s="34" t="s">
        <v>550</v>
      </c>
      <c r="T26" s="34" t="s">
        <v>115</v>
      </c>
      <c r="U26" s="34" t="s">
        <v>115</v>
      </c>
      <c r="V26" s="34" t="str">
        <f t="shared" si="0"/>
        <v>N/A</v>
      </c>
      <c r="W26" s="59" t="str">
        <f t="shared" si="1"/>
        <v>N/A</v>
      </c>
    </row>
    <row r="27" spans="2:27" ht="56.25" customHeight="1" x14ac:dyDescent="0.2">
      <c r="B27" s="302" t="s">
        <v>1437</v>
      </c>
      <c r="C27" s="228"/>
      <c r="D27" s="228"/>
      <c r="E27" s="228"/>
      <c r="F27" s="228"/>
      <c r="G27" s="228"/>
      <c r="H27" s="228"/>
      <c r="I27" s="228"/>
      <c r="J27" s="228"/>
      <c r="K27" s="228"/>
      <c r="L27" s="228"/>
      <c r="M27" s="229" t="s">
        <v>1425</v>
      </c>
      <c r="N27" s="229"/>
      <c r="O27" s="229" t="s">
        <v>48</v>
      </c>
      <c r="P27" s="229"/>
      <c r="Q27" s="230" t="s">
        <v>49</v>
      </c>
      <c r="R27" s="230"/>
      <c r="S27" s="34" t="s">
        <v>936</v>
      </c>
      <c r="T27" s="34" t="s">
        <v>1434</v>
      </c>
      <c r="U27" s="34" t="s">
        <v>1434</v>
      </c>
      <c r="V27" s="34">
        <f t="shared" si="0"/>
        <v>100</v>
      </c>
      <c r="W27" s="59">
        <f t="shared" si="1"/>
        <v>33.33</v>
      </c>
    </row>
    <row r="28" spans="2:27" ht="56.25" customHeight="1" x14ac:dyDescent="0.2">
      <c r="B28" s="302" t="s">
        <v>1438</v>
      </c>
      <c r="C28" s="228"/>
      <c r="D28" s="228"/>
      <c r="E28" s="228"/>
      <c r="F28" s="228"/>
      <c r="G28" s="228"/>
      <c r="H28" s="228"/>
      <c r="I28" s="228"/>
      <c r="J28" s="228"/>
      <c r="K28" s="228"/>
      <c r="L28" s="228"/>
      <c r="M28" s="229" t="s">
        <v>1425</v>
      </c>
      <c r="N28" s="229"/>
      <c r="O28" s="229" t="s">
        <v>48</v>
      </c>
      <c r="P28" s="229"/>
      <c r="Q28" s="230" t="s">
        <v>49</v>
      </c>
      <c r="R28" s="230"/>
      <c r="S28" s="34" t="s">
        <v>149</v>
      </c>
      <c r="T28" s="34" t="s">
        <v>936</v>
      </c>
      <c r="U28" s="34" t="s">
        <v>936</v>
      </c>
      <c r="V28" s="34">
        <f t="shared" si="0"/>
        <v>100</v>
      </c>
      <c r="W28" s="59">
        <f t="shared" si="1"/>
        <v>25</v>
      </c>
    </row>
    <row r="29" spans="2:27" ht="56.25" customHeight="1" thickBot="1" x14ac:dyDescent="0.25">
      <c r="B29" s="302" t="s">
        <v>1482</v>
      </c>
      <c r="C29" s="228"/>
      <c r="D29" s="228"/>
      <c r="E29" s="228"/>
      <c r="F29" s="228"/>
      <c r="G29" s="228"/>
      <c r="H29" s="228"/>
      <c r="I29" s="228"/>
      <c r="J29" s="228"/>
      <c r="K29" s="228"/>
      <c r="L29" s="228"/>
      <c r="M29" s="229" t="s">
        <v>1425</v>
      </c>
      <c r="N29" s="229"/>
      <c r="O29" s="229" t="s">
        <v>1432</v>
      </c>
      <c r="P29" s="229"/>
      <c r="Q29" s="230" t="s">
        <v>67</v>
      </c>
      <c r="R29" s="230"/>
      <c r="S29" s="34" t="s">
        <v>550</v>
      </c>
      <c r="T29" s="34" t="s">
        <v>115</v>
      </c>
      <c r="U29" s="34" t="s">
        <v>115</v>
      </c>
      <c r="V29" s="34" t="str">
        <f t="shared" si="0"/>
        <v>N/A</v>
      </c>
      <c r="W29" s="59" t="str">
        <f t="shared" si="1"/>
        <v>N/A</v>
      </c>
    </row>
    <row r="30" spans="2:27" ht="21.75" customHeight="1" thickTop="1" thickBot="1" x14ac:dyDescent="0.25">
      <c r="B30" s="11" t="s">
        <v>62</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x14ac:dyDescent="0.25">
      <c r="B31" s="310" t="s">
        <v>2011</v>
      </c>
      <c r="C31" s="238"/>
      <c r="D31" s="238"/>
      <c r="E31" s="238"/>
      <c r="F31" s="238"/>
      <c r="G31" s="238"/>
      <c r="H31" s="238"/>
      <c r="I31" s="238"/>
      <c r="J31" s="238"/>
      <c r="K31" s="238"/>
      <c r="L31" s="238"/>
      <c r="M31" s="238"/>
      <c r="N31" s="238"/>
      <c r="O31" s="238"/>
      <c r="P31" s="238"/>
      <c r="Q31" s="239"/>
      <c r="R31" s="37" t="s">
        <v>41</v>
      </c>
      <c r="S31" s="243" t="s">
        <v>42</v>
      </c>
      <c r="T31" s="243"/>
      <c r="U31" s="38" t="s">
        <v>63</v>
      </c>
      <c r="V31" s="244" t="s">
        <v>64</v>
      </c>
      <c r="W31" s="294"/>
    </row>
    <row r="32" spans="2:27" ht="30.75" customHeight="1" thickBot="1" x14ac:dyDescent="0.25">
      <c r="B32" s="311"/>
      <c r="C32" s="312"/>
      <c r="D32" s="312"/>
      <c r="E32" s="312"/>
      <c r="F32" s="312"/>
      <c r="G32" s="312"/>
      <c r="H32" s="312"/>
      <c r="I32" s="312"/>
      <c r="J32" s="312"/>
      <c r="K32" s="312"/>
      <c r="L32" s="312"/>
      <c r="M32" s="312"/>
      <c r="N32" s="312"/>
      <c r="O32" s="312"/>
      <c r="P32" s="312"/>
      <c r="Q32" s="313"/>
      <c r="R32" s="60" t="s">
        <v>65</v>
      </c>
      <c r="S32" s="60" t="s">
        <v>65</v>
      </c>
      <c r="T32" s="60" t="s">
        <v>48</v>
      </c>
      <c r="U32" s="60" t="s">
        <v>65</v>
      </c>
      <c r="V32" s="60" t="s">
        <v>66</v>
      </c>
      <c r="W32" s="61" t="s">
        <v>67</v>
      </c>
      <c r="Y32" s="36"/>
    </row>
    <row r="33" spans="2:23" ht="23.25" customHeight="1" thickBot="1" x14ac:dyDescent="0.25">
      <c r="B33" s="314" t="s">
        <v>68</v>
      </c>
      <c r="C33" s="247"/>
      <c r="D33" s="247"/>
      <c r="E33" s="40" t="s">
        <v>1440</v>
      </c>
      <c r="F33" s="40"/>
      <c r="G33" s="40"/>
      <c r="H33" s="41"/>
      <c r="I33" s="41"/>
      <c r="J33" s="41"/>
      <c r="K33" s="41"/>
      <c r="L33" s="41"/>
      <c r="M33" s="41"/>
      <c r="N33" s="41"/>
      <c r="O33" s="41"/>
      <c r="P33" s="42"/>
      <c r="Q33" s="42"/>
      <c r="R33" s="43" t="s">
        <v>1483</v>
      </c>
      <c r="S33" s="44" t="s">
        <v>12</v>
      </c>
      <c r="T33" s="42"/>
      <c r="U33" s="44" t="s">
        <v>1484</v>
      </c>
      <c r="V33" s="42"/>
      <c r="W33" s="62">
        <f>+IF(ISERR(U33/R33*100),"N/A",ROUND(U33/R33*100,2))</f>
        <v>33.33</v>
      </c>
    </row>
    <row r="34" spans="2:23" ht="26.25" customHeight="1" thickBot="1" x14ac:dyDescent="0.25">
      <c r="B34" s="315" t="s">
        <v>72</v>
      </c>
      <c r="C34" s="316"/>
      <c r="D34" s="316"/>
      <c r="E34" s="63" t="s">
        <v>1440</v>
      </c>
      <c r="F34" s="63"/>
      <c r="G34" s="63"/>
      <c r="H34" s="64"/>
      <c r="I34" s="64"/>
      <c r="J34" s="64"/>
      <c r="K34" s="64"/>
      <c r="L34" s="64"/>
      <c r="M34" s="64"/>
      <c r="N34" s="64"/>
      <c r="O34" s="64"/>
      <c r="P34" s="65"/>
      <c r="Q34" s="65"/>
      <c r="R34" s="66" t="s">
        <v>1483</v>
      </c>
      <c r="S34" s="67" t="s">
        <v>154</v>
      </c>
      <c r="T34" s="68">
        <f>+IF(ISERR(S34/R34*100),"N/A",ROUND(S34/R34*100,2))</f>
        <v>61.11</v>
      </c>
      <c r="U34" s="67" t="s">
        <v>1484</v>
      </c>
      <c r="V34" s="68">
        <f>+IF(ISERR(U34/S34*100),"N/A",ROUND(U34/S34*100,2))</f>
        <v>54.55</v>
      </c>
      <c r="W34" s="69">
        <f>+IF(ISERR(U34/R34*100),"N/A",ROUND(U34/R34*100,2))</f>
        <v>33.33</v>
      </c>
    </row>
    <row r="35" spans="2:23" ht="22.5" customHeight="1" thickTop="1" thickBot="1" x14ac:dyDescent="0.25">
      <c r="B35" s="11" t="s">
        <v>75</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x14ac:dyDescent="0.2">
      <c r="B36" s="303" t="s">
        <v>1485</v>
      </c>
      <c r="C36" s="232"/>
      <c r="D36" s="232"/>
      <c r="E36" s="232"/>
      <c r="F36" s="232"/>
      <c r="G36" s="232"/>
      <c r="H36" s="232"/>
      <c r="I36" s="232"/>
      <c r="J36" s="232"/>
      <c r="K36" s="232"/>
      <c r="L36" s="232"/>
      <c r="M36" s="232"/>
      <c r="N36" s="232"/>
      <c r="O36" s="232"/>
      <c r="P36" s="232"/>
      <c r="Q36" s="232"/>
      <c r="R36" s="232"/>
      <c r="S36" s="232"/>
      <c r="T36" s="232"/>
      <c r="U36" s="232"/>
      <c r="V36" s="232"/>
      <c r="W36" s="304"/>
    </row>
    <row r="37" spans="2:23" ht="15" customHeight="1" thickBot="1" x14ac:dyDescent="0.25">
      <c r="B37" s="305"/>
      <c r="C37" s="251"/>
      <c r="D37" s="251"/>
      <c r="E37" s="251"/>
      <c r="F37" s="251"/>
      <c r="G37" s="251"/>
      <c r="H37" s="251"/>
      <c r="I37" s="251"/>
      <c r="J37" s="251"/>
      <c r="K37" s="251"/>
      <c r="L37" s="251"/>
      <c r="M37" s="251"/>
      <c r="N37" s="251"/>
      <c r="O37" s="251"/>
      <c r="P37" s="251"/>
      <c r="Q37" s="251"/>
      <c r="R37" s="251"/>
      <c r="S37" s="251"/>
      <c r="T37" s="251"/>
      <c r="U37" s="251"/>
      <c r="V37" s="251"/>
      <c r="W37" s="306"/>
    </row>
    <row r="38" spans="2:23" ht="37.5" customHeight="1" thickTop="1" x14ac:dyDescent="0.2">
      <c r="B38" s="303" t="s">
        <v>1444</v>
      </c>
      <c r="C38" s="232"/>
      <c r="D38" s="232"/>
      <c r="E38" s="232"/>
      <c r="F38" s="232"/>
      <c r="G38" s="232"/>
      <c r="H38" s="232"/>
      <c r="I38" s="232"/>
      <c r="J38" s="232"/>
      <c r="K38" s="232"/>
      <c r="L38" s="232"/>
      <c r="M38" s="232"/>
      <c r="N38" s="232"/>
      <c r="O38" s="232"/>
      <c r="P38" s="232"/>
      <c r="Q38" s="232"/>
      <c r="R38" s="232"/>
      <c r="S38" s="232"/>
      <c r="T38" s="232"/>
      <c r="U38" s="232"/>
      <c r="V38" s="232"/>
      <c r="W38" s="304"/>
    </row>
    <row r="39" spans="2:23" ht="15" customHeight="1" thickBot="1" x14ac:dyDescent="0.25">
      <c r="B39" s="305"/>
      <c r="C39" s="251"/>
      <c r="D39" s="251"/>
      <c r="E39" s="251"/>
      <c r="F39" s="251"/>
      <c r="G39" s="251"/>
      <c r="H39" s="251"/>
      <c r="I39" s="251"/>
      <c r="J39" s="251"/>
      <c r="K39" s="251"/>
      <c r="L39" s="251"/>
      <c r="M39" s="251"/>
      <c r="N39" s="251"/>
      <c r="O39" s="251"/>
      <c r="P39" s="251"/>
      <c r="Q39" s="251"/>
      <c r="R39" s="251"/>
      <c r="S39" s="251"/>
      <c r="T39" s="251"/>
      <c r="U39" s="251"/>
      <c r="V39" s="251"/>
      <c r="W39" s="306"/>
    </row>
    <row r="40" spans="2:23" ht="37.5" customHeight="1" thickTop="1" x14ac:dyDescent="0.2">
      <c r="B40" s="303" t="s">
        <v>1445</v>
      </c>
      <c r="C40" s="232"/>
      <c r="D40" s="232"/>
      <c r="E40" s="232"/>
      <c r="F40" s="232"/>
      <c r="G40" s="232"/>
      <c r="H40" s="232"/>
      <c r="I40" s="232"/>
      <c r="J40" s="232"/>
      <c r="K40" s="232"/>
      <c r="L40" s="232"/>
      <c r="M40" s="232"/>
      <c r="N40" s="232"/>
      <c r="O40" s="232"/>
      <c r="P40" s="232"/>
      <c r="Q40" s="232"/>
      <c r="R40" s="232"/>
      <c r="S40" s="232"/>
      <c r="T40" s="232"/>
      <c r="U40" s="232"/>
      <c r="V40" s="232"/>
      <c r="W40" s="304"/>
    </row>
    <row r="41" spans="2:23" ht="13.5" thickBot="1" x14ac:dyDescent="0.25">
      <c r="B41" s="307"/>
      <c r="C41" s="308"/>
      <c r="D41" s="308"/>
      <c r="E41" s="308"/>
      <c r="F41" s="308"/>
      <c r="G41" s="308"/>
      <c r="H41" s="308"/>
      <c r="I41" s="308"/>
      <c r="J41" s="308"/>
      <c r="K41" s="308"/>
      <c r="L41" s="308"/>
      <c r="M41" s="308"/>
      <c r="N41" s="308"/>
      <c r="O41" s="308"/>
      <c r="P41" s="308"/>
      <c r="Q41" s="308"/>
      <c r="R41" s="308"/>
      <c r="S41" s="308"/>
      <c r="T41" s="308"/>
      <c r="U41" s="308"/>
      <c r="V41" s="308"/>
      <c r="W41" s="309"/>
    </row>
  </sheetData>
  <mergeCells count="83">
    <mergeCell ref="B40:W41"/>
    <mergeCell ref="B31:Q32"/>
    <mergeCell ref="S31:T31"/>
    <mergeCell ref="V31:W31"/>
    <mergeCell ref="B33:D33"/>
    <mergeCell ref="B34:D34"/>
    <mergeCell ref="B36:W37"/>
    <mergeCell ref="B29:L29"/>
    <mergeCell ref="M29:N29"/>
    <mergeCell ref="O29:P29"/>
    <mergeCell ref="Q29:R29"/>
    <mergeCell ref="B38:W39"/>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9" min="1" max="22"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view="pageBreakPreview" topLeftCell="A28"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114.75" customHeight="1" thickTop="1" thickBot="1" x14ac:dyDescent="0.25">
      <c r="A4" s="15"/>
      <c r="B4" s="16" t="s">
        <v>4</v>
      </c>
      <c r="C4" s="17" t="s">
        <v>1421</v>
      </c>
      <c r="D4" s="280" t="s">
        <v>1422</v>
      </c>
      <c r="E4" s="280"/>
      <c r="F4" s="280"/>
      <c r="G4" s="280"/>
      <c r="H4" s="281"/>
      <c r="I4" s="18"/>
      <c r="J4" s="282" t="s">
        <v>7</v>
      </c>
      <c r="K4" s="280"/>
      <c r="L4" s="17" t="s">
        <v>1486</v>
      </c>
      <c r="M4" s="333" t="s">
        <v>1487</v>
      </c>
      <c r="N4" s="333"/>
      <c r="O4" s="333"/>
      <c r="P4" s="333"/>
      <c r="Q4" s="334"/>
      <c r="R4" s="19"/>
      <c r="S4" s="285" t="s">
        <v>10</v>
      </c>
      <c r="T4" s="286"/>
      <c r="U4" s="286"/>
      <c r="V4" s="273" t="s">
        <v>1488</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1425</v>
      </c>
      <c r="D6" s="269" t="s">
        <v>1426</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1489</v>
      </c>
      <c r="K8" s="26">
        <v>2852</v>
      </c>
      <c r="L8" s="26" t="s">
        <v>1490</v>
      </c>
      <c r="M8" s="26" t="s">
        <v>1491</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1427</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1428</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1429</v>
      </c>
      <c r="C21" s="228"/>
      <c r="D21" s="228"/>
      <c r="E21" s="228"/>
      <c r="F21" s="228"/>
      <c r="G21" s="228"/>
      <c r="H21" s="228"/>
      <c r="I21" s="228"/>
      <c r="J21" s="228"/>
      <c r="K21" s="228"/>
      <c r="L21" s="228"/>
      <c r="M21" s="229" t="s">
        <v>1425</v>
      </c>
      <c r="N21" s="229"/>
      <c r="O21" s="229" t="s">
        <v>48</v>
      </c>
      <c r="P21" s="229"/>
      <c r="Q21" s="230" t="s">
        <v>49</v>
      </c>
      <c r="R21" s="230"/>
      <c r="S21" s="34" t="s">
        <v>936</v>
      </c>
      <c r="T21" s="34" t="s">
        <v>1434</v>
      </c>
      <c r="U21" s="34" t="s">
        <v>55</v>
      </c>
      <c r="V21" s="34">
        <f t="shared" ref="V21:V29" si="0">+IF(ISERR(U21/T21*100),"N/A",ROUND(U21/T21*100,2))</f>
        <v>0</v>
      </c>
      <c r="W21" s="59">
        <f t="shared" ref="W21:W29" si="1">+IF(ISERR(U21/S21*100),"N/A",ROUND(U21/S21*100,2))</f>
        <v>0</v>
      </c>
    </row>
    <row r="22" spans="2:27" ht="56.25" customHeight="1" x14ac:dyDescent="0.2">
      <c r="B22" s="302" t="s">
        <v>1430</v>
      </c>
      <c r="C22" s="228"/>
      <c r="D22" s="228"/>
      <c r="E22" s="228"/>
      <c r="F22" s="228"/>
      <c r="G22" s="228"/>
      <c r="H22" s="228"/>
      <c r="I22" s="228"/>
      <c r="J22" s="228"/>
      <c r="K22" s="228"/>
      <c r="L22" s="228"/>
      <c r="M22" s="229" t="s">
        <v>1425</v>
      </c>
      <c r="N22" s="229"/>
      <c r="O22" s="229" t="s">
        <v>48</v>
      </c>
      <c r="P22" s="229"/>
      <c r="Q22" s="230" t="s">
        <v>49</v>
      </c>
      <c r="R22" s="230"/>
      <c r="S22" s="34" t="s">
        <v>149</v>
      </c>
      <c r="T22" s="34" t="s">
        <v>936</v>
      </c>
      <c r="U22" s="34" t="s">
        <v>55</v>
      </c>
      <c r="V22" s="34">
        <f t="shared" si="0"/>
        <v>0</v>
      </c>
      <c r="W22" s="59">
        <f t="shared" si="1"/>
        <v>0</v>
      </c>
    </row>
    <row r="23" spans="2:27" ht="56.25" customHeight="1" x14ac:dyDescent="0.2">
      <c r="B23" s="302" t="s">
        <v>1492</v>
      </c>
      <c r="C23" s="228"/>
      <c r="D23" s="228"/>
      <c r="E23" s="228"/>
      <c r="F23" s="228"/>
      <c r="G23" s="228"/>
      <c r="H23" s="228"/>
      <c r="I23" s="228"/>
      <c r="J23" s="228"/>
      <c r="K23" s="228"/>
      <c r="L23" s="228"/>
      <c r="M23" s="229" t="s">
        <v>1425</v>
      </c>
      <c r="N23" s="229"/>
      <c r="O23" s="229" t="s">
        <v>1432</v>
      </c>
      <c r="P23" s="229"/>
      <c r="Q23" s="230" t="s">
        <v>67</v>
      </c>
      <c r="R23" s="230"/>
      <c r="S23" s="34" t="s">
        <v>550</v>
      </c>
      <c r="T23" s="34" t="s">
        <v>115</v>
      </c>
      <c r="U23" s="34" t="s">
        <v>115</v>
      </c>
      <c r="V23" s="34" t="str">
        <f t="shared" si="0"/>
        <v>N/A</v>
      </c>
      <c r="W23" s="59" t="str">
        <f t="shared" si="1"/>
        <v>N/A</v>
      </c>
    </row>
    <row r="24" spans="2:27" ht="56.25" customHeight="1" x14ac:dyDescent="0.2">
      <c r="B24" s="302" t="s">
        <v>1433</v>
      </c>
      <c r="C24" s="228"/>
      <c r="D24" s="228"/>
      <c r="E24" s="228"/>
      <c r="F24" s="228"/>
      <c r="G24" s="228"/>
      <c r="H24" s="228"/>
      <c r="I24" s="228"/>
      <c r="J24" s="228"/>
      <c r="K24" s="228"/>
      <c r="L24" s="228"/>
      <c r="M24" s="229" t="s">
        <v>1425</v>
      </c>
      <c r="N24" s="229"/>
      <c r="O24" s="229" t="s">
        <v>48</v>
      </c>
      <c r="P24" s="229"/>
      <c r="Q24" s="230" t="s">
        <v>49</v>
      </c>
      <c r="R24" s="230"/>
      <c r="S24" s="34" t="s">
        <v>936</v>
      </c>
      <c r="T24" s="34" t="s">
        <v>1434</v>
      </c>
      <c r="U24" s="34" t="s">
        <v>55</v>
      </c>
      <c r="V24" s="34">
        <f t="shared" si="0"/>
        <v>0</v>
      </c>
      <c r="W24" s="59">
        <f t="shared" si="1"/>
        <v>0</v>
      </c>
    </row>
    <row r="25" spans="2:27" ht="56.25" customHeight="1" x14ac:dyDescent="0.2">
      <c r="B25" s="302" t="s">
        <v>1454</v>
      </c>
      <c r="C25" s="228"/>
      <c r="D25" s="228"/>
      <c r="E25" s="228"/>
      <c r="F25" s="228"/>
      <c r="G25" s="228"/>
      <c r="H25" s="228"/>
      <c r="I25" s="228"/>
      <c r="J25" s="228"/>
      <c r="K25" s="228"/>
      <c r="L25" s="228"/>
      <c r="M25" s="229" t="s">
        <v>1425</v>
      </c>
      <c r="N25" s="229"/>
      <c r="O25" s="229" t="s">
        <v>48</v>
      </c>
      <c r="P25" s="229"/>
      <c r="Q25" s="230" t="s">
        <v>49</v>
      </c>
      <c r="R25" s="230"/>
      <c r="S25" s="34" t="s">
        <v>149</v>
      </c>
      <c r="T25" s="34" t="s">
        <v>936</v>
      </c>
      <c r="U25" s="34" t="s">
        <v>55</v>
      </c>
      <c r="V25" s="34">
        <f t="shared" si="0"/>
        <v>0</v>
      </c>
      <c r="W25" s="59">
        <f t="shared" si="1"/>
        <v>0</v>
      </c>
    </row>
    <row r="26" spans="2:27" ht="56.25" customHeight="1" x14ac:dyDescent="0.2">
      <c r="B26" s="302" t="s">
        <v>1493</v>
      </c>
      <c r="C26" s="228"/>
      <c r="D26" s="228"/>
      <c r="E26" s="228"/>
      <c r="F26" s="228"/>
      <c r="G26" s="228"/>
      <c r="H26" s="228"/>
      <c r="I26" s="228"/>
      <c r="J26" s="228"/>
      <c r="K26" s="228"/>
      <c r="L26" s="228"/>
      <c r="M26" s="229" t="s">
        <v>1425</v>
      </c>
      <c r="N26" s="229"/>
      <c r="O26" s="229" t="s">
        <v>1432</v>
      </c>
      <c r="P26" s="229"/>
      <c r="Q26" s="230" t="s">
        <v>67</v>
      </c>
      <c r="R26" s="230"/>
      <c r="S26" s="34" t="s">
        <v>550</v>
      </c>
      <c r="T26" s="34" t="s">
        <v>115</v>
      </c>
      <c r="U26" s="34" t="s">
        <v>115</v>
      </c>
      <c r="V26" s="34" t="str">
        <f t="shared" si="0"/>
        <v>N/A</v>
      </c>
      <c r="W26" s="59" t="str">
        <f t="shared" si="1"/>
        <v>N/A</v>
      </c>
    </row>
    <row r="27" spans="2:27" ht="56.25" customHeight="1" x14ac:dyDescent="0.2">
      <c r="B27" s="302" t="s">
        <v>1437</v>
      </c>
      <c r="C27" s="228"/>
      <c r="D27" s="228"/>
      <c r="E27" s="228"/>
      <c r="F27" s="228"/>
      <c r="G27" s="228"/>
      <c r="H27" s="228"/>
      <c r="I27" s="228"/>
      <c r="J27" s="228"/>
      <c r="K27" s="228"/>
      <c r="L27" s="228"/>
      <c r="M27" s="229" t="s">
        <v>1425</v>
      </c>
      <c r="N27" s="229"/>
      <c r="O27" s="229" t="s">
        <v>48</v>
      </c>
      <c r="P27" s="229"/>
      <c r="Q27" s="230" t="s">
        <v>49</v>
      </c>
      <c r="R27" s="230"/>
      <c r="S27" s="34" t="s">
        <v>936</v>
      </c>
      <c r="T27" s="34" t="s">
        <v>1434</v>
      </c>
      <c r="U27" s="34" t="s">
        <v>55</v>
      </c>
      <c r="V27" s="34">
        <f t="shared" si="0"/>
        <v>0</v>
      </c>
      <c r="W27" s="59">
        <f t="shared" si="1"/>
        <v>0</v>
      </c>
    </row>
    <row r="28" spans="2:27" ht="56.25" customHeight="1" x14ac:dyDescent="0.2">
      <c r="B28" s="302" t="s">
        <v>1438</v>
      </c>
      <c r="C28" s="228"/>
      <c r="D28" s="228"/>
      <c r="E28" s="228"/>
      <c r="F28" s="228"/>
      <c r="G28" s="228"/>
      <c r="H28" s="228"/>
      <c r="I28" s="228"/>
      <c r="J28" s="228"/>
      <c r="K28" s="228"/>
      <c r="L28" s="228"/>
      <c r="M28" s="229" t="s">
        <v>1425</v>
      </c>
      <c r="N28" s="229"/>
      <c r="O28" s="229" t="s">
        <v>48</v>
      </c>
      <c r="P28" s="229"/>
      <c r="Q28" s="230" t="s">
        <v>49</v>
      </c>
      <c r="R28" s="230"/>
      <c r="S28" s="34" t="s">
        <v>149</v>
      </c>
      <c r="T28" s="34" t="s">
        <v>936</v>
      </c>
      <c r="U28" s="34" t="s">
        <v>55</v>
      </c>
      <c r="V28" s="34">
        <f t="shared" si="0"/>
        <v>0</v>
      </c>
      <c r="W28" s="59">
        <f t="shared" si="1"/>
        <v>0</v>
      </c>
    </row>
    <row r="29" spans="2:27" ht="56.25" customHeight="1" thickBot="1" x14ac:dyDescent="0.25">
      <c r="B29" s="302" t="s">
        <v>1439</v>
      </c>
      <c r="C29" s="228"/>
      <c r="D29" s="228"/>
      <c r="E29" s="228"/>
      <c r="F29" s="228"/>
      <c r="G29" s="228"/>
      <c r="H29" s="228"/>
      <c r="I29" s="228"/>
      <c r="J29" s="228"/>
      <c r="K29" s="228"/>
      <c r="L29" s="228"/>
      <c r="M29" s="229" t="s">
        <v>1425</v>
      </c>
      <c r="N29" s="229"/>
      <c r="O29" s="229" t="s">
        <v>1432</v>
      </c>
      <c r="P29" s="229"/>
      <c r="Q29" s="230" t="s">
        <v>67</v>
      </c>
      <c r="R29" s="230"/>
      <c r="S29" s="34" t="s">
        <v>550</v>
      </c>
      <c r="T29" s="34" t="s">
        <v>115</v>
      </c>
      <c r="U29" s="34" t="s">
        <v>115</v>
      </c>
      <c r="V29" s="34" t="str">
        <f t="shared" si="0"/>
        <v>N/A</v>
      </c>
      <c r="W29" s="59" t="str">
        <f t="shared" si="1"/>
        <v>N/A</v>
      </c>
    </row>
    <row r="30" spans="2:27" ht="21.75" customHeight="1" thickTop="1" thickBot="1" x14ac:dyDescent="0.25">
      <c r="B30" s="11" t="s">
        <v>62</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x14ac:dyDescent="0.25">
      <c r="B31" s="310" t="s">
        <v>2011</v>
      </c>
      <c r="C31" s="238"/>
      <c r="D31" s="238"/>
      <c r="E31" s="238"/>
      <c r="F31" s="238"/>
      <c r="G31" s="238"/>
      <c r="H31" s="238"/>
      <c r="I31" s="238"/>
      <c r="J31" s="238"/>
      <c r="K31" s="238"/>
      <c r="L31" s="238"/>
      <c r="M31" s="238"/>
      <c r="N31" s="238"/>
      <c r="O31" s="238"/>
      <c r="P31" s="238"/>
      <c r="Q31" s="239"/>
      <c r="R31" s="37" t="s">
        <v>41</v>
      </c>
      <c r="S31" s="243" t="s">
        <v>42</v>
      </c>
      <c r="T31" s="243"/>
      <c r="U31" s="38" t="s">
        <v>63</v>
      </c>
      <c r="V31" s="244" t="s">
        <v>64</v>
      </c>
      <c r="W31" s="294"/>
    </row>
    <row r="32" spans="2:27" ht="30.75" customHeight="1" thickBot="1" x14ac:dyDescent="0.25">
      <c r="B32" s="311"/>
      <c r="C32" s="312"/>
      <c r="D32" s="312"/>
      <c r="E32" s="312"/>
      <c r="F32" s="312"/>
      <c r="G32" s="312"/>
      <c r="H32" s="312"/>
      <c r="I32" s="312"/>
      <c r="J32" s="312"/>
      <c r="K32" s="312"/>
      <c r="L32" s="312"/>
      <c r="M32" s="312"/>
      <c r="N32" s="312"/>
      <c r="O32" s="312"/>
      <c r="P32" s="312"/>
      <c r="Q32" s="313"/>
      <c r="R32" s="60" t="s">
        <v>65</v>
      </c>
      <c r="S32" s="60" t="s">
        <v>65</v>
      </c>
      <c r="T32" s="60" t="s">
        <v>48</v>
      </c>
      <c r="U32" s="60" t="s">
        <v>65</v>
      </c>
      <c r="V32" s="60" t="s">
        <v>66</v>
      </c>
      <c r="W32" s="61" t="s">
        <v>67</v>
      </c>
      <c r="Y32" s="36"/>
    </row>
    <row r="33" spans="2:23" ht="23.25" customHeight="1" thickBot="1" x14ac:dyDescent="0.25">
      <c r="B33" s="314" t="s">
        <v>68</v>
      </c>
      <c r="C33" s="247"/>
      <c r="D33" s="247"/>
      <c r="E33" s="40" t="s">
        <v>1440</v>
      </c>
      <c r="F33" s="40"/>
      <c r="G33" s="40"/>
      <c r="H33" s="41"/>
      <c r="I33" s="41"/>
      <c r="J33" s="41"/>
      <c r="K33" s="41"/>
      <c r="L33" s="41"/>
      <c r="M33" s="41"/>
      <c r="N33" s="41"/>
      <c r="O33" s="41"/>
      <c r="P33" s="42"/>
      <c r="Q33" s="42"/>
      <c r="R33" s="43" t="s">
        <v>1494</v>
      </c>
      <c r="S33" s="44" t="s">
        <v>12</v>
      </c>
      <c r="T33" s="42"/>
      <c r="U33" s="44" t="s">
        <v>152</v>
      </c>
      <c r="V33" s="42"/>
      <c r="W33" s="62">
        <f>+IF(ISERR(U33/R33*100),"N/A",ROUND(U33/R33*100,2))</f>
        <v>37.880000000000003</v>
      </c>
    </row>
    <row r="34" spans="2:23" ht="26.25" customHeight="1" thickBot="1" x14ac:dyDescent="0.25">
      <c r="B34" s="315" t="s">
        <v>72</v>
      </c>
      <c r="C34" s="316"/>
      <c r="D34" s="316"/>
      <c r="E34" s="63" t="s">
        <v>1440</v>
      </c>
      <c r="F34" s="63"/>
      <c r="G34" s="63"/>
      <c r="H34" s="64"/>
      <c r="I34" s="64"/>
      <c r="J34" s="64"/>
      <c r="K34" s="64"/>
      <c r="L34" s="64"/>
      <c r="M34" s="64"/>
      <c r="N34" s="64"/>
      <c r="O34" s="64"/>
      <c r="P34" s="65"/>
      <c r="Q34" s="65"/>
      <c r="R34" s="66" t="s">
        <v>1494</v>
      </c>
      <c r="S34" s="67" t="s">
        <v>1320</v>
      </c>
      <c r="T34" s="68">
        <f>+IF(ISERR(S34/R34*100),"N/A",ROUND(S34/R34*100,2))</f>
        <v>61.36</v>
      </c>
      <c r="U34" s="67" t="s">
        <v>152</v>
      </c>
      <c r="V34" s="68">
        <f>+IF(ISERR(U34/S34*100),"N/A",ROUND(U34/S34*100,2))</f>
        <v>61.73</v>
      </c>
      <c r="W34" s="69">
        <f>+IF(ISERR(U34/R34*100),"N/A",ROUND(U34/R34*100,2))</f>
        <v>37.880000000000003</v>
      </c>
    </row>
    <row r="35" spans="2:23" ht="22.5" customHeight="1" thickTop="1" thickBot="1" x14ac:dyDescent="0.25">
      <c r="B35" s="11" t="s">
        <v>75</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x14ac:dyDescent="0.2">
      <c r="B36" s="303" t="s">
        <v>1495</v>
      </c>
      <c r="C36" s="232"/>
      <c r="D36" s="232"/>
      <c r="E36" s="232"/>
      <c r="F36" s="232"/>
      <c r="G36" s="232"/>
      <c r="H36" s="232"/>
      <c r="I36" s="232"/>
      <c r="J36" s="232"/>
      <c r="K36" s="232"/>
      <c r="L36" s="232"/>
      <c r="M36" s="232"/>
      <c r="N36" s="232"/>
      <c r="O36" s="232"/>
      <c r="P36" s="232"/>
      <c r="Q36" s="232"/>
      <c r="R36" s="232"/>
      <c r="S36" s="232"/>
      <c r="T36" s="232"/>
      <c r="U36" s="232"/>
      <c r="V36" s="232"/>
      <c r="W36" s="304"/>
    </row>
    <row r="37" spans="2:23" ht="15" customHeight="1" thickBot="1" x14ac:dyDescent="0.25">
      <c r="B37" s="305"/>
      <c r="C37" s="251"/>
      <c r="D37" s="251"/>
      <c r="E37" s="251"/>
      <c r="F37" s="251"/>
      <c r="G37" s="251"/>
      <c r="H37" s="251"/>
      <c r="I37" s="251"/>
      <c r="J37" s="251"/>
      <c r="K37" s="251"/>
      <c r="L37" s="251"/>
      <c r="M37" s="251"/>
      <c r="N37" s="251"/>
      <c r="O37" s="251"/>
      <c r="P37" s="251"/>
      <c r="Q37" s="251"/>
      <c r="R37" s="251"/>
      <c r="S37" s="251"/>
      <c r="T37" s="251"/>
      <c r="U37" s="251"/>
      <c r="V37" s="251"/>
      <c r="W37" s="306"/>
    </row>
    <row r="38" spans="2:23" ht="37.5" customHeight="1" thickTop="1" x14ac:dyDescent="0.2">
      <c r="B38" s="303" t="s">
        <v>1496</v>
      </c>
      <c r="C38" s="232"/>
      <c r="D38" s="232"/>
      <c r="E38" s="232"/>
      <c r="F38" s="232"/>
      <c r="G38" s="232"/>
      <c r="H38" s="232"/>
      <c r="I38" s="232"/>
      <c r="J38" s="232"/>
      <c r="K38" s="232"/>
      <c r="L38" s="232"/>
      <c r="M38" s="232"/>
      <c r="N38" s="232"/>
      <c r="O38" s="232"/>
      <c r="P38" s="232"/>
      <c r="Q38" s="232"/>
      <c r="R38" s="232"/>
      <c r="S38" s="232"/>
      <c r="T38" s="232"/>
      <c r="U38" s="232"/>
      <c r="V38" s="232"/>
      <c r="W38" s="304"/>
    </row>
    <row r="39" spans="2:23" ht="15" customHeight="1" thickBot="1" x14ac:dyDescent="0.25">
      <c r="B39" s="305"/>
      <c r="C39" s="251"/>
      <c r="D39" s="251"/>
      <c r="E39" s="251"/>
      <c r="F39" s="251"/>
      <c r="G39" s="251"/>
      <c r="H39" s="251"/>
      <c r="I39" s="251"/>
      <c r="J39" s="251"/>
      <c r="K39" s="251"/>
      <c r="L39" s="251"/>
      <c r="M39" s="251"/>
      <c r="N39" s="251"/>
      <c r="O39" s="251"/>
      <c r="P39" s="251"/>
      <c r="Q39" s="251"/>
      <c r="R39" s="251"/>
      <c r="S39" s="251"/>
      <c r="T39" s="251"/>
      <c r="U39" s="251"/>
      <c r="V39" s="251"/>
      <c r="W39" s="306"/>
    </row>
    <row r="40" spans="2:23" ht="37.5" customHeight="1" thickTop="1" x14ac:dyDescent="0.2">
      <c r="B40" s="303" t="s">
        <v>1445</v>
      </c>
      <c r="C40" s="232"/>
      <c r="D40" s="232"/>
      <c r="E40" s="232"/>
      <c r="F40" s="232"/>
      <c r="G40" s="232"/>
      <c r="H40" s="232"/>
      <c r="I40" s="232"/>
      <c r="J40" s="232"/>
      <c r="K40" s="232"/>
      <c r="L40" s="232"/>
      <c r="M40" s="232"/>
      <c r="N40" s="232"/>
      <c r="O40" s="232"/>
      <c r="P40" s="232"/>
      <c r="Q40" s="232"/>
      <c r="R40" s="232"/>
      <c r="S40" s="232"/>
      <c r="T40" s="232"/>
      <c r="U40" s="232"/>
      <c r="V40" s="232"/>
      <c r="W40" s="304"/>
    </row>
    <row r="41" spans="2:23" ht="13.5" thickBot="1" x14ac:dyDescent="0.25">
      <c r="B41" s="307"/>
      <c r="C41" s="308"/>
      <c r="D41" s="308"/>
      <c r="E41" s="308"/>
      <c r="F41" s="308"/>
      <c r="G41" s="308"/>
      <c r="H41" s="308"/>
      <c r="I41" s="308"/>
      <c r="J41" s="308"/>
      <c r="K41" s="308"/>
      <c r="L41" s="308"/>
      <c r="M41" s="308"/>
      <c r="N41" s="308"/>
      <c r="O41" s="308"/>
      <c r="P41" s="308"/>
      <c r="Q41" s="308"/>
      <c r="R41" s="308"/>
      <c r="S41" s="308"/>
      <c r="T41" s="308"/>
      <c r="U41" s="308"/>
      <c r="V41" s="308"/>
      <c r="W41" s="309"/>
    </row>
  </sheetData>
  <mergeCells count="83">
    <mergeCell ref="B40:W41"/>
    <mergeCell ref="B31:Q32"/>
    <mergeCell ref="S31:T31"/>
    <mergeCell ref="V31:W31"/>
    <mergeCell ref="B33:D33"/>
    <mergeCell ref="B34:D34"/>
    <mergeCell ref="B36:W37"/>
    <mergeCell ref="B29:L29"/>
    <mergeCell ref="M29:N29"/>
    <mergeCell ref="O29:P29"/>
    <mergeCell ref="Q29:R29"/>
    <mergeCell ref="B38:W39"/>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9" min="1" max="22"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view="pageBreakPreview" topLeftCell="A37"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1421</v>
      </c>
      <c r="D4" s="280" t="s">
        <v>1422</v>
      </c>
      <c r="E4" s="280"/>
      <c r="F4" s="280"/>
      <c r="G4" s="280"/>
      <c r="H4" s="281"/>
      <c r="I4" s="18"/>
      <c r="J4" s="282" t="s">
        <v>7</v>
      </c>
      <c r="K4" s="280"/>
      <c r="L4" s="17" t="s">
        <v>1497</v>
      </c>
      <c r="M4" s="283" t="s">
        <v>1498</v>
      </c>
      <c r="N4" s="283"/>
      <c r="O4" s="283"/>
      <c r="P4" s="283"/>
      <c r="Q4" s="284"/>
      <c r="R4" s="19"/>
      <c r="S4" s="285" t="s">
        <v>10</v>
      </c>
      <c r="T4" s="286"/>
      <c r="U4" s="286"/>
      <c r="V4" s="273" t="s">
        <v>1499</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1425</v>
      </c>
      <c r="D6" s="269" t="s">
        <v>1426</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1500</v>
      </c>
      <c r="K8" s="26" t="s">
        <v>1501</v>
      </c>
      <c r="L8" s="26" t="s">
        <v>1502</v>
      </c>
      <c r="M8" s="26">
        <v>1240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1427</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1428</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1429</v>
      </c>
      <c r="C21" s="228"/>
      <c r="D21" s="228"/>
      <c r="E21" s="228"/>
      <c r="F21" s="228"/>
      <c r="G21" s="228"/>
      <c r="H21" s="228"/>
      <c r="I21" s="228"/>
      <c r="J21" s="228"/>
      <c r="K21" s="228"/>
      <c r="L21" s="228"/>
      <c r="M21" s="229" t="s">
        <v>1425</v>
      </c>
      <c r="N21" s="229"/>
      <c r="O21" s="229" t="s">
        <v>48</v>
      </c>
      <c r="P21" s="229"/>
      <c r="Q21" s="230" t="s">
        <v>49</v>
      </c>
      <c r="R21" s="230"/>
      <c r="S21" s="34" t="s">
        <v>936</v>
      </c>
      <c r="T21" s="34" t="s">
        <v>1434</v>
      </c>
      <c r="U21" s="34" t="s">
        <v>55</v>
      </c>
      <c r="V21" s="34">
        <f t="shared" ref="V21:V29" si="0">+IF(ISERR(U21/T21*100),"N/A",ROUND(U21/T21*100,2))</f>
        <v>0</v>
      </c>
      <c r="W21" s="59">
        <f t="shared" ref="W21:W29" si="1">+IF(ISERR(U21/S21*100),"N/A",ROUND(U21/S21*100,2))</f>
        <v>0</v>
      </c>
    </row>
    <row r="22" spans="2:27" ht="56.25" customHeight="1" x14ac:dyDescent="0.2">
      <c r="B22" s="302" t="s">
        <v>1430</v>
      </c>
      <c r="C22" s="228"/>
      <c r="D22" s="228"/>
      <c r="E22" s="228"/>
      <c r="F22" s="228"/>
      <c r="G22" s="228"/>
      <c r="H22" s="228"/>
      <c r="I22" s="228"/>
      <c r="J22" s="228"/>
      <c r="K22" s="228"/>
      <c r="L22" s="228"/>
      <c r="M22" s="229" t="s">
        <v>1425</v>
      </c>
      <c r="N22" s="229"/>
      <c r="O22" s="229" t="s">
        <v>48</v>
      </c>
      <c r="P22" s="229"/>
      <c r="Q22" s="230" t="s">
        <v>49</v>
      </c>
      <c r="R22" s="230"/>
      <c r="S22" s="34" t="s">
        <v>149</v>
      </c>
      <c r="T22" s="34" t="s">
        <v>936</v>
      </c>
      <c r="U22" s="34" t="s">
        <v>55</v>
      </c>
      <c r="V22" s="34">
        <f t="shared" si="0"/>
        <v>0</v>
      </c>
      <c r="W22" s="59">
        <f t="shared" si="1"/>
        <v>0</v>
      </c>
    </row>
    <row r="23" spans="2:27" ht="56.25" customHeight="1" x14ac:dyDescent="0.2">
      <c r="B23" s="302" t="s">
        <v>1503</v>
      </c>
      <c r="C23" s="228"/>
      <c r="D23" s="228"/>
      <c r="E23" s="228"/>
      <c r="F23" s="228"/>
      <c r="G23" s="228"/>
      <c r="H23" s="228"/>
      <c r="I23" s="228"/>
      <c r="J23" s="228"/>
      <c r="K23" s="228"/>
      <c r="L23" s="228"/>
      <c r="M23" s="229" t="s">
        <v>1425</v>
      </c>
      <c r="N23" s="229"/>
      <c r="O23" s="229" t="s">
        <v>1432</v>
      </c>
      <c r="P23" s="229"/>
      <c r="Q23" s="230" t="s">
        <v>67</v>
      </c>
      <c r="R23" s="230"/>
      <c r="S23" s="34" t="s">
        <v>550</v>
      </c>
      <c r="T23" s="34" t="s">
        <v>115</v>
      </c>
      <c r="U23" s="34" t="s">
        <v>115</v>
      </c>
      <c r="V23" s="34" t="str">
        <f t="shared" si="0"/>
        <v>N/A</v>
      </c>
      <c r="W23" s="59" t="str">
        <f t="shared" si="1"/>
        <v>N/A</v>
      </c>
    </row>
    <row r="24" spans="2:27" ht="56.25" customHeight="1" x14ac:dyDescent="0.2">
      <c r="B24" s="302" t="s">
        <v>1433</v>
      </c>
      <c r="C24" s="228"/>
      <c r="D24" s="228"/>
      <c r="E24" s="228"/>
      <c r="F24" s="228"/>
      <c r="G24" s="228"/>
      <c r="H24" s="228"/>
      <c r="I24" s="228"/>
      <c r="J24" s="228"/>
      <c r="K24" s="228"/>
      <c r="L24" s="228"/>
      <c r="M24" s="229" t="s">
        <v>1425</v>
      </c>
      <c r="N24" s="229"/>
      <c r="O24" s="229" t="s">
        <v>48</v>
      </c>
      <c r="P24" s="229"/>
      <c r="Q24" s="230" t="s">
        <v>49</v>
      </c>
      <c r="R24" s="230"/>
      <c r="S24" s="34" t="s">
        <v>936</v>
      </c>
      <c r="T24" s="34" t="s">
        <v>1434</v>
      </c>
      <c r="U24" s="34" t="s">
        <v>55</v>
      </c>
      <c r="V24" s="34">
        <f t="shared" si="0"/>
        <v>0</v>
      </c>
      <c r="W24" s="59">
        <f t="shared" si="1"/>
        <v>0</v>
      </c>
    </row>
    <row r="25" spans="2:27" ht="56.25" customHeight="1" x14ac:dyDescent="0.2">
      <c r="B25" s="302" t="s">
        <v>1454</v>
      </c>
      <c r="C25" s="228"/>
      <c r="D25" s="228"/>
      <c r="E25" s="228"/>
      <c r="F25" s="228"/>
      <c r="G25" s="228"/>
      <c r="H25" s="228"/>
      <c r="I25" s="228"/>
      <c r="J25" s="228"/>
      <c r="K25" s="228"/>
      <c r="L25" s="228"/>
      <c r="M25" s="229" t="s">
        <v>1425</v>
      </c>
      <c r="N25" s="229"/>
      <c r="O25" s="229" t="s">
        <v>48</v>
      </c>
      <c r="P25" s="229"/>
      <c r="Q25" s="230" t="s">
        <v>49</v>
      </c>
      <c r="R25" s="230"/>
      <c r="S25" s="34" t="s">
        <v>149</v>
      </c>
      <c r="T25" s="34" t="s">
        <v>936</v>
      </c>
      <c r="U25" s="34" t="s">
        <v>115</v>
      </c>
      <c r="V25" s="34" t="str">
        <f t="shared" si="0"/>
        <v>N/A</v>
      </c>
      <c r="W25" s="59" t="str">
        <f t="shared" si="1"/>
        <v>N/A</v>
      </c>
    </row>
    <row r="26" spans="2:27" ht="56.25" customHeight="1" x14ac:dyDescent="0.2">
      <c r="B26" s="302" t="s">
        <v>1436</v>
      </c>
      <c r="C26" s="228"/>
      <c r="D26" s="228"/>
      <c r="E26" s="228"/>
      <c r="F26" s="228"/>
      <c r="G26" s="228"/>
      <c r="H26" s="228"/>
      <c r="I26" s="228"/>
      <c r="J26" s="228"/>
      <c r="K26" s="228"/>
      <c r="L26" s="228"/>
      <c r="M26" s="229" t="s">
        <v>1425</v>
      </c>
      <c r="N26" s="229"/>
      <c r="O26" s="229" t="s">
        <v>1432</v>
      </c>
      <c r="P26" s="229"/>
      <c r="Q26" s="230" t="s">
        <v>67</v>
      </c>
      <c r="R26" s="230"/>
      <c r="S26" s="34" t="s">
        <v>550</v>
      </c>
      <c r="T26" s="34" t="s">
        <v>115</v>
      </c>
      <c r="U26" s="34" t="s">
        <v>115</v>
      </c>
      <c r="V26" s="34" t="str">
        <f t="shared" si="0"/>
        <v>N/A</v>
      </c>
      <c r="W26" s="59" t="str">
        <f t="shared" si="1"/>
        <v>N/A</v>
      </c>
    </row>
    <row r="27" spans="2:27" ht="56.25" customHeight="1" x14ac:dyDescent="0.2">
      <c r="B27" s="302" t="s">
        <v>1437</v>
      </c>
      <c r="C27" s="228"/>
      <c r="D27" s="228"/>
      <c r="E27" s="228"/>
      <c r="F27" s="228"/>
      <c r="G27" s="228"/>
      <c r="H27" s="228"/>
      <c r="I27" s="228"/>
      <c r="J27" s="228"/>
      <c r="K27" s="228"/>
      <c r="L27" s="228"/>
      <c r="M27" s="229" t="s">
        <v>1425</v>
      </c>
      <c r="N27" s="229"/>
      <c r="O27" s="229" t="s">
        <v>48</v>
      </c>
      <c r="P27" s="229"/>
      <c r="Q27" s="230" t="s">
        <v>49</v>
      </c>
      <c r="R27" s="230"/>
      <c r="S27" s="34" t="s">
        <v>936</v>
      </c>
      <c r="T27" s="34" t="s">
        <v>1434</v>
      </c>
      <c r="U27" s="34" t="s">
        <v>55</v>
      </c>
      <c r="V27" s="34">
        <f t="shared" si="0"/>
        <v>0</v>
      </c>
      <c r="W27" s="59">
        <f t="shared" si="1"/>
        <v>0</v>
      </c>
    </row>
    <row r="28" spans="2:27" ht="56.25" customHeight="1" x14ac:dyDescent="0.2">
      <c r="B28" s="302" t="s">
        <v>1438</v>
      </c>
      <c r="C28" s="228"/>
      <c r="D28" s="228"/>
      <c r="E28" s="228"/>
      <c r="F28" s="228"/>
      <c r="G28" s="228"/>
      <c r="H28" s="228"/>
      <c r="I28" s="228"/>
      <c r="J28" s="228"/>
      <c r="K28" s="228"/>
      <c r="L28" s="228"/>
      <c r="M28" s="229" t="s">
        <v>1425</v>
      </c>
      <c r="N28" s="229"/>
      <c r="O28" s="229" t="s">
        <v>48</v>
      </c>
      <c r="P28" s="229"/>
      <c r="Q28" s="230" t="s">
        <v>49</v>
      </c>
      <c r="R28" s="230"/>
      <c r="S28" s="34" t="s">
        <v>149</v>
      </c>
      <c r="T28" s="34" t="s">
        <v>936</v>
      </c>
      <c r="U28" s="34" t="s">
        <v>55</v>
      </c>
      <c r="V28" s="34">
        <f t="shared" si="0"/>
        <v>0</v>
      </c>
      <c r="W28" s="59">
        <f t="shared" si="1"/>
        <v>0</v>
      </c>
    </row>
    <row r="29" spans="2:27" ht="56.25" customHeight="1" thickBot="1" x14ac:dyDescent="0.25">
      <c r="B29" s="302" t="s">
        <v>1439</v>
      </c>
      <c r="C29" s="228"/>
      <c r="D29" s="228"/>
      <c r="E29" s="228"/>
      <c r="F29" s="228"/>
      <c r="G29" s="228"/>
      <c r="H29" s="228"/>
      <c r="I29" s="228"/>
      <c r="J29" s="228"/>
      <c r="K29" s="228"/>
      <c r="L29" s="228"/>
      <c r="M29" s="229" t="s">
        <v>1425</v>
      </c>
      <c r="N29" s="229"/>
      <c r="O29" s="229" t="s">
        <v>1432</v>
      </c>
      <c r="P29" s="229"/>
      <c r="Q29" s="230" t="s">
        <v>67</v>
      </c>
      <c r="R29" s="230"/>
      <c r="S29" s="34" t="s">
        <v>550</v>
      </c>
      <c r="T29" s="34" t="s">
        <v>115</v>
      </c>
      <c r="U29" s="34" t="s">
        <v>115</v>
      </c>
      <c r="V29" s="34" t="str">
        <f t="shared" si="0"/>
        <v>N/A</v>
      </c>
      <c r="W29" s="59" t="str">
        <f t="shared" si="1"/>
        <v>N/A</v>
      </c>
    </row>
    <row r="30" spans="2:27" ht="21.75" customHeight="1" thickTop="1" thickBot="1" x14ac:dyDescent="0.25">
      <c r="B30" s="11" t="s">
        <v>62</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x14ac:dyDescent="0.25">
      <c r="B31" s="310" t="s">
        <v>2011</v>
      </c>
      <c r="C31" s="238"/>
      <c r="D31" s="238"/>
      <c r="E31" s="238"/>
      <c r="F31" s="238"/>
      <c r="G31" s="238"/>
      <c r="H31" s="238"/>
      <c r="I31" s="238"/>
      <c r="J31" s="238"/>
      <c r="K31" s="238"/>
      <c r="L31" s="238"/>
      <c r="M31" s="238"/>
      <c r="N31" s="238"/>
      <c r="O31" s="238"/>
      <c r="P31" s="238"/>
      <c r="Q31" s="239"/>
      <c r="R31" s="37" t="s">
        <v>41</v>
      </c>
      <c r="S31" s="243" t="s">
        <v>42</v>
      </c>
      <c r="T31" s="243"/>
      <c r="U31" s="38" t="s">
        <v>63</v>
      </c>
      <c r="V31" s="244" t="s">
        <v>64</v>
      </c>
      <c r="W31" s="294"/>
    </row>
    <row r="32" spans="2:27" ht="30.75" customHeight="1" thickBot="1" x14ac:dyDescent="0.25">
      <c r="B32" s="311"/>
      <c r="C32" s="312"/>
      <c r="D32" s="312"/>
      <c r="E32" s="312"/>
      <c r="F32" s="312"/>
      <c r="G32" s="312"/>
      <c r="H32" s="312"/>
      <c r="I32" s="312"/>
      <c r="J32" s="312"/>
      <c r="K32" s="312"/>
      <c r="L32" s="312"/>
      <c r="M32" s="312"/>
      <c r="N32" s="312"/>
      <c r="O32" s="312"/>
      <c r="P32" s="312"/>
      <c r="Q32" s="313"/>
      <c r="R32" s="60" t="s">
        <v>65</v>
      </c>
      <c r="S32" s="60" t="s">
        <v>65</v>
      </c>
      <c r="T32" s="60" t="s">
        <v>48</v>
      </c>
      <c r="U32" s="60" t="s">
        <v>65</v>
      </c>
      <c r="V32" s="60" t="s">
        <v>66</v>
      </c>
      <c r="W32" s="61" t="s">
        <v>67</v>
      </c>
      <c r="Y32" s="36"/>
    </row>
    <row r="33" spans="2:23" ht="23.25" customHeight="1" thickBot="1" x14ac:dyDescent="0.25">
      <c r="B33" s="314" t="s">
        <v>68</v>
      </c>
      <c r="C33" s="247"/>
      <c r="D33" s="247"/>
      <c r="E33" s="40" t="s">
        <v>1440</v>
      </c>
      <c r="F33" s="40"/>
      <c r="G33" s="40"/>
      <c r="H33" s="41"/>
      <c r="I33" s="41"/>
      <c r="J33" s="41"/>
      <c r="K33" s="41"/>
      <c r="L33" s="41"/>
      <c r="M33" s="41"/>
      <c r="N33" s="41"/>
      <c r="O33" s="41"/>
      <c r="P33" s="42"/>
      <c r="Q33" s="42"/>
      <c r="R33" s="43" t="s">
        <v>1504</v>
      </c>
      <c r="S33" s="44" t="s">
        <v>12</v>
      </c>
      <c r="T33" s="42"/>
      <c r="U33" s="44" t="s">
        <v>1505</v>
      </c>
      <c r="V33" s="42"/>
      <c r="W33" s="62">
        <f>+IF(ISERR(U33/R33*100),"N/A",ROUND(U33/R33*100,2))</f>
        <v>15.15</v>
      </c>
    </row>
    <row r="34" spans="2:23" ht="26.25" customHeight="1" thickBot="1" x14ac:dyDescent="0.25">
      <c r="B34" s="315" t="s">
        <v>72</v>
      </c>
      <c r="C34" s="316"/>
      <c r="D34" s="316"/>
      <c r="E34" s="63" t="s">
        <v>1440</v>
      </c>
      <c r="F34" s="63"/>
      <c r="G34" s="63"/>
      <c r="H34" s="64"/>
      <c r="I34" s="64"/>
      <c r="J34" s="64"/>
      <c r="K34" s="64"/>
      <c r="L34" s="64"/>
      <c r="M34" s="64"/>
      <c r="N34" s="64"/>
      <c r="O34" s="64"/>
      <c r="P34" s="65"/>
      <c r="Q34" s="65"/>
      <c r="R34" s="66" t="s">
        <v>1504</v>
      </c>
      <c r="S34" s="67" t="s">
        <v>226</v>
      </c>
      <c r="T34" s="68">
        <f>+IF(ISERR(S34/R34*100),"N/A",ROUND(S34/R34*100,2))</f>
        <v>65.66</v>
      </c>
      <c r="U34" s="67" t="s">
        <v>1505</v>
      </c>
      <c r="V34" s="68">
        <f>+IF(ISERR(U34/S34*100),"N/A",ROUND(U34/S34*100,2))</f>
        <v>23.08</v>
      </c>
      <c r="W34" s="69">
        <f>+IF(ISERR(U34/R34*100),"N/A",ROUND(U34/R34*100,2))</f>
        <v>15.15</v>
      </c>
    </row>
    <row r="35" spans="2:23" ht="22.5" customHeight="1" thickTop="1" thickBot="1" x14ac:dyDescent="0.25">
      <c r="B35" s="11" t="s">
        <v>75</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x14ac:dyDescent="0.2">
      <c r="B36" s="303" t="s">
        <v>1495</v>
      </c>
      <c r="C36" s="232"/>
      <c r="D36" s="232"/>
      <c r="E36" s="232"/>
      <c r="F36" s="232"/>
      <c r="G36" s="232"/>
      <c r="H36" s="232"/>
      <c r="I36" s="232"/>
      <c r="J36" s="232"/>
      <c r="K36" s="232"/>
      <c r="L36" s="232"/>
      <c r="M36" s="232"/>
      <c r="N36" s="232"/>
      <c r="O36" s="232"/>
      <c r="P36" s="232"/>
      <c r="Q36" s="232"/>
      <c r="R36" s="232"/>
      <c r="S36" s="232"/>
      <c r="T36" s="232"/>
      <c r="U36" s="232"/>
      <c r="V36" s="232"/>
      <c r="W36" s="304"/>
    </row>
    <row r="37" spans="2:23" ht="15" customHeight="1" thickBot="1" x14ac:dyDescent="0.25">
      <c r="B37" s="305"/>
      <c r="C37" s="251"/>
      <c r="D37" s="251"/>
      <c r="E37" s="251"/>
      <c r="F37" s="251"/>
      <c r="G37" s="251"/>
      <c r="H37" s="251"/>
      <c r="I37" s="251"/>
      <c r="J37" s="251"/>
      <c r="K37" s="251"/>
      <c r="L37" s="251"/>
      <c r="M37" s="251"/>
      <c r="N37" s="251"/>
      <c r="O37" s="251"/>
      <c r="P37" s="251"/>
      <c r="Q37" s="251"/>
      <c r="R37" s="251"/>
      <c r="S37" s="251"/>
      <c r="T37" s="251"/>
      <c r="U37" s="251"/>
      <c r="V37" s="251"/>
      <c r="W37" s="306"/>
    </row>
    <row r="38" spans="2:23" ht="37.5" customHeight="1" thickTop="1" x14ac:dyDescent="0.2">
      <c r="B38" s="303" t="s">
        <v>1506</v>
      </c>
      <c r="C38" s="232"/>
      <c r="D38" s="232"/>
      <c r="E38" s="232"/>
      <c r="F38" s="232"/>
      <c r="G38" s="232"/>
      <c r="H38" s="232"/>
      <c r="I38" s="232"/>
      <c r="J38" s="232"/>
      <c r="K38" s="232"/>
      <c r="L38" s="232"/>
      <c r="M38" s="232"/>
      <c r="N38" s="232"/>
      <c r="O38" s="232"/>
      <c r="P38" s="232"/>
      <c r="Q38" s="232"/>
      <c r="R38" s="232"/>
      <c r="S38" s="232"/>
      <c r="T38" s="232"/>
      <c r="U38" s="232"/>
      <c r="V38" s="232"/>
      <c r="W38" s="304"/>
    </row>
    <row r="39" spans="2:23" ht="15" customHeight="1" thickBot="1" x14ac:dyDescent="0.25">
      <c r="B39" s="305"/>
      <c r="C39" s="251"/>
      <c r="D39" s="251"/>
      <c r="E39" s="251"/>
      <c r="F39" s="251"/>
      <c r="G39" s="251"/>
      <c r="H39" s="251"/>
      <c r="I39" s="251"/>
      <c r="J39" s="251"/>
      <c r="K39" s="251"/>
      <c r="L39" s="251"/>
      <c r="M39" s="251"/>
      <c r="N39" s="251"/>
      <c r="O39" s="251"/>
      <c r="P39" s="251"/>
      <c r="Q39" s="251"/>
      <c r="R39" s="251"/>
      <c r="S39" s="251"/>
      <c r="T39" s="251"/>
      <c r="U39" s="251"/>
      <c r="V39" s="251"/>
      <c r="W39" s="306"/>
    </row>
    <row r="40" spans="2:23" ht="37.5" customHeight="1" thickTop="1" x14ac:dyDescent="0.2">
      <c r="B40" s="303" t="s">
        <v>1445</v>
      </c>
      <c r="C40" s="232"/>
      <c r="D40" s="232"/>
      <c r="E40" s="232"/>
      <c r="F40" s="232"/>
      <c r="G40" s="232"/>
      <c r="H40" s="232"/>
      <c r="I40" s="232"/>
      <c r="J40" s="232"/>
      <c r="K40" s="232"/>
      <c r="L40" s="232"/>
      <c r="M40" s="232"/>
      <c r="N40" s="232"/>
      <c r="O40" s="232"/>
      <c r="P40" s="232"/>
      <c r="Q40" s="232"/>
      <c r="R40" s="232"/>
      <c r="S40" s="232"/>
      <c r="T40" s="232"/>
      <c r="U40" s="232"/>
      <c r="V40" s="232"/>
      <c r="W40" s="304"/>
    </row>
    <row r="41" spans="2:23" ht="13.5" thickBot="1" x14ac:dyDescent="0.25">
      <c r="B41" s="307"/>
      <c r="C41" s="308"/>
      <c r="D41" s="308"/>
      <c r="E41" s="308"/>
      <c r="F41" s="308"/>
      <c r="G41" s="308"/>
      <c r="H41" s="308"/>
      <c r="I41" s="308"/>
      <c r="J41" s="308"/>
      <c r="K41" s="308"/>
      <c r="L41" s="308"/>
      <c r="M41" s="308"/>
      <c r="N41" s="308"/>
      <c r="O41" s="308"/>
      <c r="P41" s="308"/>
      <c r="Q41" s="308"/>
      <c r="R41" s="308"/>
      <c r="S41" s="308"/>
      <c r="T41" s="308"/>
      <c r="U41" s="308"/>
      <c r="V41" s="308"/>
      <c r="W41" s="309"/>
    </row>
  </sheetData>
  <mergeCells count="83">
    <mergeCell ref="B40:W41"/>
    <mergeCell ref="B31:Q32"/>
    <mergeCell ref="S31:T31"/>
    <mergeCell ref="V31:W31"/>
    <mergeCell ref="B33:D33"/>
    <mergeCell ref="B34:D34"/>
    <mergeCell ref="B36:W37"/>
    <mergeCell ref="B29:L29"/>
    <mergeCell ref="M29:N29"/>
    <mergeCell ref="O29:P29"/>
    <mergeCell ref="Q29:R29"/>
    <mergeCell ref="B38:W39"/>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9" min="1" max="22"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view="pageBreakPreview" topLeftCell="A31"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1421</v>
      </c>
      <c r="D4" s="280" t="s">
        <v>1422</v>
      </c>
      <c r="E4" s="280"/>
      <c r="F4" s="280"/>
      <c r="G4" s="280"/>
      <c r="H4" s="281"/>
      <c r="I4" s="18"/>
      <c r="J4" s="282" t="s">
        <v>7</v>
      </c>
      <c r="K4" s="280"/>
      <c r="L4" s="17" t="s">
        <v>1507</v>
      </c>
      <c r="M4" s="283" t="s">
        <v>1508</v>
      </c>
      <c r="N4" s="283"/>
      <c r="O4" s="283"/>
      <c r="P4" s="283"/>
      <c r="Q4" s="284"/>
      <c r="R4" s="19"/>
      <c r="S4" s="285" t="s">
        <v>10</v>
      </c>
      <c r="T4" s="286"/>
      <c r="U4" s="286"/>
      <c r="V4" s="273" t="s">
        <v>1509</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1425</v>
      </c>
      <c r="D6" s="269" t="s">
        <v>1426</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v>6227</v>
      </c>
      <c r="K8" s="26">
        <v>18680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1427</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1428</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1429</v>
      </c>
      <c r="C21" s="228"/>
      <c r="D21" s="228"/>
      <c r="E21" s="228"/>
      <c r="F21" s="228"/>
      <c r="G21" s="228"/>
      <c r="H21" s="228"/>
      <c r="I21" s="228"/>
      <c r="J21" s="228"/>
      <c r="K21" s="228"/>
      <c r="L21" s="228"/>
      <c r="M21" s="229" t="s">
        <v>1425</v>
      </c>
      <c r="N21" s="229"/>
      <c r="O21" s="229" t="s">
        <v>48</v>
      </c>
      <c r="P21" s="229"/>
      <c r="Q21" s="230" t="s">
        <v>49</v>
      </c>
      <c r="R21" s="230"/>
      <c r="S21" s="34" t="s">
        <v>936</v>
      </c>
      <c r="T21" s="34" t="s">
        <v>1434</v>
      </c>
      <c r="U21" s="34" t="s">
        <v>55</v>
      </c>
      <c r="V21" s="34">
        <f t="shared" ref="V21:V29" si="0">+IF(ISERR(U21/T21*100),"N/A",ROUND(U21/T21*100,2))</f>
        <v>0</v>
      </c>
      <c r="W21" s="59">
        <f t="shared" ref="W21:W29" si="1">+IF(ISERR(U21/S21*100),"N/A",ROUND(U21/S21*100,2))</f>
        <v>0</v>
      </c>
    </row>
    <row r="22" spans="2:27" ht="56.25" customHeight="1" x14ac:dyDescent="0.2">
      <c r="B22" s="302" t="s">
        <v>1430</v>
      </c>
      <c r="C22" s="228"/>
      <c r="D22" s="228"/>
      <c r="E22" s="228"/>
      <c r="F22" s="228"/>
      <c r="G22" s="228"/>
      <c r="H22" s="228"/>
      <c r="I22" s="228"/>
      <c r="J22" s="228"/>
      <c r="K22" s="228"/>
      <c r="L22" s="228"/>
      <c r="M22" s="229" t="s">
        <v>1425</v>
      </c>
      <c r="N22" s="229"/>
      <c r="O22" s="229" t="s">
        <v>48</v>
      </c>
      <c r="P22" s="229"/>
      <c r="Q22" s="230" t="s">
        <v>49</v>
      </c>
      <c r="R22" s="230"/>
      <c r="S22" s="34" t="s">
        <v>149</v>
      </c>
      <c r="T22" s="34" t="s">
        <v>936</v>
      </c>
      <c r="U22" s="34" t="s">
        <v>55</v>
      </c>
      <c r="V22" s="34">
        <f t="shared" si="0"/>
        <v>0</v>
      </c>
      <c r="W22" s="59">
        <f t="shared" si="1"/>
        <v>0</v>
      </c>
    </row>
    <row r="23" spans="2:27" ht="56.25" customHeight="1" x14ac:dyDescent="0.2">
      <c r="B23" s="302" t="s">
        <v>1480</v>
      </c>
      <c r="C23" s="228"/>
      <c r="D23" s="228"/>
      <c r="E23" s="228"/>
      <c r="F23" s="228"/>
      <c r="G23" s="228"/>
      <c r="H23" s="228"/>
      <c r="I23" s="228"/>
      <c r="J23" s="228"/>
      <c r="K23" s="228"/>
      <c r="L23" s="228"/>
      <c r="M23" s="229" t="s">
        <v>1425</v>
      </c>
      <c r="N23" s="229"/>
      <c r="O23" s="229" t="s">
        <v>1432</v>
      </c>
      <c r="P23" s="229"/>
      <c r="Q23" s="230" t="s">
        <v>67</v>
      </c>
      <c r="R23" s="230"/>
      <c r="S23" s="34" t="s">
        <v>550</v>
      </c>
      <c r="T23" s="34" t="s">
        <v>115</v>
      </c>
      <c r="U23" s="34" t="s">
        <v>115</v>
      </c>
      <c r="V23" s="34" t="str">
        <f t="shared" si="0"/>
        <v>N/A</v>
      </c>
      <c r="W23" s="59" t="str">
        <f t="shared" si="1"/>
        <v>N/A</v>
      </c>
    </row>
    <row r="24" spans="2:27" ht="56.25" customHeight="1" x14ac:dyDescent="0.2">
      <c r="B24" s="302" t="s">
        <v>1433</v>
      </c>
      <c r="C24" s="228"/>
      <c r="D24" s="228"/>
      <c r="E24" s="228"/>
      <c r="F24" s="228"/>
      <c r="G24" s="228"/>
      <c r="H24" s="228"/>
      <c r="I24" s="228"/>
      <c r="J24" s="228"/>
      <c r="K24" s="228"/>
      <c r="L24" s="228"/>
      <c r="M24" s="229" t="s">
        <v>1425</v>
      </c>
      <c r="N24" s="229"/>
      <c r="O24" s="229" t="s">
        <v>48</v>
      </c>
      <c r="P24" s="229"/>
      <c r="Q24" s="230" t="s">
        <v>49</v>
      </c>
      <c r="R24" s="230"/>
      <c r="S24" s="34" t="s">
        <v>936</v>
      </c>
      <c r="T24" s="34" t="s">
        <v>1434</v>
      </c>
      <c r="U24" s="34" t="s">
        <v>55</v>
      </c>
      <c r="V24" s="34">
        <f t="shared" si="0"/>
        <v>0</v>
      </c>
      <c r="W24" s="59">
        <f t="shared" si="1"/>
        <v>0</v>
      </c>
    </row>
    <row r="25" spans="2:27" ht="56.25" customHeight="1" x14ac:dyDescent="0.2">
      <c r="B25" s="302" t="s">
        <v>1454</v>
      </c>
      <c r="C25" s="228"/>
      <c r="D25" s="228"/>
      <c r="E25" s="228"/>
      <c r="F25" s="228"/>
      <c r="G25" s="228"/>
      <c r="H25" s="228"/>
      <c r="I25" s="228"/>
      <c r="J25" s="228"/>
      <c r="K25" s="228"/>
      <c r="L25" s="228"/>
      <c r="M25" s="229" t="s">
        <v>1425</v>
      </c>
      <c r="N25" s="229"/>
      <c r="O25" s="229" t="s">
        <v>48</v>
      </c>
      <c r="P25" s="229"/>
      <c r="Q25" s="230" t="s">
        <v>49</v>
      </c>
      <c r="R25" s="230"/>
      <c r="S25" s="34" t="s">
        <v>149</v>
      </c>
      <c r="T25" s="34" t="s">
        <v>936</v>
      </c>
      <c r="U25" s="34" t="s">
        <v>55</v>
      </c>
      <c r="V25" s="34">
        <f t="shared" si="0"/>
        <v>0</v>
      </c>
      <c r="W25" s="59">
        <f t="shared" si="1"/>
        <v>0</v>
      </c>
    </row>
    <row r="26" spans="2:27" ht="56.25" customHeight="1" x14ac:dyDescent="0.2">
      <c r="B26" s="302" t="s">
        <v>1436</v>
      </c>
      <c r="C26" s="228"/>
      <c r="D26" s="228"/>
      <c r="E26" s="228"/>
      <c r="F26" s="228"/>
      <c r="G26" s="228"/>
      <c r="H26" s="228"/>
      <c r="I26" s="228"/>
      <c r="J26" s="228"/>
      <c r="K26" s="228"/>
      <c r="L26" s="228"/>
      <c r="M26" s="229" t="s">
        <v>1425</v>
      </c>
      <c r="N26" s="229"/>
      <c r="O26" s="229" t="s">
        <v>1432</v>
      </c>
      <c r="P26" s="229"/>
      <c r="Q26" s="230" t="s">
        <v>67</v>
      </c>
      <c r="R26" s="230"/>
      <c r="S26" s="34" t="s">
        <v>115</v>
      </c>
      <c r="T26" s="34" t="s">
        <v>115</v>
      </c>
      <c r="U26" s="34" t="s">
        <v>115</v>
      </c>
      <c r="V26" s="34" t="str">
        <f t="shared" si="0"/>
        <v>N/A</v>
      </c>
      <c r="W26" s="59" t="str">
        <f t="shared" si="1"/>
        <v>N/A</v>
      </c>
    </row>
    <row r="27" spans="2:27" ht="56.25" customHeight="1" x14ac:dyDescent="0.2">
      <c r="B27" s="302" t="s">
        <v>1437</v>
      </c>
      <c r="C27" s="228"/>
      <c r="D27" s="228"/>
      <c r="E27" s="228"/>
      <c r="F27" s="228"/>
      <c r="G27" s="228"/>
      <c r="H27" s="228"/>
      <c r="I27" s="228"/>
      <c r="J27" s="228"/>
      <c r="K27" s="228"/>
      <c r="L27" s="228"/>
      <c r="M27" s="229" t="s">
        <v>1425</v>
      </c>
      <c r="N27" s="229"/>
      <c r="O27" s="229" t="s">
        <v>48</v>
      </c>
      <c r="P27" s="229"/>
      <c r="Q27" s="230" t="s">
        <v>49</v>
      </c>
      <c r="R27" s="230"/>
      <c r="S27" s="34" t="s">
        <v>936</v>
      </c>
      <c r="T27" s="34" t="s">
        <v>1434</v>
      </c>
      <c r="U27" s="34" t="s">
        <v>55</v>
      </c>
      <c r="V27" s="34">
        <f t="shared" si="0"/>
        <v>0</v>
      </c>
      <c r="W27" s="59">
        <f t="shared" si="1"/>
        <v>0</v>
      </c>
    </row>
    <row r="28" spans="2:27" ht="56.25" customHeight="1" x14ac:dyDescent="0.2">
      <c r="B28" s="302" t="s">
        <v>1438</v>
      </c>
      <c r="C28" s="228"/>
      <c r="D28" s="228"/>
      <c r="E28" s="228"/>
      <c r="F28" s="228"/>
      <c r="G28" s="228"/>
      <c r="H28" s="228"/>
      <c r="I28" s="228"/>
      <c r="J28" s="228"/>
      <c r="K28" s="228"/>
      <c r="L28" s="228"/>
      <c r="M28" s="229" t="s">
        <v>1425</v>
      </c>
      <c r="N28" s="229"/>
      <c r="O28" s="229" t="s">
        <v>48</v>
      </c>
      <c r="P28" s="229"/>
      <c r="Q28" s="230" t="s">
        <v>49</v>
      </c>
      <c r="R28" s="230"/>
      <c r="S28" s="34" t="s">
        <v>149</v>
      </c>
      <c r="T28" s="34" t="s">
        <v>936</v>
      </c>
      <c r="U28" s="34" t="s">
        <v>55</v>
      </c>
      <c r="V28" s="34">
        <f t="shared" si="0"/>
        <v>0</v>
      </c>
      <c r="W28" s="59">
        <f t="shared" si="1"/>
        <v>0</v>
      </c>
    </row>
    <row r="29" spans="2:27" ht="56.25" customHeight="1" thickBot="1" x14ac:dyDescent="0.25">
      <c r="B29" s="302" t="s">
        <v>1439</v>
      </c>
      <c r="C29" s="228"/>
      <c r="D29" s="228"/>
      <c r="E29" s="228"/>
      <c r="F29" s="228"/>
      <c r="G29" s="228"/>
      <c r="H29" s="228"/>
      <c r="I29" s="228"/>
      <c r="J29" s="228"/>
      <c r="K29" s="228"/>
      <c r="L29" s="228"/>
      <c r="M29" s="229" t="s">
        <v>1425</v>
      </c>
      <c r="N29" s="229"/>
      <c r="O29" s="229" t="s">
        <v>1432</v>
      </c>
      <c r="P29" s="229"/>
      <c r="Q29" s="230" t="s">
        <v>67</v>
      </c>
      <c r="R29" s="230"/>
      <c r="S29" s="34" t="s">
        <v>550</v>
      </c>
      <c r="T29" s="34" t="s">
        <v>115</v>
      </c>
      <c r="U29" s="34" t="s">
        <v>115</v>
      </c>
      <c r="V29" s="34" t="str">
        <f t="shared" si="0"/>
        <v>N/A</v>
      </c>
      <c r="W29" s="59" t="str">
        <f t="shared" si="1"/>
        <v>N/A</v>
      </c>
    </row>
    <row r="30" spans="2:27" ht="21.75" customHeight="1" thickTop="1" thickBot="1" x14ac:dyDescent="0.25">
      <c r="B30" s="11" t="s">
        <v>62</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x14ac:dyDescent="0.25">
      <c r="B31" s="310" t="s">
        <v>2011</v>
      </c>
      <c r="C31" s="238"/>
      <c r="D31" s="238"/>
      <c r="E31" s="238"/>
      <c r="F31" s="238"/>
      <c r="G31" s="238"/>
      <c r="H31" s="238"/>
      <c r="I31" s="238"/>
      <c r="J31" s="238"/>
      <c r="K31" s="238"/>
      <c r="L31" s="238"/>
      <c r="M31" s="238"/>
      <c r="N31" s="238"/>
      <c r="O31" s="238"/>
      <c r="P31" s="238"/>
      <c r="Q31" s="239"/>
      <c r="R31" s="37" t="s">
        <v>41</v>
      </c>
      <c r="S31" s="243" t="s">
        <v>42</v>
      </c>
      <c r="T31" s="243"/>
      <c r="U31" s="38" t="s">
        <v>63</v>
      </c>
      <c r="V31" s="244" t="s">
        <v>64</v>
      </c>
      <c r="W31" s="294"/>
    </row>
    <row r="32" spans="2:27" ht="30.75" customHeight="1" thickBot="1" x14ac:dyDescent="0.25">
      <c r="B32" s="311"/>
      <c r="C32" s="312"/>
      <c r="D32" s="312"/>
      <c r="E32" s="312"/>
      <c r="F32" s="312"/>
      <c r="G32" s="312"/>
      <c r="H32" s="312"/>
      <c r="I32" s="312"/>
      <c r="J32" s="312"/>
      <c r="K32" s="312"/>
      <c r="L32" s="312"/>
      <c r="M32" s="312"/>
      <c r="N32" s="312"/>
      <c r="O32" s="312"/>
      <c r="P32" s="312"/>
      <c r="Q32" s="313"/>
      <c r="R32" s="60" t="s">
        <v>65</v>
      </c>
      <c r="S32" s="60" t="s">
        <v>65</v>
      </c>
      <c r="T32" s="60" t="s">
        <v>48</v>
      </c>
      <c r="U32" s="60" t="s">
        <v>65</v>
      </c>
      <c r="V32" s="60" t="s">
        <v>66</v>
      </c>
      <c r="W32" s="61" t="s">
        <v>67</v>
      </c>
      <c r="Y32" s="36"/>
    </row>
    <row r="33" spans="2:23" ht="23.25" customHeight="1" thickBot="1" x14ac:dyDescent="0.25">
      <c r="B33" s="314" t="s">
        <v>68</v>
      </c>
      <c r="C33" s="247"/>
      <c r="D33" s="247"/>
      <c r="E33" s="40" t="s">
        <v>1440</v>
      </c>
      <c r="F33" s="40"/>
      <c r="G33" s="40"/>
      <c r="H33" s="41"/>
      <c r="I33" s="41"/>
      <c r="J33" s="41"/>
      <c r="K33" s="41"/>
      <c r="L33" s="41"/>
      <c r="M33" s="41"/>
      <c r="N33" s="41"/>
      <c r="O33" s="41"/>
      <c r="P33" s="42"/>
      <c r="Q33" s="42"/>
      <c r="R33" s="43" t="s">
        <v>1510</v>
      </c>
      <c r="S33" s="44" t="s">
        <v>12</v>
      </c>
      <c r="T33" s="42"/>
      <c r="U33" s="44" t="s">
        <v>1511</v>
      </c>
      <c r="V33" s="42"/>
      <c r="W33" s="62">
        <f>+IF(ISERR(U33/R33*100),"N/A",ROUND(U33/R33*100,2))</f>
        <v>43.11</v>
      </c>
    </row>
    <row r="34" spans="2:23" ht="26.25" customHeight="1" thickBot="1" x14ac:dyDescent="0.25">
      <c r="B34" s="315" t="s">
        <v>72</v>
      </c>
      <c r="C34" s="316"/>
      <c r="D34" s="316"/>
      <c r="E34" s="63" t="s">
        <v>1440</v>
      </c>
      <c r="F34" s="63"/>
      <c r="G34" s="63"/>
      <c r="H34" s="64"/>
      <c r="I34" s="64"/>
      <c r="J34" s="64"/>
      <c r="K34" s="64"/>
      <c r="L34" s="64"/>
      <c r="M34" s="64"/>
      <c r="N34" s="64"/>
      <c r="O34" s="64"/>
      <c r="P34" s="65"/>
      <c r="Q34" s="65"/>
      <c r="R34" s="66" t="s">
        <v>1510</v>
      </c>
      <c r="S34" s="67" t="s">
        <v>1512</v>
      </c>
      <c r="T34" s="68">
        <f>+IF(ISERR(S34/R34*100),"N/A",ROUND(S34/R34*100,2))</f>
        <v>59.96</v>
      </c>
      <c r="U34" s="67" t="s">
        <v>1511</v>
      </c>
      <c r="V34" s="68">
        <f>+IF(ISERR(U34/S34*100),"N/A",ROUND(U34/S34*100,2))</f>
        <v>71.900000000000006</v>
      </c>
      <c r="W34" s="69">
        <f>+IF(ISERR(U34/R34*100),"N/A",ROUND(U34/R34*100,2))</f>
        <v>43.11</v>
      </c>
    </row>
    <row r="35" spans="2:23" ht="22.5" customHeight="1" thickTop="1" thickBot="1" x14ac:dyDescent="0.25">
      <c r="B35" s="11" t="s">
        <v>75</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x14ac:dyDescent="0.2">
      <c r="B36" s="303" t="s">
        <v>1513</v>
      </c>
      <c r="C36" s="232"/>
      <c r="D36" s="232"/>
      <c r="E36" s="232"/>
      <c r="F36" s="232"/>
      <c r="G36" s="232"/>
      <c r="H36" s="232"/>
      <c r="I36" s="232"/>
      <c r="J36" s="232"/>
      <c r="K36" s="232"/>
      <c r="L36" s="232"/>
      <c r="M36" s="232"/>
      <c r="N36" s="232"/>
      <c r="O36" s="232"/>
      <c r="P36" s="232"/>
      <c r="Q36" s="232"/>
      <c r="R36" s="232"/>
      <c r="S36" s="232"/>
      <c r="T36" s="232"/>
      <c r="U36" s="232"/>
      <c r="V36" s="232"/>
      <c r="W36" s="304"/>
    </row>
    <row r="37" spans="2:23" ht="15" customHeight="1" thickBot="1" x14ac:dyDescent="0.25">
      <c r="B37" s="305"/>
      <c r="C37" s="251"/>
      <c r="D37" s="251"/>
      <c r="E37" s="251"/>
      <c r="F37" s="251"/>
      <c r="G37" s="251"/>
      <c r="H37" s="251"/>
      <c r="I37" s="251"/>
      <c r="J37" s="251"/>
      <c r="K37" s="251"/>
      <c r="L37" s="251"/>
      <c r="M37" s="251"/>
      <c r="N37" s="251"/>
      <c r="O37" s="251"/>
      <c r="P37" s="251"/>
      <c r="Q37" s="251"/>
      <c r="R37" s="251"/>
      <c r="S37" s="251"/>
      <c r="T37" s="251"/>
      <c r="U37" s="251"/>
      <c r="V37" s="251"/>
      <c r="W37" s="306"/>
    </row>
    <row r="38" spans="2:23" ht="37.5" customHeight="1" thickTop="1" x14ac:dyDescent="0.2">
      <c r="B38" s="303" t="s">
        <v>1506</v>
      </c>
      <c r="C38" s="232"/>
      <c r="D38" s="232"/>
      <c r="E38" s="232"/>
      <c r="F38" s="232"/>
      <c r="G38" s="232"/>
      <c r="H38" s="232"/>
      <c r="I38" s="232"/>
      <c r="J38" s="232"/>
      <c r="K38" s="232"/>
      <c r="L38" s="232"/>
      <c r="M38" s="232"/>
      <c r="N38" s="232"/>
      <c r="O38" s="232"/>
      <c r="P38" s="232"/>
      <c r="Q38" s="232"/>
      <c r="R38" s="232"/>
      <c r="S38" s="232"/>
      <c r="T38" s="232"/>
      <c r="U38" s="232"/>
      <c r="V38" s="232"/>
      <c r="W38" s="304"/>
    </row>
    <row r="39" spans="2:23" ht="15" customHeight="1" thickBot="1" x14ac:dyDescent="0.25">
      <c r="B39" s="305"/>
      <c r="C39" s="251"/>
      <c r="D39" s="251"/>
      <c r="E39" s="251"/>
      <c r="F39" s="251"/>
      <c r="G39" s="251"/>
      <c r="H39" s="251"/>
      <c r="I39" s="251"/>
      <c r="J39" s="251"/>
      <c r="K39" s="251"/>
      <c r="L39" s="251"/>
      <c r="M39" s="251"/>
      <c r="N39" s="251"/>
      <c r="O39" s="251"/>
      <c r="P39" s="251"/>
      <c r="Q39" s="251"/>
      <c r="R39" s="251"/>
      <c r="S39" s="251"/>
      <c r="T39" s="251"/>
      <c r="U39" s="251"/>
      <c r="V39" s="251"/>
      <c r="W39" s="306"/>
    </row>
    <row r="40" spans="2:23" ht="37.5" customHeight="1" thickTop="1" x14ac:dyDescent="0.2">
      <c r="B40" s="303" t="s">
        <v>1445</v>
      </c>
      <c r="C40" s="232"/>
      <c r="D40" s="232"/>
      <c r="E40" s="232"/>
      <c r="F40" s="232"/>
      <c r="G40" s="232"/>
      <c r="H40" s="232"/>
      <c r="I40" s="232"/>
      <c r="J40" s="232"/>
      <c r="K40" s="232"/>
      <c r="L40" s="232"/>
      <c r="M40" s="232"/>
      <c r="N40" s="232"/>
      <c r="O40" s="232"/>
      <c r="P40" s="232"/>
      <c r="Q40" s="232"/>
      <c r="R40" s="232"/>
      <c r="S40" s="232"/>
      <c r="T40" s="232"/>
      <c r="U40" s="232"/>
      <c r="V40" s="232"/>
      <c r="W40" s="304"/>
    </row>
    <row r="41" spans="2:23" ht="13.5" thickBot="1" x14ac:dyDescent="0.25">
      <c r="B41" s="307"/>
      <c r="C41" s="308"/>
      <c r="D41" s="308"/>
      <c r="E41" s="308"/>
      <c r="F41" s="308"/>
      <c r="G41" s="308"/>
      <c r="H41" s="308"/>
      <c r="I41" s="308"/>
      <c r="J41" s="308"/>
      <c r="K41" s="308"/>
      <c r="L41" s="308"/>
      <c r="M41" s="308"/>
      <c r="N41" s="308"/>
      <c r="O41" s="308"/>
      <c r="P41" s="308"/>
      <c r="Q41" s="308"/>
      <c r="R41" s="308"/>
      <c r="S41" s="308"/>
      <c r="T41" s="308"/>
      <c r="U41" s="308"/>
      <c r="V41" s="308"/>
      <c r="W41" s="309"/>
    </row>
  </sheetData>
  <mergeCells count="83">
    <mergeCell ref="B40:W41"/>
    <mergeCell ref="B31:Q32"/>
    <mergeCell ref="S31:T31"/>
    <mergeCell ref="V31:W31"/>
    <mergeCell ref="B33:D33"/>
    <mergeCell ref="B34:D34"/>
    <mergeCell ref="B36:W37"/>
    <mergeCell ref="B29:L29"/>
    <mergeCell ref="M29:N29"/>
    <mergeCell ref="O29:P29"/>
    <mergeCell ref="Q29:R29"/>
    <mergeCell ref="B38:W39"/>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9" min="1" max="22"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topLeftCell="A22"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1421</v>
      </c>
      <c r="D4" s="280" t="s">
        <v>1422</v>
      </c>
      <c r="E4" s="280"/>
      <c r="F4" s="280"/>
      <c r="G4" s="280"/>
      <c r="H4" s="281"/>
      <c r="I4" s="18"/>
      <c r="J4" s="282" t="s">
        <v>7</v>
      </c>
      <c r="K4" s="280"/>
      <c r="L4" s="17" t="s">
        <v>1514</v>
      </c>
      <c r="M4" s="283" t="s">
        <v>1515</v>
      </c>
      <c r="N4" s="283"/>
      <c r="O4" s="283"/>
      <c r="P4" s="283"/>
      <c r="Q4" s="284"/>
      <c r="R4" s="19"/>
      <c r="S4" s="285" t="s">
        <v>10</v>
      </c>
      <c r="T4" s="286"/>
      <c r="U4" s="286"/>
      <c r="V4" s="273" t="s">
        <v>234</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518</v>
      </c>
      <c r="D6" s="269" t="s">
        <v>1516</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1517</v>
      </c>
      <c r="K8" s="26" t="s">
        <v>1518</v>
      </c>
      <c r="L8" s="26" t="s">
        <v>1519</v>
      </c>
      <c r="M8" s="26" t="s">
        <v>1520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1521</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1522</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1523</v>
      </c>
      <c r="C21" s="228"/>
      <c r="D21" s="228"/>
      <c r="E21" s="228"/>
      <c r="F21" s="228"/>
      <c r="G21" s="228"/>
      <c r="H21" s="228"/>
      <c r="I21" s="228"/>
      <c r="J21" s="228"/>
      <c r="K21" s="228"/>
      <c r="L21" s="228"/>
      <c r="M21" s="229" t="s">
        <v>518</v>
      </c>
      <c r="N21" s="229"/>
      <c r="O21" s="229" t="s">
        <v>195</v>
      </c>
      <c r="P21" s="229"/>
      <c r="Q21" s="230" t="s">
        <v>118</v>
      </c>
      <c r="R21" s="230"/>
      <c r="S21" s="34" t="s">
        <v>320</v>
      </c>
      <c r="T21" s="34" t="s">
        <v>115</v>
      </c>
      <c r="U21" s="34" t="s">
        <v>115</v>
      </c>
      <c r="V21" s="34" t="str">
        <f>+IF(ISERR(U21/T21*100),"N/A",ROUND(U21/T21*100,2))</f>
        <v>N/A</v>
      </c>
      <c r="W21" s="59" t="str">
        <f>+IF(ISERR(U21/S21*100),"N/A",ROUND(U21/S21*100,2))</f>
        <v>N/A</v>
      </c>
    </row>
    <row r="22" spans="2:27" ht="56.25" customHeight="1" thickBot="1" x14ac:dyDescent="0.25">
      <c r="B22" s="302" t="s">
        <v>1524</v>
      </c>
      <c r="C22" s="228"/>
      <c r="D22" s="228"/>
      <c r="E22" s="228"/>
      <c r="F22" s="228"/>
      <c r="G22" s="228"/>
      <c r="H22" s="228"/>
      <c r="I22" s="228"/>
      <c r="J22" s="228"/>
      <c r="K22" s="228"/>
      <c r="L22" s="228"/>
      <c r="M22" s="229" t="s">
        <v>518</v>
      </c>
      <c r="N22" s="229"/>
      <c r="O22" s="229" t="s">
        <v>195</v>
      </c>
      <c r="P22" s="229"/>
      <c r="Q22" s="230" t="s">
        <v>118</v>
      </c>
      <c r="R22" s="230"/>
      <c r="S22" s="34" t="s">
        <v>193</v>
      </c>
      <c r="T22" s="34" t="s">
        <v>115</v>
      </c>
      <c r="U22" s="34" t="s">
        <v>115</v>
      </c>
      <c r="V22" s="34" t="str">
        <f>+IF(ISERR(U22/T22*100),"N/A",ROUND(U22/T22*100,2))</f>
        <v>N/A</v>
      </c>
      <c r="W22" s="59" t="str">
        <f>+IF(ISERR(U22/S22*100),"N/A",ROUND(U22/S22*100,2))</f>
        <v>N/A</v>
      </c>
    </row>
    <row r="23" spans="2:27" ht="21.75" customHeight="1" thickTop="1" thickBot="1" x14ac:dyDescent="0.25">
      <c r="B23" s="11" t="s">
        <v>62</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310" t="s">
        <v>2011</v>
      </c>
      <c r="C24" s="238"/>
      <c r="D24" s="238"/>
      <c r="E24" s="238"/>
      <c r="F24" s="238"/>
      <c r="G24" s="238"/>
      <c r="H24" s="238"/>
      <c r="I24" s="238"/>
      <c r="J24" s="238"/>
      <c r="K24" s="238"/>
      <c r="L24" s="238"/>
      <c r="M24" s="238"/>
      <c r="N24" s="238"/>
      <c r="O24" s="238"/>
      <c r="P24" s="238"/>
      <c r="Q24" s="239"/>
      <c r="R24" s="37" t="s">
        <v>41</v>
      </c>
      <c r="S24" s="243" t="s">
        <v>42</v>
      </c>
      <c r="T24" s="243"/>
      <c r="U24" s="38" t="s">
        <v>63</v>
      </c>
      <c r="V24" s="244" t="s">
        <v>64</v>
      </c>
      <c r="W24" s="294"/>
    </row>
    <row r="25" spans="2:27" ht="30.75" customHeight="1" thickBot="1" x14ac:dyDescent="0.25">
      <c r="B25" s="311"/>
      <c r="C25" s="312"/>
      <c r="D25" s="312"/>
      <c r="E25" s="312"/>
      <c r="F25" s="312"/>
      <c r="G25" s="312"/>
      <c r="H25" s="312"/>
      <c r="I25" s="312"/>
      <c r="J25" s="312"/>
      <c r="K25" s="312"/>
      <c r="L25" s="312"/>
      <c r="M25" s="312"/>
      <c r="N25" s="312"/>
      <c r="O25" s="312"/>
      <c r="P25" s="312"/>
      <c r="Q25" s="313"/>
      <c r="R25" s="60" t="s">
        <v>65</v>
      </c>
      <c r="S25" s="60" t="s">
        <v>65</v>
      </c>
      <c r="T25" s="60" t="s">
        <v>48</v>
      </c>
      <c r="U25" s="60" t="s">
        <v>65</v>
      </c>
      <c r="V25" s="60" t="s">
        <v>66</v>
      </c>
      <c r="W25" s="61" t="s">
        <v>67</v>
      </c>
      <c r="Y25" s="36"/>
    </row>
    <row r="26" spans="2:27" ht="23.25" customHeight="1" thickBot="1" x14ac:dyDescent="0.25">
      <c r="B26" s="314" t="s">
        <v>68</v>
      </c>
      <c r="C26" s="247"/>
      <c r="D26" s="247"/>
      <c r="E26" s="40" t="s">
        <v>515</v>
      </c>
      <c r="F26" s="40"/>
      <c r="G26" s="40"/>
      <c r="H26" s="41"/>
      <c r="I26" s="41"/>
      <c r="J26" s="41"/>
      <c r="K26" s="41"/>
      <c r="L26" s="41"/>
      <c r="M26" s="41"/>
      <c r="N26" s="41"/>
      <c r="O26" s="41"/>
      <c r="P26" s="42"/>
      <c r="Q26" s="42"/>
      <c r="R26" s="43" t="s">
        <v>1505</v>
      </c>
      <c r="S26" s="44" t="s">
        <v>12</v>
      </c>
      <c r="T26" s="42"/>
      <c r="U26" s="44" t="s">
        <v>55</v>
      </c>
      <c r="V26" s="42"/>
      <c r="W26" s="62">
        <f>+IF(ISERR(U26/R26*100),"N/A",ROUND(U26/R26*100,2))</f>
        <v>0</v>
      </c>
    </row>
    <row r="27" spans="2:27" ht="26.25" customHeight="1" thickBot="1" x14ac:dyDescent="0.25">
      <c r="B27" s="315" t="s">
        <v>72</v>
      </c>
      <c r="C27" s="316"/>
      <c r="D27" s="316"/>
      <c r="E27" s="63" t="s">
        <v>515</v>
      </c>
      <c r="F27" s="63"/>
      <c r="G27" s="63"/>
      <c r="H27" s="64"/>
      <c r="I27" s="64"/>
      <c r="J27" s="64"/>
      <c r="K27" s="64"/>
      <c r="L27" s="64"/>
      <c r="M27" s="64"/>
      <c r="N27" s="64"/>
      <c r="O27" s="64"/>
      <c r="P27" s="65"/>
      <c r="Q27" s="65"/>
      <c r="R27" s="66" t="s">
        <v>1505</v>
      </c>
      <c r="S27" s="67" t="s">
        <v>55</v>
      </c>
      <c r="T27" s="68">
        <f>+IF(ISERR(S27/R27*100),"N/A",ROUND(S27/R27*100,2))</f>
        <v>0</v>
      </c>
      <c r="U27" s="67" t="s">
        <v>55</v>
      </c>
      <c r="V27" s="68" t="str">
        <f>+IF(ISERR(U27/S27*100),"N/A",ROUND(U27/S27*100,2))</f>
        <v>N/A</v>
      </c>
      <c r="W27" s="69">
        <f>+IF(ISERR(U27/R27*100),"N/A",ROUND(U27/R27*100,2))</f>
        <v>0</v>
      </c>
    </row>
    <row r="28" spans="2:27" ht="22.5" customHeight="1" thickTop="1" thickBot="1" x14ac:dyDescent="0.25">
      <c r="B28" s="11" t="s">
        <v>75</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303" t="s">
        <v>382</v>
      </c>
      <c r="C29" s="232"/>
      <c r="D29" s="232"/>
      <c r="E29" s="232"/>
      <c r="F29" s="232"/>
      <c r="G29" s="232"/>
      <c r="H29" s="232"/>
      <c r="I29" s="232"/>
      <c r="J29" s="232"/>
      <c r="K29" s="232"/>
      <c r="L29" s="232"/>
      <c r="M29" s="232"/>
      <c r="N29" s="232"/>
      <c r="O29" s="232"/>
      <c r="P29" s="232"/>
      <c r="Q29" s="232"/>
      <c r="R29" s="232"/>
      <c r="S29" s="232"/>
      <c r="T29" s="232"/>
      <c r="U29" s="232"/>
      <c r="V29" s="232"/>
      <c r="W29" s="304"/>
    </row>
    <row r="30" spans="2:27" ht="15" customHeight="1" thickBot="1" x14ac:dyDescent="0.25">
      <c r="B30" s="305"/>
      <c r="C30" s="251"/>
      <c r="D30" s="251"/>
      <c r="E30" s="251"/>
      <c r="F30" s="251"/>
      <c r="G30" s="251"/>
      <c r="H30" s="251"/>
      <c r="I30" s="251"/>
      <c r="J30" s="251"/>
      <c r="K30" s="251"/>
      <c r="L30" s="251"/>
      <c r="M30" s="251"/>
      <c r="N30" s="251"/>
      <c r="O30" s="251"/>
      <c r="P30" s="251"/>
      <c r="Q30" s="251"/>
      <c r="R30" s="251"/>
      <c r="S30" s="251"/>
      <c r="T30" s="251"/>
      <c r="U30" s="251"/>
      <c r="V30" s="251"/>
      <c r="W30" s="306"/>
    </row>
    <row r="31" spans="2:27" ht="37.5" customHeight="1" thickTop="1" x14ac:dyDescent="0.2">
      <c r="B31" s="303" t="s">
        <v>383</v>
      </c>
      <c r="C31" s="232"/>
      <c r="D31" s="232"/>
      <c r="E31" s="232"/>
      <c r="F31" s="232"/>
      <c r="G31" s="232"/>
      <c r="H31" s="232"/>
      <c r="I31" s="232"/>
      <c r="J31" s="232"/>
      <c r="K31" s="232"/>
      <c r="L31" s="232"/>
      <c r="M31" s="232"/>
      <c r="N31" s="232"/>
      <c r="O31" s="232"/>
      <c r="P31" s="232"/>
      <c r="Q31" s="232"/>
      <c r="R31" s="232"/>
      <c r="S31" s="232"/>
      <c r="T31" s="232"/>
      <c r="U31" s="232"/>
      <c r="V31" s="232"/>
      <c r="W31" s="304"/>
    </row>
    <row r="32" spans="2:27" ht="15" customHeight="1" thickBot="1" x14ac:dyDescent="0.25">
      <c r="B32" s="305"/>
      <c r="C32" s="251"/>
      <c r="D32" s="251"/>
      <c r="E32" s="251"/>
      <c r="F32" s="251"/>
      <c r="G32" s="251"/>
      <c r="H32" s="251"/>
      <c r="I32" s="251"/>
      <c r="J32" s="251"/>
      <c r="K32" s="251"/>
      <c r="L32" s="251"/>
      <c r="M32" s="251"/>
      <c r="N32" s="251"/>
      <c r="O32" s="251"/>
      <c r="P32" s="251"/>
      <c r="Q32" s="251"/>
      <c r="R32" s="251"/>
      <c r="S32" s="251"/>
      <c r="T32" s="251"/>
      <c r="U32" s="251"/>
      <c r="V32" s="251"/>
      <c r="W32" s="306"/>
    </row>
    <row r="33" spans="2:23" ht="37.5" customHeight="1" thickTop="1" x14ac:dyDescent="0.2">
      <c r="B33" s="303" t="s">
        <v>384</v>
      </c>
      <c r="C33" s="232"/>
      <c r="D33" s="232"/>
      <c r="E33" s="232"/>
      <c r="F33" s="232"/>
      <c r="G33" s="232"/>
      <c r="H33" s="232"/>
      <c r="I33" s="232"/>
      <c r="J33" s="232"/>
      <c r="K33" s="232"/>
      <c r="L33" s="232"/>
      <c r="M33" s="232"/>
      <c r="N33" s="232"/>
      <c r="O33" s="232"/>
      <c r="P33" s="232"/>
      <c r="Q33" s="232"/>
      <c r="R33" s="232"/>
      <c r="S33" s="232"/>
      <c r="T33" s="232"/>
      <c r="U33" s="232"/>
      <c r="V33" s="232"/>
      <c r="W33" s="304"/>
    </row>
    <row r="34" spans="2:23" ht="13.5" thickBot="1" x14ac:dyDescent="0.25">
      <c r="B34" s="307"/>
      <c r="C34" s="308"/>
      <c r="D34" s="308"/>
      <c r="E34" s="308"/>
      <c r="F34" s="308"/>
      <c r="G34" s="308"/>
      <c r="H34" s="308"/>
      <c r="I34" s="308"/>
      <c r="J34" s="308"/>
      <c r="K34" s="308"/>
      <c r="L34" s="308"/>
      <c r="M34" s="308"/>
      <c r="N34" s="308"/>
      <c r="O34" s="308"/>
      <c r="P34" s="308"/>
      <c r="Q34" s="308"/>
      <c r="R34" s="308"/>
      <c r="S34" s="308"/>
      <c r="T34" s="308"/>
      <c r="U34" s="308"/>
      <c r="V34" s="308"/>
      <c r="W34" s="30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topLeftCell="A24"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5</v>
      </c>
      <c r="D4" s="280" t="s">
        <v>6</v>
      </c>
      <c r="E4" s="280"/>
      <c r="F4" s="280"/>
      <c r="G4" s="280"/>
      <c r="H4" s="281"/>
      <c r="I4" s="18"/>
      <c r="J4" s="282" t="s">
        <v>7</v>
      </c>
      <c r="K4" s="280"/>
      <c r="L4" s="17" t="s">
        <v>145</v>
      </c>
      <c r="M4" s="283" t="s">
        <v>146</v>
      </c>
      <c r="N4" s="283"/>
      <c r="O4" s="283"/>
      <c r="P4" s="283"/>
      <c r="Q4" s="284"/>
      <c r="R4" s="19"/>
      <c r="S4" s="285" t="s">
        <v>10</v>
      </c>
      <c r="T4" s="286"/>
      <c r="U4" s="286"/>
      <c r="V4" s="273" t="s">
        <v>81</v>
      </c>
      <c r="W4" s="274"/>
    </row>
    <row r="5" spans="1:29" ht="15.75" customHeight="1" thickTop="1" x14ac:dyDescent="0.2">
      <c r="B5" s="20" t="s">
        <v>12</v>
      </c>
      <c r="C5" s="271" t="s">
        <v>12</v>
      </c>
      <c r="D5" s="271"/>
      <c r="E5" s="271"/>
      <c r="F5" s="271"/>
      <c r="G5" s="271"/>
      <c r="H5" s="271"/>
      <c r="I5" s="271"/>
      <c r="J5" s="271"/>
      <c r="K5" s="271"/>
      <c r="L5" s="271"/>
      <c r="M5" s="271"/>
      <c r="N5" s="271"/>
      <c r="O5" s="271"/>
      <c r="P5" s="271"/>
      <c r="Q5" s="271"/>
      <c r="R5" s="271"/>
      <c r="S5" s="271"/>
      <c r="T5" s="271"/>
      <c r="U5" s="271"/>
      <c r="V5" s="271"/>
      <c r="W5" s="272"/>
    </row>
    <row r="6" spans="1:29" ht="30" customHeight="1" thickBot="1" x14ac:dyDescent="0.25">
      <c r="B6" s="20" t="s">
        <v>13</v>
      </c>
      <c r="C6" s="21" t="s">
        <v>96</v>
      </c>
      <c r="D6" s="269" t="s">
        <v>97</v>
      </c>
      <c r="E6" s="269"/>
      <c r="F6" s="269"/>
      <c r="G6" s="269"/>
      <c r="H6" s="269"/>
      <c r="I6" s="22"/>
      <c r="J6" s="287" t="s">
        <v>16</v>
      </c>
      <c r="K6" s="287"/>
      <c r="L6" s="287" t="s">
        <v>17</v>
      </c>
      <c r="M6" s="287"/>
      <c r="N6" s="272" t="s">
        <v>12</v>
      </c>
      <c r="O6" s="272"/>
      <c r="P6" s="272"/>
      <c r="Q6" s="272"/>
      <c r="R6" s="272"/>
      <c r="S6" s="272"/>
      <c r="T6" s="272"/>
      <c r="U6" s="272"/>
      <c r="V6" s="272"/>
      <c r="W6" s="272"/>
    </row>
    <row r="7" spans="1:29" ht="30" customHeight="1" thickBot="1" x14ac:dyDescent="0.25">
      <c r="B7" s="23"/>
      <c r="C7" s="21" t="s">
        <v>12</v>
      </c>
      <c r="D7" s="271" t="s">
        <v>12</v>
      </c>
      <c r="E7" s="271"/>
      <c r="F7" s="271"/>
      <c r="G7" s="271"/>
      <c r="H7" s="271"/>
      <c r="I7" s="22"/>
      <c r="J7" s="24" t="s">
        <v>18</v>
      </c>
      <c r="K7" s="24" t="s">
        <v>19</v>
      </c>
      <c r="L7" s="24" t="s">
        <v>18</v>
      </c>
      <c r="M7" s="24" t="s">
        <v>19</v>
      </c>
      <c r="N7" s="25"/>
      <c r="O7" s="272" t="s">
        <v>12</v>
      </c>
      <c r="P7" s="272"/>
      <c r="Q7" s="272"/>
      <c r="R7" s="272"/>
      <c r="S7" s="272"/>
      <c r="T7" s="272"/>
      <c r="U7" s="272"/>
      <c r="V7" s="272"/>
      <c r="W7" s="272"/>
    </row>
    <row r="8" spans="1:29" ht="30" customHeight="1" thickBot="1" x14ac:dyDescent="0.25">
      <c r="B8" s="23"/>
      <c r="C8" s="21" t="s">
        <v>12</v>
      </c>
      <c r="D8" s="271" t="s">
        <v>12</v>
      </c>
      <c r="E8" s="271"/>
      <c r="F8" s="271"/>
      <c r="G8" s="271"/>
      <c r="H8" s="271"/>
      <c r="I8" s="22"/>
      <c r="J8" s="26" t="s">
        <v>20</v>
      </c>
      <c r="K8" s="26" t="s">
        <v>20</v>
      </c>
      <c r="L8" s="26" t="s">
        <v>20</v>
      </c>
      <c r="M8" s="26" t="s">
        <v>20</v>
      </c>
      <c r="N8" s="25"/>
      <c r="O8" s="22"/>
      <c r="P8" s="272" t="s">
        <v>12</v>
      </c>
      <c r="Q8" s="272"/>
      <c r="R8" s="272"/>
      <c r="S8" s="272"/>
      <c r="T8" s="272"/>
      <c r="U8" s="272"/>
      <c r="V8" s="272"/>
      <c r="W8" s="272"/>
    </row>
    <row r="9" spans="1:29" ht="25.5" customHeight="1" thickBot="1" x14ac:dyDescent="0.25">
      <c r="B9" s="23"/>
      <c r="C9" s="271" t="s">
        <v>12</v>
      </c>
      <c r="D9" s="271"/>
      <c r="E9" s="271"/>
      <c r="F9" s="271"/>
      <c r="G9" s="271"/>
      <c r="H9" s="271"/>
      <c r="I9" s="271"/>
      <c r="J9" s="271"/>
      <c r="K9" s="271"/>
      <c r="L9" s="271"/>
      <c r="M9" s="271"/>
      <c r="N9" s="271"/>
      <c r="O9" s="271"/>
      <c r="P9" s="271"/>
      <c r="Q9" s="271"/>
      <c r="R9" s="271"/>
      <c r="S9" s="271"/>
      <c r="T9" s="271"/>
      <c r="U9" s="271"/>
      <c r="V9" s="271"/>
      <c r="W9" s="272"/>
    </row>
    <row r="10" spans="1:29" ht="66.75" customHeight="1" thickTop="1" thickBot="1" x14ac:dyDescent="0.25">
      <c r="B10" s="27" t="s">
        <v>21</v>
      </c>
      <c r="C10" s="273" t="s">
        <v>147</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75" t="s">
        <v>24</v>
      </c>
      <c r="C13" s="276"/>
      <c r="D13" s="276"/>
      <c r="E13" s="276"/>
      <c r="F13" s="276"/>
      <c r="G13" s="276"/>
      <c r="H13" s="276"/>
      <c r="I13" s="276"/>
      <c r="J13" s="28"/>
      <c r="K13" s="276" t="s">
        <v>25</v>
      </c>
      <c r="L13" s="276"/>
      <c r="M13" s="276"/>
      <c r="N13" s="276"/>
      <c r="O13" s="276"/>
      <c r="P13" s="276"/>
      <c r="Q13" s="276"/>
      <c r="R13" s="29"/>
      <c r="S13" s="276" t="s">
        <v>26</v>
      </c>
      <c r="T13" s="276"/>
      <c r="U13" s="276"/>
      <c r="V13" s="276"/>
      <c r="W13" s="277"/>
    </row>
    <row r="14" spans="1:29" ht="69" customHeight="1" x14ac:dyDescent="0.2">
      <c r="B14" s="20" t="s">
        <v>27</v>
      </c>
      <c r="C14" s="269" t="s">
        <v>12</v>
      </c>
      <c r="D14" s="269"/>
      <c r="E14" s="269"/>
      <c r="F14" s="269"/>
      <c r="G14" s="269"/>
      <c r="H14" s="269"/>
      <c r="I14" s="269"/>
      <c r="J14" s="30"/>
      <c r="K14" s="30" t="s">
        <v>28</v>
      </c>
      <c r="L14" s="269" t="s">
        <v>12</v>
      </c>
      <c r="M14" s="269"/>
      <c r="N14" s="269"/>
      <c r="O14" s="269"/>
      <c r="P14" s="269"/>
      <c r="Q14" s="269"/>
      <c r="R14" s="22"/>
      <c r="S14" s="30" t="s">
        <v>29</v>
      </c>
      <c r="T14" s="270" t="s">
        <v>99</v>
      </c>
      <c r="U14" s="270"/>
      <c r="V14" s="270"/>
      <c r="W14" s="270"/>
    </row>
    <row r="15" spans="1:29" ht="86.25" customHeight="1" x14ac:dyDescent="0.2">
      <c r="B15" s="20" t="s">
        <v>31</v>
      </c>
      <c r="C15" s="269" t="s">
        <v>12</v>
      </c>
      <c r="D15" s="269"/>
      <c r="E15" s="269"/>
      <c r="F15" s="269"/>
      <c r="G15" s="269"/>
      <c r="H15" s="269"/>
      <c r="I15" s="269"/>
      <c r="J15" s="30"/>
      <c r="K15" s="30" t="s">
        <v>31</v>
      </c>
      <c r="L15" s="269" t="s">
        <v>12</v>
      </c>
      <c r="M15" s="269"/>
      <c r="N15" s="269"/>
      <c r="O15" s="269"/>
      <c r="P15" s="269"/>
      <c r="Q15" s="269"/>
      <c r="R15" s="22"/>
      <c r="S15" s="30" t="s">
        <v>32</v>
      </c>
      <c r="T15" s="270" t="s">
        <v>12</v>
      </c>
      <c r="U15" s="270"/>
      <c r="V15" s="270"/>
      <c r="W15" s="270"/>
    </row>
    <row r="16" spans="1:29" ht="25.5" customHeight="1" thickBot="1" x14ac:dyDescent="0.25">
      <c r="B16" s="31" t="s">
        <v>33</v>
      </c>
      <c r="C16" s="253" t="s">
        <v>12</v>
      </c>
      <c r="D16" s="253"/>
      <c r="E16" s="253"/>
      <c r="F16" s="253"/>
      <c r="G16" s="253"/>
      <c r="H16" s="253"/>
      <c r="I16" s="253"/>
      <c r="J16" s="253"/>
      <c r="K16" s="253"/>
      <c r="L16" s="253"/>
      <c r="M16" s="253"/>
      <c r="N16" s="253"/>
      <c r="O16" s="253"/>
      <c r="P16" s="253"/>
      <c r="Q16" s="253"/>
      <c r="R16" s="253"/>
      <c r="S16" s="253"/>
      <c r="T16" s="253"/>
      <c r="U16" s="253"/>
      <c r="V16" s="253"/>
      <c r="W16" s="254"/>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55" t="s">
        <v>35</v>
      </c>
      <c r="C18" s="256"/>
      <c r="D18" s="256"/>
      <c r="E18" s="256"/>
      <c r="F18" s="256"/>
      <c r="G18" s="256"/>
      <c r="H18" s="256"/>
      <c r="I18" s="256"/>
      <c r="J18" s="256"/>
      <c r="K18" s="256"/>
      <c r="L18" s="256"/>
      <c r="M18" s="256"/>
      <c r="N18" s="256"/>
      <c r="O18" s="256"/>
      <c r="P18" s="256"/>
      <c r="Q18" s="256"/>
      <c r="R18" s="256"/>
      <c r="S18" s="256"/>
      <c r="T18" s="257"/>
      <c r="U18" s="244" t="s">
        <v>36</v>
      </c>
      <c r="V18" s="243"/>
      <c r="W18" s="245"/>
    </row>
    <row r="19" spans="2:27" ht="14.25" customHeight="1" x14ac:dyDescent="0.2">
      <c r="B19" s="258"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267" t="s">
        <v>45</v>
      </c>
    </row>
    <row r="20" spans="2:27" ht="27" customHeight="1" thickBot="1" x14ac:dyDescent="0.25">
      <c r="B20" s="260"/>
      <c r="C20" s="261"/>
      <c r="D20" s="261"/>
      <c r="E20" s="261"/>
      <c r="F20" s="261"/>
      <c r="G20" s="261"/>
      <c r="H20" s="261"/>
      <c r="I20" s="261"/>
      <c r="J20" s="261"/>
      <c r="K20" s="261"/>
      <c r="L20" s="261"/>
      <c r="M20" s="261"/>
      <c r="N20" s="261"/>
      <c r="O20" s="261"/>
      <c r="P20" s="261"/>
      <c r="Q20" s="261"/>
      <c r="R20" s="261"/>
      <c r="S20" s="261"/>
      <c r="T20" s="263"/>
      <c r="U20" s="265"/>
      <c r="V20" s="261"/>
      <c r="W20" s="268"/>
      <c r="Z20" s="33" t="s">
        <v>12</v>
      </c>
      <c r="AA20" s="33" t="s">
        <v>46</v>
      </c>
    </row>
    <row r="21" spans="2:27" ht="56.25" customHeight="1" x14ac:dyDescent="0.2">
      <c r="B21" s="227" t="s">
        <v>148</v>
      </c>
      <c r="C21" s="228"/>
      <c r="D21" s="228"/>
      <c r="E21" s="228"/>
      <c r="F21" s="228"/>
      <c r="G21" s="228"/>
      <c r="H21" s="228"/>
      <c r="I21" s="228"/>
      <c r="J21" s="228"/>
      <c r="K21" s="228"/>
      <c r="L21" s="228"/>
      <c r="M21" s="229" t="s">
        <v>96</v>
      </c>
      <c r="N21" s="229"/>
      <c r="O21" s="229" t="s">
        <v>48</v>
      </c>
      <c r="P21" s="229"/>
      <c r="Q21" s="230" t="s">
        <v>49</v>
      </c>
      <c r="R21" s="230"/>
      <c r="S21" s="34" t="s">
        <v>53</v>
      </c>
      <c r="T21" s="34" t="s">
        <v>149</v>
      </c>
      <c r="U21" s="34" t="s">
        <v>150</v>
      </c>
      <c r="V21" s="34">
        <f>+IF(ISERR(U21/T21*100),"N/A",ROUND(U21/T21*100,2))</f>
        <v>30.42</v>
      </c>
      <c r="W21" s="35">
        <f>+IF(ISERR(U21/S21*100),"N/A",ROUND(U21/S21*100,2))</f>
        <v>18.25</v>
      </c>
    </row>
    <row r="22" spans="2:27" ht="56.25" customHeight="1" thickBot="1" x14ac:dyDescent="0.25">
      <c r="B22" s="227" t="s">
        <v>151</v>
      </c>
      <c r="C22" s="228"/>
      <c r="D22" s="228"/>
      <c r="E22" s="228"/>
      <c r="F22" s="228"/>
      <c r="G22" s="228"/>
      <c r="H22" s="228"/>
      <c r="I22" s="228"/>
      <c r="J22" s="228"/>
      <c r="K22" s="228"/>
      <c r="L22" s="228"/>
      <c r="M22" s="229" t="s">
        <v>96</v>
      </c>
      <c r="N22" s="229"/>
      <c r="O22" s="229" t="s">
        <v>48</v>
      </c>
      <c r="P22" s="229"/>
      <c r="Q22" s="230" t="s">
        <v>49</v>
      </c>
      <c r="R22" s="230"/>
      <c r="S22" s="34" t="s">
        <v>53</v>
      </c>
      <c r="T22" s="34" t="s">
        <v>60</v>
      </c>
      <c r="U22" s="34" t="s">
        <v>55</v>
      </c>
      <c r="V22" s="34">
        <f>+IF(ISERR(U22/T22*100),"N/A",ROUND(U22/T22*100,2))</f>
        <v>0</v>
      </c>
      <c r="W22" s="35">
        <f>+IF(ISERR(U22/S22*100),"N/A",ROUND(U22/S22*100,2))</f>
        <v>0</v>
      </c>
    </row>
    <row r="23" spans="2:27" ht="21.75" customHeight="1" thickTop="1" thickBot="1" x14ac:dyDescent="0.25">
      <c r="B23" s="11" t="s">
        <v>62</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37" t="s">
        <v>2011</v>
      </c>
      <c r="C24" s="238"/>
      <c r="D24" s="238"/>
      <c r="E24" s="238"/>
      <c r="F24" s="238"/>
      <c r="G24" s="238"/>
      <c r="H24" s="238"/>
      <c r="I24" s="238"/>
      <c r="J24" s="238"/>
      <c r="K24" s="238"/>
      <c r="L24" s="238"/>
      <c r="M24" s="238"/>
      <c r="N24" s="238"/>
      <c r="O24" s="238"/>
      <c r="P24" s="238"/>
      <c r="Q24" s="239"/>
      <c r="R24" s="37" t="s">
        <v>41</v>
      </c>
      <c r="S24" s="243" t="s">
        <v>42</v>
      </c>
      <c r="T24" s="243"/>
      <c r="U24" s="38" t="s">
        <v>63</v>
      </c>
      <c r="V24" s="244" t="s">
        <v>64</v>
      </c>
      <c r="W24" s="245"/>
    </row>
    <row r="25" spans="2:27" ht="30.75" customHeight="1" thickBot="1" x14ac:dyDescent="0.25">
      <c r="B25" s="240"/>
      <c r="C25" s="241"/>
      <c r="D25" s="241"/>
      <c r="E25" s="241"/>
      <c r="F25" s="241"/>
      <c r="G25" s="241"/>
      <c r="H25" s="241"/>
      <c r="I25" s="241"/>
      <c r="J25" s="241"/>
      <c r="K25" s="241"/>
      <c r="L25" s="241"/>
      <c r="M25" s="241"/>
      <c r="N25" s="241"/>
      <c r="O25" s="241"/>
      <c r="P25" s="241"/>
      <c r="Q25" s="242"/>
      <c r="R25" s="39" t="s">
        <v>65</v>
      </c>
      <c r="S25" s="39" t="s">
        <v>65</v>
      </c>
      <c r="T25" s="39" t="s">
        <v>48</v>
      </c>
      <c r="U25" s="39" t="s">
        <v>65</v>
      </c>
      <c r="V25" s="39" t="s">
        <v>66</v>
      </c>
      <c r="W25" s="32" t="s">
        <v>67</v>
      </c>
      <c r="Y25" s="36"/>
    </row>
    <row r="26" spans="2:27" ht="23.25" customHeight="1" thickBot="1" x14ac:dyDescent="0.25">
      <c r="B26" s="246" t="s">
        <v>68</v>
      </c>
      <c r="C26" s="247"/>
      <c r="D26" s="247"/>
      <c r="E26" s="40" t="s">
        <v>105</v>
      </c>
      <c r="F26" s="40"/>
      <c r="G26" s="40"/>
      <c r="H26" s="41"/>
      <c r="I26" s="41"/>
      <c r="J26" s="41"/>
      <c r="K26" s="41"/>
      <c r="L26" s="41"/>
      <c r="M26" s="41"/>
      <c r="N26" s="41"/>
      <c r="O26" s="41"/>
      <c r="P26" s="42"/>
      <c r="Q26" s="42"/>
      <c r="R26" s="43" t="s">
        <v>81</v>
      </c>
      <c r="S26" s="44" t="s">
        <v>12</v>
      </c>
      <c r="T26" s="42"/>
      <c r="U26" s="44" t="s">
        <v>152</v>
      </c>
      <c r="V26" s="42"/>
      <c r="W26" s="45">
        <f>+IF(ISERR(U26/R26*100),"N/A",ROUND(U26/R26*100,2))</f>
        <v>5</v>
      </c>
    </row>
    <row r="27" spans="2:27" ht="26.25" customHeight="1" thickBot="1" x14ac:dyDescent="0.25">
      <c r="B27" s="248" t="s">
        <v>72</v>
      </c>
      <c r="C27" s="249"/>
      <c r="D27" s="249"/>
      <c r="E27" s="46" t="s">
        <v>105</v>
      </c>
      <c r="F27" s="46"/>
      <c r="G27" s="46"/>
      <c r="H27" s="47"/>
      <c r="I27" s="47"/>
      <c r="J27" s="47"/>
      <c r="K27" s="47"/>
      <c r="L27" s="47"/>
      <c r="M27" s="47"/>
      <c r="N27" s="47"/>
      <c r="O27" s="47"/>
      <c r="P27" s="48"/>
      <c r="Q27" s="48"/>
      <c r="R27" s="49" t="s">
        <v>153</v>
      </c>
      <c r="S27" s="50" t="s">
        <v>154</v>
      </c>
      <c r="T27" s="51">
        <f>+IF(ISERR(S27/R27*100),"N/A",ROUND(S27/R27*100,2))</f>
        <v>5.91</v>
      </c>
      <c r="U27" s="50" t="s">
        <v>152</v>
      </c>
      <c r="V27" s="51">
        <f>+IF(ISERR(U27/S27*100),"N/A",ROUND(U27/S27*100,2))</f>
        <v>75.760000000000005</v>
      </c>
      <c r="W27" s="52">
        <f>+IF(ISERR(U27/R27*100),"N/A",ROUND(U27/R27*100,2))</f>
        <v>4.4800000000000004</v>
      </c>
    </row>
    <row r="28" spans="2:27" ht="22.5" customHeight="1" thickTop="1" thickBot="1" x14ac:dyDescent="0.25">
      <c r="B28" s="11" t="s">
        <v>75</v>
      </c>
      <c r="C28" s="12"/>
      <c r="D28" s="12"/>
      <c r="E28" s="12"/>
      <c r="F28" s="12"/>
      <c r="G28" s="12"/>
      <c r="H28" s="13"/>
      <c r="I28" s="13"/>
      <c r="J28" s="13"/>
      <c r="K28" s="13"/>
      <c r="L28" s="13"/>
      <c r="M28" s="13"/>
      <c r="N28" s="13"/>
      <c r="O28" s="13"/>
      <c r="P28" s="13"/>
      <c r="Q28" s="13"/>
      <c r="R28" s="13"/>
      <c r="S28" s="13"/>
      <c r="T28" s="13"/>
      <c r="U28" s="13"/>
      <c r="V28" s="13"/>
      <c r="W28" s="14"/>
    </row>
    <row r="29" spans="2:27" ht="62.25" customHeight="1" thickTop="1" x14ac:dyDescent="0.2">
      <c r="B29" s="231" t="s">
        <v>2015</v>
      </c>
      <c r="C29" s="232"/>
      <c r="D29" s="232"/>
      <c r="E29" s="232"/>
      <c r="F29" s="232"/>
      <c r="G29" s="232"/>
      <c r="H29" s="232"/>
      <c r="I29" s="232"/>
      <c r="J29" s="232"/>
      <c r="K29" s="232"/>
      <c r="L29" s="232"/>
      <c r="M29" s="232"/>
      <c r="N29" s="232"/>
      <c r="O29" s="232"/>
      <c r="P29" s="232"/>
      <c r="Q29" s="232"/>
      <c r="R29" s="232"/>
      <c r="S29" s="232"/>
      <c r="T29" s="232"/>
      <c r="U29" s="232"/>
      <c r="V29" s="232"/>
      <c r="W29" s="233"/>
    </row>
    <row r="30" spans="2:27" ht="15" customHeight="1" thickBot="1" x14ac:dyDescent="0.25">
      <c r="B30" s="250"/>
      <c r="C30" s="251"/>
      <c r="D30" s="251"/>
      <c r="E30" s="251"/>
      <c r="F30" s="251"/>
      <c r="G30" s="251"/>
      <c r="H30" s="251"/>
      <c r="I30" s="251"/>
      <c r="J30" s="251"/>
      <c r="K30" s="251"/>
      <c r="L30" s="251"/>
      <c r="M30" s="251"/>
      <c r="N30" s="251"/>
      <c r="O30" s="251"/>
      <c r="P30" s="251"/>
      <c r="Q30" s="251"/>
      <c r="R30" s="251"/>
      <c r="S30" s="251"/>
      <c r="T30" s="251"/>
      <c r="U30" s="251"/>
      <c r="V30" s="251"/>
      <c r="W30" s="252"/>
    </row>
    <row r="31" spans="2:27" ht="53.25" customHeight="1" thickTop="1" x14ac:dyDescent="0.2">
      <c r="B31" s="231" t="s">
        <v>155</v>
      </c>
      <c r="C31" s="232"/>
      <c r="D31" s="232"/>
      <c r="E31" s="232"/>
      <c r="F31" s="232"/>
      <c r="G31" s="232"/>
      <c r="H31" s="232"/>
      <c r="I31" s="232"/>
      <c r="J31" s="232"/>
      <c r="K31" s="232"/>
      <c r="L31" s="232"/>
      <c r="M31" s="232"/>
      <c r="N31" s="232"/>
      <c r="O31" s="232"/>
      <c r="P31" s="232"/>
      <c r="Q31" s="232"/>
      <c r="R31" s="232"/>
      <c r="S31" s="232"/>
      <c r="T31" s="232"/>
      <c r="U31" s="232"/>
      <c r="V31" s="232"/>
      <c r="W31" s="233"/>
    </row>
    <row r="32" spans="2:27" ht="15" customHeight="1" thickBot="1" x14ac:dyDescent="0.25">
      <c r="B32" s="250"/>
      <c r="C32" s="251"/>
      <c r="D32" s="251"/>
      <c r="E32" s="251"/>
      <c r="F32" s="251"/>
      <c r="G32" s="251"/>
      <c r="H32" s="251"/>
      <c r="I32" s="251"/>
      <c r="J32" s="251"/>
      <c r="K32" s="251"/>
      <c r="L32" s="251"/>
      <c r="M32" s="251"/>
      <c r="N32" s="251"/>
      <c r="O32" s="251"/>
      <c r="P32" s="251"/>
      <c r="Q32" s="251"/>
      <c r="R32" s="251"/>
      <c r="S32" s="251"/>
      <c r="T32" s="251"/>
      <c r="U32" s="251"/>
      <c r="V32" s="251"/>
      <c r="W32" s="252"/>
    </row>
    <row r="33" spans="2:23" ht="84.75" customHeight="1" thickTop="1" x14ac:dyDescent="0.2">
      <c r="B33" s="231" t="s">
        <v>156</v>
      </c>
      <c r="C33" s="232"/>
      <c r="D33" s="232"/>
      <c r="E33" s="232"/>
      <c r="F33" s="232"/>
      <c r="G33" s="232"/>
      <c r="H33" s="232"/>
      <c r="I33" s="232"/>
      <c r="J33" s="232"/>
      <c r="K33" s="232"/>
      <c r="L33" s="232"/>
      <c r="M33" s="232"/>
      <c r="N33" s="232"/>
      <c r="O33" s="232"/>
      <c r="P33" s="232"/>
      <c r="Q33" s="232"/>
      <c r="R33" s="232"/>
      <c r="S33" s="232"/>
      <c r="T33" s="232"/>
      <c r="U33" s="232"/>
      <c r="V33" s="232"/>
      <c r="W33" s="233"/>
    </row>
    <row r="34" spans="2:23" ht="13.5" thickBot="1" x14ac:dyDescent="0.25">
      <c r="B34" s="234"/>
      <c r="C34" s="235"/>
      <c r="D34" s="235"/>
      <c r="E34" s="235"/>
      <c r="F34" s="235"/>
      <c r="G34" s="235"/>
      <c r="H34" s="235"/>
      <c r="I34" s="235"/>
      <c r="J34" s="235"/>
      <c r="K34" s="235"/>
      <c r="L34" s="235"/>
      <c r="M34" s="235"/>
      <c r="N34" s="235"/>
      <c r="O34" s="235"/>
      <c r="P34" s="235"/>
      <c r="Q34" s="235"/>
      <c r="R34" s="235"/>
      <c r="S34" s="235"/>
      <c r="T34" s="235"/>
      <c r="U34" s="235"/>
      <c r="V34" s="235"/>
      <c r="W34" s="236"/>
    </row>
  </sheetData>
  <mergeCells count="55">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view="pageBreakPreview" topLeftCell="A28"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1421</v>
      </c>
      <c r="D4" s="280" t="s">
        <v>1422</v>
      </c>
      <c r="E4" s="280"/>
      <c r="F4" s="280"/>
      <c r="G4" s="280"/>
      <c r="H4" s="281"/>
      <c r="I4" s="18"/>
      <c r="J4" s="282" t="s">
        <v>7</v>
      </c>
      <c r="K4" s="280"/>
      <c r="L4" s="17" t="s">
        <v>1525</v>
      </c>
      <c r="M4" s="283" t="s">
        <v>1526</v>
      </c>
      <c r="N4" s="283"/>
      <c r="O4" s="283"/>
      <c r="P4" s="283"/>
      <c r="Q4" s="284"/>
      <c r="R4" s="19"/>
      <c r="S4" s="285" t="s">
        <v>10</v>
      </c>
      <c r="T4" s="286"/>
      <c r="U4" s="286"/>
      <c r="V4" s="273" t="s">
        <v>1527</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1425</v>
      </c>
      <c r="D6" s="269" t="s">
        <v>1426</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215</v>
      </c>
      <c r="K8" s="26" t="s">
        <v>1528</v>
      </c>
      <c r="L8" s="26" t="s">
        <v>662</v>
      </c>
      <c r="M8" s="26" t="s">
        <v>1529</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1427</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1428</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1530</v>
      </c>
      <c r="C21" s="228"/>
      <c r="D21" s="228"/>
      <c r="E21" s="228"/>
      <c r="F21" s="228"/>
      <c r="G21" s="228"/>
      <c r="H21" s="228"/>
      <c r="I21" s="228"/>
      <c r="J21" s="228"/>
      <c r="K21" s="228"/>
      <c r="L21" s="228"/>
      <c r="M21" s="229" t="s">
        <v>1425</v>
      </c>
      <c r="N21" s="229"/>
      <c r="O21" s="229" t="s">
        <v>1531</v>
      </c>
      <c r="P21" s="229"/>
      <c r="Q21" s="230" t="s">
        <v>49</v>
      </c>
      <c r="R21" s="230"/>
      <c r="S21" s="34" t="s">
        <v>936</v>
      </c>
      <c r="T21" s="34" t="s">
        <v>1434</v>
      </c>
      <c r="U21" s="34" t="s">
        <v>959</v>
      </c>
      <c r="V21" s="34">
        <f t="shared" ref="V21:V29" si="0">+IF(ISERR(U21/T21*100),"N/A",ROUND(U21/T21*100,2))</f>
        <v>140</v>
      </c>
      <c r="W21" s="59">
        <f t="shared" ref="W21:W29" si="1">+IF(ISERR(U21/S21*100),"N/A",ROUND(U21/S21*100,2))</f>
        <v>46.67</v>
      </c>
    </row>
    <row r="22" spans="2:27" ht="56.25" customHeight="1" x14ac:dyDescent="0.2">
      <c r="B22" s="302" t="s">
        <v>1532</v>
      </c>
      <c r="C22" s="228"/>
      <c r="D22" s="228"/>
      <c r="E22" s="228"/>
      <c r="F22" s="228"/>
      <c r="G22" s="228"/>
      <c r="H22" s="228"/>
      <c r="I22" s="228"/>
      <c r="J22" s="228"/>
      <c r="K22" s="228"/>
      <c r="L22" s="228"/>
      <c r="M22" s="229" t="s">
        <v>1425</v>
      </c>
      <c r="N22" s="229"/>
      <c r="O22" s="229" t="s">
        <v>48</v>
      </c>
      <c r="P22" s="229"/>
      <c r="Q22" s="230" t="s">
        <v>49</v>
      </c>
      <c r="R22" s="230"/>
      <c r="S22" s="34" t="s">
        <v>53</v>
      </c>
      <c r="T22" s="34" t="s">
        <v>338</v>
      </c>
      <c r="U22" s="34" t="s">
        <v>60</v>
      </c>
      <c r="V22" s="34">
        <f t="shared" si="0"/>
        <v>300</v>
      </c>
      <c r="W22" s="59">
        <f t="shared" si="1"/>
        <v>75</v>
      </c>
    </row>
    <row r="23" spans="2:27" ht="56.25" customHeight="1" x14ac:dyDescent="0.2">
      <c r="B23" s="302" t="s">
        <v>1533</v>
      </c>
      <c r="C23" s="228"/>
      <c r="D23" s="228"/>
      <c r="E23" s="228"/>
      <c r="F23" s="228"/>
      <c r="G23" s="228"/>
      <c r="H23" s="228"/>
      <c r="I23" s="228"/>
      <c r="J23" s="228"/>
      <c r="K23" s="228"/>
      <c r="L23" s="228"/>
      <c r="M23" s="229" t="s">
        <v>1425</v>
      </c>
      <c r="N23" s="229"/>
      <c r="O23" s="229" t="s">
        <v>48</v>
      </c>
      <c r="P23" s="229"/>
      <c r="Q23" s="230" t="s">
        <v>49</v>
      </c>
      <c r="R23" s="230"/>
      <c r="S23" s="34" t="s">
        <v>936</v>
      </c>
      <c r="T23" s="34" t="s">
        <v>1434</v>
      </c>
      <c r="U23" s="34" t="s">
        <v>959</v>
      </c>
      <c r="V23" s="34">
        <f t="shared" si="0"/>
        <v>140</v>
      </c>
      <c r="W23" s="59">
        <f t="shared" si="1"/>
        <v>46.67</v>
      </c>
    </row>
    <row r="24" spans="2:27" ht="56.25" customHeight="1" x14ac:dyDescent="0.2">
      <c r="B24" s="302" t="s">
        <v>1534</v>
      </c>
      <c r="C24" s="228"/>
      <c r="D24" s="228"/>
      <c r="E24" s="228"/>
      <c r="F24" s="228"/>
      <c r="G24" s="228"/>
      <c r="H24" s="228"/>
      <c r="I24" s="228"/>
      <c r="J24" s="228"/>
      <c r="K24" s="228"/>
      <c r="L24" s="228"/>
      <c r="M24" s="229" t="s">
        <v>1425</v>
      </c>
      <c r="N24" s="229"/>
      <c r="O24" s="229" t="s">
        <v>48</v>
      </c>
      <c r="P24" s="229"/>
      <c r="Q24" s="230" t="s">
        <v>49</v>
      </c>
      <c r="R24" s="230"/>
      <c r="S24" s="34" t="s">
        <v>162</v>
      </c>
      <c r="T24" s="34" t="s">
        <v>1434</v>
      </c>
      <c r="U24" s="34" t="s">
        <v>1434</v>
      </c>
      <c r="V24" s="34">
        <f t="shared" si="0"/>
        <v>100</v>
      </c>
      <c r="W24" s="59">
        <f t="shared" si="1"/>
        <v>31.25</v>
      </c>
    </row>
    <row r="25" spans="2:27" ht="56.25" customHeight="1" x14ac:dyDescent="0.2">
      <c r="B25" s="302" t="s">
        <v>1535</v>
      </c>
      <c r="C25" s="228"/>
      <c r="D25" s="228"/>
      <c r="E25" s="228"/>
      <c r="F25" s="228"/>
      <c r="G25" s="228"/>
      <c r="H25" s="228"/>
      <c r="I25" s="228"/>
      <c r="J25" s="228"/>
      <c r="K25" s="228"/>
      <c r="L25" s="228"/>
      <c r="M25" s="229" t="s">
        <v>1425</v>
      </c>
      <c r="N25" s="229"/>
      <c r="O25" s="229" t="s">
        <v>48</v>
      </c>
      <c r="P25" s="229"/>
      <c r="Q25" s="230" t="s">
        <v>49</v>
      </c>
      <c r="R25" s="230"/>
      <c r="S25" s="34" t="s">
        <v>936</v>
      </c>
      <c r="T25" s="34" t="s">
        <v>1434</v>
      </c>
      <c r="U25" s="34" t="s">
        <v>959</v>
      </c>
      <c r="V25" s="34">
        <f t="shared" si="0"/>
        <v>140</v>
      </c>
      <c r="W25" s="59">
        <f t="shared" si="1"/>
        <v>46.67</v>
      </c>
    </row>
    <row r="26" spans="2:27" ht="56.25" customHeight="1" x14ac:dyDescent="0.2">
      <c r="B26" s="302" t="s">
        <v>1536</v>
      </c>
      <c r="C26" s="228"/>
      <c r="D26" s="228"/>
      <c r="E26" s="228"/>
      <c r="F26" s="228"/>
      <c r="G26" s="228"/>
      <c r="H26" s="228"/>
      <c r="I26" s="228"/>
      <c r="J26" s="228"/>
      <c r="K26" s="228"/>
      <c r="L26" s="228"/>
      <c r="M26" s="229" t="s">
        <v>1425</v>
      </c>
      <c r="N26" s="229"/>
      <c r="O26" s="229" t="s">
        <v>48</v>
      </c>
      <c r="P26" s="229"/>
      <c r="Q26" s="230" t="s">
        <v>49</v>
      </c>
      <c r="R26" s="230"/>
      <c r="S26" s="34" t="s">
        <v>936</v>
      </c>
      <c r="T26" s="34" t="s">
        <v>1434</v>
      </c>
      <c r="U26" s="34" t="s">
        <v>1434</v>
      </c>
      <c r="V26" s="34">
        <f t="shared" si="0"/>
        <v>100</v>
      </c>
      <c r="W26" s="59">
        <f t="shared" si="1"/>
        <v>33.33</v>
      </c>
    </row>
    <row r="27" spans="2:27" ht="56.25" customHeight="1" x14ac:dyDescent="0.2">
      <c r="B27" s="302" t="s">
        <v>1537</v>
      </c>
      <c r="C27" s="228"/>
      <c r="D27" s="228"/>
      <c r="E27" s="228"/>
      <c r="F27" s="228"/>
      <c r="G27" s="228"/>
      <c r="H27" s="228"/>
      <c r="I27" s="228"/>
      <c r="J27" s="228"/>
      <c r="K27" s="228"/>
      <c r="L27" s="228"/>
      <c r="M27" s="229" t="s">
        <v>1425</v>
      </c>
      <c r="N27" s="229"/>
      <c r="O27" s="229" t="s">
        <v>48</v>
      </c>
      <c r="P27" s="229"/>
      <c r="Q27" s="230" t="s">
        <v>49</v>
      </c>
      <c r="R27" s="230"/>
      <c r="S27" s="34" t="s">
        <v>936</v>
      </c>
      <c r="T27" s="34" t="s">
        <v>1434</v>
      </c>
      <c r="U27" s="34" t="s">
        <v>115</v>
      </c>
      <c r="V27" s="34" t="str">
        <f t="shared" si="0"/>
        <v>N/A</v>
      </c>
      <c r="W27" s="59" t="str">
        <f t="shared" si="1"/>
        <v>N/A</v>
      </c>
    </row>
    <row r="28" spans="2:27" ht="56.25" customHeight="1" x14ac:dyDescent="0.2">
      <c r="B28" s="302" t="s">
        <v>1538</v>
      </c>
      <c r="C28" s="228"/>
      <c r="D28" s="228"/>
      <c r="E28" s="228"/>
      <c r="F28" s="228"/>
      <c r="G28" s="228"/>
      <c r="H28" s="228"/>
      <c r="I28" s="228"/>
      <c r="J28" s="228"/>
      <c r="K28" s="228"/>
      <c r="L28" s="228"/>
      <c r="M28" s="229" t="s">
        <v>1425</v>
      </c>
      <c r="N28" s="229"/>
      <c r="O28" s="229" t="s">
        <v>48</v>
      </c>
      <c r="P28" s="229"/>
      <c r="Q28" s="230" t="s">
        <v>49</v>
      </c>
      <c r="R28" s="230"/>
      <c r="S28" s="34" t="s">
        <v>936</v>
      </c>
      <c r="T28" s="34" t="s">
        <v>1434</v>
      </c>
      <c r="U28" s="34" t="s">
        <v>1434</v>
      </c>
      <c r="V28" s="34">
        <f t="shared" si="0"/>
        <v>100</v>
      </c>
      <c r="W28" s="59">
        <f t="shared" si="1"/>
        <v>33.33</v>
      </c>
    </row>
    <row r="29" spans="2:27" ht="56.25" customHeight="1" thickBot="1" x14ac:dyDescent="0.25">
      <c r="B29" s="302" t="s">
        <v>1539</v>
      </c>
      <c r="C29" s="228"/>
      <c r="D29" s="228"/>
      <c r="E29" s="228"/>
      <c r="F29" s="228"/>
      <c r="G29" s="228"/>
      <c r="H29" s="228"/>
      <c r="I29" s="228"/>
      <c r="J29" s="228"/>
      <c r="K29" s="228"/>
      <c r="L29" s="228"/>
      <c r="M29" s="229" t="s">
        <v>1425</v>
      </c>
      <c r="N29" s="229"/>
      <c r="O29" s="229" t="s">
        <v>48</v>
      </c>
      <c r="P29" s="229"/>
      <c r="Q29" s="230" t="s">
        <v>49</v>
      </c>
      <c r="R29" s="230"/>
      <c r="S29" s="34" t="s">
        <v>936</v>
      </c>
      <c r="T29" s="34" t="s">
        <v>1434</v>
      </c>
      <c r="U29" s="34" t="s">
        <v>959</v>
      </c>
      <c r="V29" s="34">
        <f t="shared" si="0"/>
        <v>140</v>
      </c>
      <c r="W29" s="59">
        <f t="shared" si="1"/>
        <v>46.67</v>
      </c>
    </row>
    <row r="30" spans="2:27" ht="21.75" customHeight="1" thickTop="1" thickBot="1" x14ac:dyDescent="0.25">
      <c r="B30" s="11" t="s">
        <v>62</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x14ac:dyDescent="0.25">
      <c r="B31" s="310" t="s">
        <v>2011</v>
      </c>
      <c r="C31" s="238"/>
      <c r="D31" s="238"/>
      <c r="E31" s="238"/>
      <c r="F31" s="238"/>
      <c r="G31" s="238"/>
      <c r="H31" s="238"/>
      <c r="I31" s="238"/>
      <c r="J31" s="238"/>
      <c r="K31" s="238"/>
      <c r="L31" s="238"/>
      <c r="M31" s="238"/>
      <c r="N31" s="238"/>
      <c r="O31" s="238"/>
      <c r="P31" s="238"/>
      <c r="Q31" s="239"/>
      <c r="R31" s="37" t="s">
        <v>41</v>
      </c>
      <c r="S31" s="243" t="s">
        <v>42</v>
      </c>
      <c r="T31" s="243"/>
      <c r="U31" s="38" t="s">
        <v>63</v>
      </c>
      <c r="V31" s="244" t="s">
        <v>64</v>
      </c>
      <c r="W31" s="294"/>
    </row>
    <row r="32" spans="2:27" ht="30.75" customHeight="1" thickBot="1" x14ac:dyDescent="0.25">
      <c r="B32" s="311"/>
      <c r="C32" s="312"/>
      <c r="D32" s="312"/>
      <c r="E32" s="312"/>
      <c r="F32" s="312"/>
      <c r="G32" s="312"/>
      <c r="H32" s="312"/>
      <c r="I32" s="312"/>
      <c r="J32" s="312"/>
      <c r="K32" s="312"/>
      <c r="L32" s="312"/>
      <c r="M32" s="312"/>
      <c r="N32" s="312"/>
      <c r="O32" s="312"/>
      <c r="P32" s="312"/>
      <c r="Q32" s="313"/>
      <c r="R32" s="60" t="s">
        <v>65</v>
      </c>
      <c r="S32" s="60" t="s">
        <v>65</v>
      </c>
      <c r="T32" s="60" t="s">
        <v>48</v>
      </c>
      <c r="U32" s="60" t="s">
        <v>65</v>
      </c>
      <c r="V32" s="60" t="s">
        <v>66</v>
      </c>
      <c r="W32" s="61" t="s">
        <v>67</v>
      </c>
      <c r="Y32" s="36"/>
    </row>
    <row r="33" spans="2:23" ht="23.25" customHeight="1" thickBot="1" x14ac:dyDescent="0.25">
      <c r="B33" s="314" t="s">
        <v>68</v>
      </c>
      <c r="C33" s="247"/>
      <c r="D33" s="247"/>
      <c r="E33" s="40" t="s">
        <v>1440</v>
      </c>
      <c r="F33" s="40"/>
      <c r="G33" s="40"/>
      <c r="H33" s="41"/>
      <c r="I33" s="41"/>
      <c r="J33" s="41"/>
      <c r="K33" s="41"/>
      <c r="L33" s="41"/>
      <c r="M33" s="41"/>
      <c r="N33" s="41"/>
      <c r="O33" s="41"/>
      <c r="P33" s="42"/>
      <c r="Q33" s="42"/>
      <c r="R33" s="43" t="s">
        <v>274</v>
      </c>
      <c r="S33" s="44" t="s">
        <v>12</v>
      </c>
      <c r="T33" s="42"/>
      <c r="U33" s="44" t="s">
        <v>1267</v>
      </c>
      <c r="V33" s="42"/>
      <c r="W33" s="62">
        <f>+IF(ISERR(U33/R33*100),"N/A",ROUND(U33/R33*100,2))</f>
        <v>53.19</v>
      </c>
    </row>
    <row r="34" spans="2:23" ht="26.25" customHeight="1" thickBot="1" x14ac:dyDescent="0.25">
      <c r="B34" s="315" t="s">
        <v>72</v>
      </c>
      <c r="C34" s="316"/>
      <c r="D34" s="316"/>
      <c r="E34" s="63" t="s">
        <v>1440</v>
      </c>
      <c r="F34" s="63"/>
      <c r="G34" s="63"/>
      <c r="H34" s="64"/>
      <c r="I34" s="64"/>
      <c r="J34" s="64"/>
      <c r="K34" s="64"/>
      <c r="L34" s="64"/>
      <c r="M34" s="64"/>
      <c r="N34" s="64"/>
      <c r="O34" s="64"/>
      <c r="P34" s="65"/>
      <c r="Q34" s="65"/>
      <c r="R34" s="66" t="s">
        <v>274</v>
      </c>
      <c r="S34" s="67" t="s">
        <v>1442</v>
      </c>
      <c r="T34" s="68">
        <f>+IF(ISERR(S34/R34*100),"N/A",ROUND(S34/R34*100,2))</f>
        <v>68.09</v>
      </c>
      <c r="U34" s="67" t="s">
        <v>1267</v>
      </c>
      <c r="V34" s="68">
        <f>+IF(ISERR(U34/S34*100),"N/A",ROUND(U34/S34*100,2))</f>
        <v>78.13</v>
      </c>
      <c r="W34" s="69">
        <f>+IF(ISERR(U34/R34*100),"N/A",ROUND(U34/R34*100,2))</f>
        <v>53.19</v>
      </c>
    </row>
    <row r="35" spans="2:23" ht="22.5" customHeight="1" thickTop="1" thickBot="1" x14ac:dyDescent="0.25">
      <c r="B35" s="11" t="s">
        <v>75</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x14ac:dyDescent="0.2">
      <c r="B36" s="303" t="s">
        <v>382</v>
      </c>
      <c r="C36" s="232"/>
      <c r="D36" s="232"/>
      <c r="E36" s="232"/>
      <c r="F36" s="232"/>
      <c r="G36" s="232"/>
      <c r="H36" s="232"/>
      <c r="I36" s="232"/>
      <c r="J36" s="232"/>
      <c r="K36" s="232"/>
      <c r="L36" s="232"/>
      <c r="M36" s="232"/>
      <c r="N36" s="232"/>
      <c r="O36" s="232"/>
      <c r="P36" s="232"/>
      <c r="Q36" s="232"/>
      <c r="R36" s="232"/>
      <c r="S36" s="232"/>
      <c r="T36" s="232"/>
      <c r="U36" s="232"/>
      <c r="V36" s="232"/>
      <c r="W36" s="304"/>
    </row>
    <row r="37" spans="2:23" ht="15" customHeight="1" thickBot="1" x14ac:dyDescent="0.25">
      <c r="B37" s="305"/>
      <c r="C37" s="251"/>
      <c r="D37" s="251"/>
      <c r="E37" s="251"/>
      <c r="F37" s="251"/>
      <c r="G37" s="251"/>
      <c r="H37" s="251"/>
      <c r="I37" s="251"/>
      <c r="J37" s="251"/>
      <c r="K37" s="251"/>
      <c r="L37" s="251"/>
      <c r="M37" s="251"/>
      <c r="N37" s="251"/>
      <c r="O37" s="251"/>
      <c r="P37" s="251"/>
      <c r="Q37" s="251"/>
      <c r="R37" s="251"/>
      <c r="S37" s="251"/>
      <c r="T37" s="251"/>
      <c r="U37" s="251"/>
      <c r="V37" s="251"/>
      <c r="W37" s="306"/>
    </row>
    <row r="38" spans="2:23" ht="37.5" customHeight="1" thickTop="1" x14ac:dyDescent="0.2">
      <c r="B38" s="303" t="s">
        <v>383</v>
      </c>
      <c r="C38" s="232"/>
      <c r="D38" s="232"/>
      <c r="E38" s="232"/>
      <c r="F38" s="232"/>
      <c r="G38" s="232"/>
      <c r="H38" s="232"/>
      <c r="I38" s="232"/>
      <c r="J38" s="232"/>
      <c r="K38" s="232"/>
      <c r="L38" s="232"/>
      <c r="M38" s="232"/>
      <c r="N38" s="232"/>
      <c r="O38" s="232"/>
      <c r="P38" s="232"/>
      <c r="Q38" s="232"/>
      <c r="R38" s="232"/>
      <c r="S38" s="232"/>
      <c r="T38" s="232"/>
      <c r="U38" s="232"/>
      <c r="V38" s="232"/>
      <c r="W38" s="304"/>
    </row>
    <row r="39" spans="2:23" ht="15" customHeight="1" thickBot="1" x14ac:dyDescent="0.25">
      <c r="B39" s="305"/>
      <c r="C39" s="251"/>
      <c r="D39" s="251"/>
      <c r="E39" s="251"/>
      <c r="F39" s="251"/>
      <c r="G39" s="251"/>
      <c r="H39" s="251"/>
      <c r="I39" s="251"/>
      <c r="J39" s="251"/>
      <c r="K39" s="251"/>
      <c r="L39" s="251"/>
      <c r="M39" s="251"/>
      <c r="N39" s="251"/>
      <c r="O39" s="251"/>
      <c r="P39" s="251"/>
      <c r="Q39" s="251"/>
      <c r="R39" s="251"/>
      <c r="S39" s="251"/>
      <c r="T39" s="251"/>
      <c r="U39" s="251"/>
      <c r="V39" s="251"/>
      <c r="W39" s="306"/>
    </row>
    <row r="40" spans="2:23" ht="37.5" customHeight="1" thickTop="1" x14ac:dyDescent="0.2">
      <c r="B40" s="303" t="s">
        <v>384</v>
      </c>
      <c r="C40" s="232"/>
      <c r="D40" s="232"/>
      <c r="E40" s="232"/>
      <c r="F40" s="232"/>
      <c r="G40" s="232"/>
      <c r="H40" s="232"/>
      <c r="I40" s="232"/>
      <c r="J40" s="232"/>
      <c r="K40" s="232"/>
      <c r="L40" s="232"/>
      <c r="M40" s="232"/>
      <c r="N40" s="232"/>
      <c r="O40" s="232"/>
      <c r="P40" s="232"/>
      <c r="Q40" s="232"/>
      <c r="R40" s="232"/>
      <c r="S40" s="232"/>
      <c r="T40" s="232"/>
      <c r="U40" s="232"/>
      <c r="V40" s="232"/>
      <c r="W40" s="304"/>
    </row>
    <row r="41" spans="2:23" ht="13.5" thickBot="1" x14ac:dyDescent="0.25">
      <c r="B41" s="307"/>
      <c r="C41" s="308"/>
      <c r="D41" s="308"/>
      <c r="E41" s="308"/>
      <c r="F41" s="308"/>
      <c r="G41" s="308"/>
      <c r="H41" s="308"/>
      <c r="I41" s="308"/>
      <c r="J41" s="308"/>
      <c r="K41" s="308"/>
      <c r="L41" s="308"/>
      <c r="M41" s="308"/>
      <c r="N41" s="308"/>
      <c r="O41" s="308"/>
      <c r="P41" s="308"/>
      <c r="Q41" s="308"/>
      <c r="R41" s="308"/>
      <c r="S41" s="308"/>
      <c r="T41" s="308"/>
      <c r="U41" s="308"/>
      <c r="V41" s="308"/>
      <c r="W41" s="309"/>
    </row>
  </sheetData>
  <mergeCells count="83">
    <mergeCell ref="B40:W41"/>
    <mergeCell ref="B31:Q32"/>
    <mergeCell ref="S31:T31"/>
    <mergeCell ref="V31:W31"/>
    <mergeCell ref="B33:D33"/>
    <mergeCell ref="B34:D34"/>
    <mergeCell ref="B36:W37"/>
    <mergeCell ref="B29:L29"/>
    <mergeCell ref="M29:N29"/>
    <mergeCell ref="O29:P29"/>
    <mergeCell ref="Q29:R29"/>
    <mergeCell ref="B38:W39"/>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view="pageBreakPreview" topLeftCell="A22"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78.75" customHeight="1" thickTop="1" thickBot="1" x14ac:dyDescent="0.25">
      <c r="A4" s="15"/>
      <c r="B4" s="16" t="s">
        <v>4</v>
      </c>
      <c r="C4" s="17" t="s">
        <v>1421</v>
      </c>
      <c r="D4" s="280" t="s">
        <v>1422</v>
      </c>
      <c r="E4" s="280"/>
      <c r="F4" s="280"/>
      <c r="G4" s="280"/>
      <c r="H4" s="281"/>
      <c r="I4" s="18"/>
      <c r="J4" s="282" t="s">
        <v>7</v>
      </c>
      <c r="K4" s="280"/>
      <c r="L4" s="17" t="s">
        <v>1540</v>
      </c>
      <c r="M4" s="283" t="s">
        <v>1541</v>
      </c>
      <c r="N4" s="283"/>
      <c r="O4" s="283"/>
      <c r="P4" s="283"/>
      <c r="Q4" s="284"/>
      <c r="R4" s="19"/>
      <c r="S4" s="285" t="s">
        <v>10</v>
      </c>
      <c r="T4" s="286"/>
      <c r="U4" s="286"/>
      <c r="V4" s="273" t="s">
        <v>234</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1542</v>
      </c>
      <c r="D6" s="269" t="s">
        <v>1543</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1544</v>
      </c>
      <c r="K8" s="26" t="s">
        <v>1545</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1546</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1547</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1548</v>
      </c>
      <c r="C21" s="228"/>
      <c r="D21" s="228"/>
      <c r="E21" s="228"/>
      <c r="F21" s="228"/>
      <c r="G21" s="228"/>
      <c r="H21" s="228"/>
      <c r="I21" s="228"/>
      <c r="J21" s="228"/>
      <c r="K21" s="228"/>
      <c r="L21" s="228"/>
      <c r="M21" s="229" t="s">
        <v>1542</v>
      </c>
      <c r="N21" s="229"/>
      <c r="O21" s="229" t="s">
        <v>48</v>
      </c>
      <c r="P21" s="229"/>
      <c r="Q21" s="230" t="s">
        <v>49</v>
      </c>
      <c r="R21" s="230"/>
      <c r="S21" s="34" t="s">
        <v>53</v>
      </c>
      <c r="T21" s="34" t="s">
        <v>53</v>
      </c>
      <c r="U21" s="34" t="s">
        <v>53</v>
      </c>
      <c r="V21" s="34">
        <f>+IF(ISERR(U21/T21*100),"N/A",ROUND(U21/T21*100,2))</f>
        <v>100</v>
      </c>
      <c r="W21" s="59">
        <f>+IF(ISERR(U21/S21*100),"N/A",ROUND(U21/S21*100,2))</f>
        <v>100</v>
      </c>
    </row>
    <row r="22" spans="2:27" ht="56.25" customHeight="1" x14ac:dyDescent="0.2">
      <c r="B22" s="302" t="s">
        <v>1549</v>
      </c>
      <c r="C22" s="228"/>
      <c r="D22" s="228"/>
      <c r="E22" s="228"/>
      <c r="F22" s="228"/>
      <c r="G22" s="228"/>
      <c r="H22" s="228"/>
      <c r="I22" s="228"/>
      <c r="J22" s="228"/>
      <c r="K22" s="228"/>
      <c r="L22" s="228"/>
      <c r="M22" s="229" t="s">
        <v>1542</v>
      </c>
      <c r="N22" s="229"/>
      <c r="O22" s="229" t="s">
        <v>48</v>
      </c>
      <c r="P22" s="229"/>
      <c r="Q22" s="230" t="s">
        <v>49</v>
      </c>
      <c r="R22" s="230"/>
      <c r="S22" s="34" t="s">
        <v>53</v>
      </c>
      <c r="T22" s="34" t="s">
        <v>53</v>
      </c>
      <c r="U22" s="34" t="s">
        <v>55</v>
      </c>
      <c r="V22" s="34">
        <f>+IF(ISERR(U22/T22*100),"N/A",ROUND(U22/T22*100,2))</f>
        <v>0</v>
      </c>
      <c r="W22" s="59">
        <f>+IF(ISERR(U22/S22*100),"N/A",ROUND(U22/S22*100,2))</f>
        <v>0</v>
      </c>
    </row>
    <row r="23" spans="2:27" ht="56.25" customHeight="1" thickBot="1" x14ac:dyDescent="0.25">
      <c r="B23" s="302" t="s">
        <v>1550</v>
      </c>
      <c r="C23" s="228"/>
      <c r="D23" s="228"/>
      <c r="E23" s="228"/>
      <c r="F23" s="228"/>
      <c r="G23" s="228"/>
      <c r="H23" s="228"/>
      <c r="I23" s="228"/>
      <c r="J23" s="228"/>
      <c r="K23" s="228"/>
      <c r="L23" s="228"/>
      <c r="M23" s="229" t="s">
        <v>1542</v>
      </c>
      <c r="N23" s="229"/>
      <c r="O23" s="229" t="s">
        <v>48</v>
      </c>
      <c r="P23" s="229"/>
      <c r="Q23" s="230" t="s">
        <v>49</v>
      </c>
      <c r="R23" s="230"/>
      <c r="S23" s="34" t="s">
        <v>53</v>
      </c>
      <c r="T23" s="34" t="s">
        <v>53</v>
      </c>
      <c r="U23" s="34" t="s">
        <v>1551</v>
      </c>
      <c r="V23" s="34">
        <f>+IF(ISERR(U23/T23*100),"N/A",ROUND(U23/T23*100,2))</f>
        <v>98.9</v>
      </c>
      <c r="W23" s="59">
        <f>+IF(ISERR(U23/S23*100),"N/A",ROUND(U23/S23*100,2))</f>
        <v>98.9</v>
      </c>
    </row>
    <row r="24" spans="2:27" ht="21.75" customHeight="1" thickTop="1" thickBot="1" x14ac:dyDescent="0.25">
      <c r="B24" s="11" t="s">
        <v>62</v>
      </c>
      <c r="C24" s="12"/>
      <c r="D24" s="12"/>
      <c r="E24" s="12"/>
      <c r="F24" s="12"/>
      <c r="G24" s="12"/>
      <c r="H24" s="13"/>
      <c r="I24" s="13"/>
      <c r="J24" s="13"/>
      <c r="K24" s="13"/>
      <c r="L24" s="13"/>
      <c r="M24" s="13"/>
      <c r="N24" s="13"/>
      <c r="O24" s="13"/>
      <c r="P24" s="13"/>
      <c r="Q24" s="13"/>
      <c r="R24" s="13"/>
      <c r="S24" s="13"/>
      <c r="T24" s="13"/>
      <c r="U24" s="13"/>
      <c r="V24" s="13"/>
      <c r="W24" s="14"/>
      <c r="X24" s="36"/>
    </row>
    <row r="25" spans="2:27" ht="29.25" customHeight="1" thickTop="1" thickBot="1" x14ac:dyDescent="0.25">
      <c r="B25" s="310" t="s">
        <v>2011</v>
      </c>
      <c r="C25" s="238"/>
      <c r="D25" s="238"/>
      <c r="E25" s="238"/>
      <c r="F25" s="238"/>
      <c r="G25" s="238"/>
      <c r="H25" s="238"/>
      <c r="I25" s="238"/>
      <c r="J25" s="238"/>
      <c r="K25" s="238"/>
      <c r="L25" s="238"/>
      <c r="M25" s="238"/>
      <c r="N25" s="238"/>
      <c r="O25" s="238"/>
      <c r="P25" s="238"/>
      <c r="Q25" s="239"/>
      <c r="R25" s="37" t="s">
        <v>41</v>
      </c>
      <c r="S25" s="243" t="s">
        <v>42</v>
      </c>
      <c r="T25" s="243"/>
      <c r="U25" s="38" t="s">
        <v>63</v>
      </c>
      <c r="V25" s="244" t="s">
        <v>64</v>
      </c>
      <c r="W25" s="294"/>
    </row>
    <row r="26" spans="2:27" ht="30.75" customHeight="1" thickBot="1" x14ac:dyDescent="0.25">
      <c r="B26" s="311"/>
      <c r="C26" s="312"/>
      <c r="D26" s="312"/>
      <c r="E26" s="312"/>
      <c r="F26" s="312"/>
      <c r="G26" s="312"/>
      <c r="H26" s="312"/>
      <c r="I26" s="312"/>
      <c r="J26" s="312"/>
      <c r="K26" s="312"/>
      <c r="L26" s="312"/>
      <c r="M26" s="312"/>
      <c r="N26" s="312"/>
      <c r="O26" s="312"/>
      <c r="P26" s="312"/>
      <c r="Q26" s="313"/>
      <c r="R26" s="60" t="s">
        <v>65</v>
      </c>
      <c r="S26" s="60" t="s">
        <v>65</v>
      </c>
      <c r="T26" s="60" t="s">
        <v>48</v>
      </c>
      <c r="U26" s="60" t="s">
        <v>65</v>
      </c>
      <c r="V26" s="60" t="s">
        <v>66</v>
      </c>
      <c r="W26" s="61" t="s">
        <v>67</v>
      </c>
      <c r="Y26" s="36"/>
    </row>
    <row r="27" spans="2:27" ht="23.25" customHeight="1" thickBot="1" x14ac:dyDescent="0.25">
      <c r="B27" s="314" t="s">
        <v>68</v>
      </c>
      <c r="C27" s="247"/>
      <c r="D27" s="247"/>
      <c r="E27" s="40" t="s">
        <v>1552</v>
      </c>
      <c r="F27" s="40"/>
      <c r="G27" s="40"/>
      <c r="H27" s="41"/>
      <c r="I27" s="41"/>
      <c r="J27" s="41"/>
      <c r="K27" s="41"/>
      <c r="L27" s="41"/>
      <c r="M27" s="41"/>
      <c r="N27" s="41"/>
      <c r="O27" s="41"/>
      <c r="P27" s="42"/>
      <c r="Q27" s="42"/>
      <c r="R27" s="43" t="s">
        <v>1553</v>
      </c>
      <c r="S27" s="44" t="s">
        <v>12</v>
      </c>
      <c r="T27" s="42"/>
      <c r="U27" s="44" t="s">
        <v>1554</v>
      </c>
      <c r="V27" s="42"/>
      <c r="W27" s="62">
        <f>+IF(ISERR(U27/R27*100),"N/A",ROUND(U27/R27*100,2))</f>
        <v>23.08</v>
      </c>
    </row>
    <row r="28" spans="2:27" ht="26.25" customHeight="1" thickBot="1" x14ac:dyDescent="0.25">
      <c r="B28" s="315" t="s">
        <v>72</v>
      </c>
      <c r="C28" s="316"/>
      <c r="D28" s="316"/>
      <c r="E28" s="63" t="s">
        <v>1552</v>
      </c>
      <c r="F28" s="63"/>
      <c r="G28" s="63"/>
      <c r="H28" s="64"/>
      <c r="I28" s="64"/>
      <c r="J28" s="64"/>
      <c r="K28" s="64"/>
      <c r="L28" s="64"/>
      <c r="M28" s="64"/>
      <c r="N28" s="64"/>
      <c r="O28" s="64"/>
      <c r="P28" s="65"/>
      <c r="Q28" s="65"/>
      <c r="R28" s="66" t="s">
        <v>1553</v>
      </c>
      <c r="S28" s="67" t="s">
        <v>1553</v>
      </c>
      <c r="T28" s="68">
        <f>+IF(ISERR(S28/R28*100),"N/A",ROUND(S28/R28*100,2))</f>
        <v>100</v>
      </c>
      <c r="U28" s="67" t="s">
        <v>1554</v>
      </c>
      <c r="V28" s="68">
        <f>+IF(ISERR(U28/S28*100),"N/A",ROUND(U28/S28*100,2))</f>
        <v>23.08</v>
      </c>
      <c r="W28" s="69">
        <f>+IF(ISERR(U28/R28*100),"N/A",ROUND(U28/R28*100,2))</f>
        <v>23.08</v>
      </c>
    </row>
    <row r="29" spans="2:27" ht="22.5" customHeight="1" thickTop="1" thickBot="1" x14ac:dyDescent="0.25">
      <c r="B29" s="11" t="s">
        <v>75</v>
      </c>
      <c r="C29" s="12"/>
      <c r="D29" s="12"/>
      <c r="E29" s="12"/>
      <c r="F29" s="12"/>
      <c r="G29" s="12"/>
      <c r="H29" s="13"/>
      <c r="I29" s="13"/>
      <c r="J29" s="13"/>
      <c r="K29" s="13"/>
      <c r="L29" s="13"/>
      <c r="M29" s="13"/>
      <c r="N29" s="13"/>
      <c r="O29" s="13"/>
      <c r="P29" s="13"/>
      <c r="Q29" s="13"/>
      <c r="R29" s="13"/>
      <c r="S29" s="13"/>
      <c r="T29" s="13"/>
      <c r="U29" s="13"/>
      <c r="V29" s="13"/>
      <c r="W29" s="14"/>
    </row>
    <row r="30" spans="2:27" ht="66" customHeight="1" thickTop="1" x14ac:dyDescent="0.2">
      <c r="B30" s="303" t="s">
        <v>1555</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37.5" customHeight="1" thickTop="1" x14ac:dyDescent="0.2">
      <c r="B32" s="303" t="s">
        <v>1556</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5" customHeight="1" thickBot="1" x14ac:dyDescent="0.25">
      <c r="B33" s="305"/>
      <c r="C33" s="251"/>
      <c r="D33" s="251"/>
      <c r="E33" s="251"/>
      <c r="F33" s="251"/>
      <c r="G33" s="251"/>
      <c r="H33" s="251"/>
      <c r="I33" s="251"/>
      <c r="J33" s="251"/>
      <c r="K33" s="251"/>
      <c r="L33" s="251"/>
      <c r="M33" s="251"/>
      <c r="N33" s="251"/>
      <c r="O33" s="251"/>
      <c r="P33" s="251"/>
      <c r="Q33" s="251"/>
      <c r="R33" s="251"/>
      <c r="S33" s="251"/>
      <c r="T33" s="251"/>
      <c r="U33" s="251"/>
      <c r="V33" s="251"/>
      <c r="W33" s="306"/>
    </row>
    <row r="34" spans="2:23" ht="37.5" customHeight="1" thickTop="1" x14ac:dyDescent="0.2">
      <c r="B34" s="303" t="s">
        <v>1557</v>
      </c>
      <c r="C34" s="232"/>
      <c r="D34" s="232"/>
      <c r="E34" s="232"/>
      <c r="F34" s="232"/>
      <c r="G34" s="232"/>
      <c r="H34" s="232"/>
      <c r="I34" s="232"/>
      <c r="J34" s="232"/>
      <c r="K34" s="232"/>
      <c r="L34" s="232"/>
      <c r="M34" s="232"/>
      <c r="N34" s="232"/>
      <c r="O34" s="232"/>
      <c r="P34" s="232"/>
      <c r="Q34" s="232"/>
      <c r="R34" s="232"/>
      <c r="S34" s="232"/>
      <c r="T34" s="232"/>
      <c r="U34" s="232"/>
      <c r="V34" s="232"/>
      <c r="W34" s="304"/>
    </row>
    <row r="35" spans="2:23" ht="13.5" thickBot="1" x14ac:dyDescent="0.25">
      <c r="B35" s="307"/>
      <c r="C35" s="308"/>
      <c r="D35" s="308"/>
      <c r="E35" s="308"/>
      <c r="F35" s="308"/>
      <c r="G35" s="308"/>
      <c r="H35" s="308"/>
      <c r="I35" s="308"/>
      <c r="J35" s="308"/>
      <c r="K35" s="308"/>
      <c r="L35" s="308"/>
      <c r="M35" s="308"/>
      <c r="N35" s="308"/>
      <c r="O35" s="308"/>
      <c r="P35" s="308"/>
      <c r="Q35" s="308"/>
      <c r="R35" s="308"/>
      <c r="S35" s="308"/>
      <c r="T35" s="308"/>
      <c r="U35" s="308"/>
      <c r="V35" s="308"/>
      <c r="W35" s="309"/>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19"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1421</v>
      </c>
      <c r="D4" s="280" t="s">
        <v>1422</v>
      </c>
      <c r="E4" s="280"/>
      <c r="F4" s="280"/>
      <c r="G4" s="280"/>
      <c r="H4" s="281"/>
      <c r="I4" s="18"/>
      <c r="J4" s="282" t="s">
        <v>7</v>
      </c>
      <c r="K4" s="280"/>
      <c r="L4" s="17" t="s">
        <v>1558</v>
      </c>
      <c r="M4" s="283" t="s">
        <v>1559</v>
      </c>
      <c r="N4" s="283"/>
      <c r="O4" s="283"/>
      <c r="P4" s="283"/>
      <c r="Q4" s="284"/>
      <c r="R4" s="19"/>
      <c r="S4" s="285" t="s">
        <v>10</v>
      </c>
      <c r="T4" s="286"/>
      <c r="U4" s="286"/>
      <c r="V4" s="273" t="s">
        <v>1560</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1115</v>
      </c>
      <c r="D6" s="269" t="s">
        <v>1561</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12</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1562</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1563</v>
      </c>
      <c r="C21" s="228"/>
      <c r="D21" s="228"/>
      <c r="E21" s="228"/>
      <c r="F21" s="228"/>
      <c r="G21" s="228"/>
      <c r="H21" s="228"/>
      <c r="I21" s="228"/>
      <c r="J21" s="228"/>
      <c r="K21" s="228"/>
      <c r="L21" s="228"/>
      <c r="M21" s="229" t="s">
        <v>1115</v>
      </c>
      <c r="N21" s="229"/>
      <c r="O21" s="229" t="s">
        <v>48</v>
      </c>
      <c r="P21" s="229"/>
      <c r="Q21" s="230" t="s">
        <v>49</v>
      </c>
      <c r="R21" s="230"/>
      <c r="S21" s="34" t="s">
        <v>1564</v>
      </c>
      <c r="T21" s="34" t="s">
        <v>1565</v>
      </c>
      <c r="U21" s="34" t="s">
        <v>1566</v>
      </c>
      <c r="V21" s="34">
        <f>+IF(ISERR(U21/T21*100),"N/A",ROUND(U21/T21*100,2))</f>
        <v>9.69</v>
      </c>
      <c r="W21" s="59">
        <f>+IF(ISERR(U21/S21*100),"N/A",ROUND(U21/S21*100,2))</f>
        <v>6.25</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1122</v>
      </c>
      <c r="F25" s="40"/>
      <c r="G25" s="40"/>
      <c r="H25" s="41"/>
      <c r="I25" s="41"/>
      <c r="J25" s="41"/>
      <c r="K25" s="41"/>
      <c r="L25" s="41"/>
      <c r="M25" s="41"/>
      <c r="N25" s="41"/>
      <c r="O25" s="41"/>
      <c r="P25" s="42"/>
      <c r="Q25" s="42"/>
      <c r="R25" s="43" t="s">
        <v>1567</v>
      </c>
      <c r="S25" s="44" t="s">
        <v>12</v>
      </c>
      <c r="T25" s="42"/>
      <c r="U25" s="44" t="s">
        <v>55</v>
      </c>
      <c r="V25" s="42"/>
      <c r="W25" s="62">
        <f>+IF(ISERR(U25/R25*100),"N/A",ROUND(U25/R25*100,2))</f>
        <v>0</v>
      </c>
    </row>
    <row r="26" spans="2:27" ht="26.25" customHeight="1" thickBot="1" x14ac:dyDescent="0.25">
      <c r="B26" s="315" t="s">
        <v>72</v>
      </c>
      <c r="C26" s="316"/>
      <c r="D26" s="316"/>
      <c r="E26" s="63" t="s">
        <v>1122</v>
      </c>
      <c r="F26" s="63"/>
      <c r="G26" s="63"/>
      <c r="H26" s="64"/>
      <c r="I26" s="64"/>
      <c r="J26" s="64"/>
      <c r="K26" s="64"/>
      <c r="L26" s="64"/>
      <c r="M26" s="64"/>
      <c r="N26" s="64"/>
      <c r="O26" s="64"/>
      <c r="P26" s="65"/>
      <c r="Q26" s="65"/>
      <c r="R26" s="66" t="s">
        <v>1567</v>
      </c>
      <c r="S26" s="67" t="s">
        <v>55</v>
      </c>
      <c r="T26" s="68">
        <f>+IF(ISERR(S26/R26*100),"N/A",ROUND(S26/R26*100,2))</f>
        <v>0</v>
      </c>
      <c r="U26" s="67" t="s">
        <v>55</v>
      </c>
      <c r="V26" s="68" t="str">
        <f>+IF(ISERR(U26/S26*100),"N/A",ROUND(U26/S26*100,2))</f>
        <v>N/A</v>
      </c>
      <c r="W26" s="69">
        <f>+IF(ISERR(U26/R26*100),"N/A",ROUND(U26/R26*100,2))</f>
        <v>0</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110.25" customHeight="1" thickTop="1" x14ac:dyDescent="0.2">
      <c r="B28" s="303" t="s">
        <v>1568</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45.75" customHeight="1" thickTop="1" x14ac:dyDescent="0.2">
      <c r="B30" s="303" t="s">
        <v>1569</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37.5" customHeight="1" thickTop="1" x14ac:dyDescent="0.2">
      <c r="B32" s="303" t="s">
        <v>1570</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7"/>
  <sheetViews>
    <sheetView view="pageBreakPreview" topLeftCell="A37"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1421</v>
      </c>
      <c r="D4" s="280" t="s">
        <v>1422</v>
      </c>
      <c r="E4" s="280"/>
      <c r="F4" s="280"/>
      <c r="G4" s="280"/>
      <c r="H4" s="281"/>
      <c r="I4" s="18"/>
      <c r="J4" s="282" t="s">
        <v>7</v>
      </c>
      <c r="K4" s="280"/>
      <c r="L4" s="17" t="s">
        <v>248</v>
      </c>
      <c r="M4" s="283" t="s">
        <v>249</v>
      </c>
      <c r="N4" s="283"/>
      <c r="O4" s="283"/>
      <c r="P4" s="283"/>
      <c r="Q4" s="284"/>
      <c r="R4" s="19"/>
      <c r="S4" s="285" t="s">
        <v>10</v>
      </c>
      <c r="T4" s="286"/>
      <c r="U4" s="286"/>
      <c r="V4" s="273" t="s">
        <v>1571</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1425</v>
      </c>
      <c r="D6" s="269" t="s">
        <v>1426</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1132</v>
      </c>
      <c r="D7" s="271" t="s">
        <v>1572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v>1257</v>
      </c>
      <c r="K8" s="26" t="s">
        <v>215</v>
      </c>
      <c r="L8" s="26">
        <v>1202</v>
      </c>
      <c r="M8" s="26" t="s">
        <v>1573</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71.25" customHeight="1" thickTop="1" thickBot="1" x14ac:dyDescent="0.25">
      <c r="B10" s="27" t="s">
        <v>21</v>
      </c>
      <c r="C10" s="273" t="s">
        <v>1574</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1575</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1429</v>
      </c>
      <c r="C21" s="228"/>
      <c r="D21" s="228"/>
      <c r="E21" s="228"/>
      <c r="F21" s="228"/>
      <c r="G21" s="228"/>
      <c r="H21" s="228"/>
      <c r="I21" s="228"/>
      <c r="J21" s="228"/>
      <c r="K21" s="228"/>
      <c r="L21" s="228"/>
      <c r="M21" s="229" t="s">
        <v>1425</v>
      </c>
      <c r="N21" s="229"/>
      <c r="O21" s="229" t="s">
        <v>48</v>
      </c>
      <c r="P21" s="229"/>
      <c r="Q21" s="230" t="s">
        <v>49</v>
      </c>
      <c r="R21" s="230"/>
      <c r="S21" s="34" t="s">
        <v>936</v>
      </c>
      <c r="T21" s="34" t="s">
        <v>1434</v>
      </c>
      <c r="U21" s="34" t="s">
        <v>1434</v>
      </c>
      <c r="V21" s="34">
        <f t="shared" ref="V21:V33" si="0">+IF(ISERR(U21/T21*100),"N/A",ROUND(U21/T21*100,2))</f>
        <v>100</v>
      </c>
      <c r="W21" s="59">
        <f t="shared" ref="W21:W33" si="1">+IF(ISERR(U21/S21*100),"N/A",ROUND(U21/S21*100,2))</f>
        <v>33.33</v>
      </c>
    </row>
    <row r="22" spans="2:27" ht="56.25" customHeight="1" x14ac:dyDescent="0.2">
      <c r="B22" s="302" t="s">
        <v>1430</v>
      </c>
      <c r="C22" s="228"/>
      <c r="D22" s="228"/>
      <c r="E22" s="228"/>
      <c r="F22" s="228"/>
      <c r="G22" s="228"/>
      <c r="H22" s="228"/>
      <c r="I22" s="228"/>
      <c r="J22" s="228"/>
      <c r="K22" s="228"/>
      <c r="L22" s="228"/>
      <c r="M22" s="229" t="s">
        <v>1425</v>
      </c>
      <c r="N22" s="229"/>
      <c r="O22" s="229" t="s">
        <v>48</v>
      </c>
      <c r="P22" s="229"/>
      <c r="Q22" s="230" t="s">
        <v>49</v>
      </c>
      <c r="R22" s="230"/>
      <c r="S22" s="34" t="s">
        <v>149</v>
      </c>
      <c r="T22" s="34" t="s">
        <v>936</v>
      </c>
      <c r="U22" s="34" t="s">
        <v>936</v>
      </c>
      <c r="V22" s="34">
        <f t="shared" si="0"/>
        <v>100</v>
      </c>
      <c r="W22" s="59">
        <f t="shared" si="1"/>
        <v>25</v>
      </c>
    </row>
    <row r="23" spans="2:27" ht="56.25" customHeight="1" x14ac:dyDescent="0.2">
      <c r="B23" s="302" t="s">
        <v>1576</v>
      </c>
      <c r="C23" s="228"/>
      <c r="D23" s="228"/>
      <c r="E23" s="228"/>
      <c r="F23" s="228"/>
      <c r="G23" s="228"/>
      <c r="H23" s="228"/>
      <c r="I23" s="228"/>
      <c r="J23" s="228"/>
      <c r="K23" s="228"/>
      <c r="L23" s="228"/>
      <c r="M23" s="229" t="s">
        <v>1425</v>
      </c>
      <c r="N23" s="229"/>
      <c r="O23" s="229" t="s">
        <v>1432</v>
      </c>
      <c r="P23" s="229"/>
      <c r="Q23" s="230" t="s">
        <v>67</v>
      </c>
      <c r="R23" s="230"/>
      <c r="S23" s="34" t="s">
        <v>550</v>
      </c>
      <c r="T23" s="34" t="s">
        <v>115</v>
      </c>
      <c r="U23" s="34" t="s">
        <v>115</v>
      </c>
      <c r="V23" s="34" t="str">
        <f t="shared" si="0"/>
        <v>N/A</v>
      </c>
      <c r="W23" s="59" t="str">
        <f t="shared" si="1"/>
        <v>N/A</v>
      </c>
    </row>
    <row r="24" spans="2:27" ht="56.25" customHeight="1" x14ac:dyDescent="0.2">
      <c r="B24" s="302" t="s">
        <v>1433</v>
      </c>
      <c r="C24" s="228"/>
      <c r="D24" s="228"/>
      <c r="E24" s="228"/>
      <c r="F24" s="228"/>
      <c r="G24" s="228"/>
      <c r="H24" s="228"/>
      <c r="I24" s="228"/>
      <c r="J24" s="228"/>
      <c r="K24" s="228"/>
      <c r="L24" s="228"/>
      <c r="M24" s="229" t="s">
        <v>1425</v>
      </c>
      <c r="N24" s="229"/>
      <c r="O24" s="229" t="s">
        <v>48</v>
      </c>
      <c r="P24" s="229"/>
      <c r="Q24" s="230" t="s">
        <v>49</v>
      </c>
      <c r="R24" s="230"/>
      <c r="S24" s="34" t="s">
        <v>936</v>
      </c>
      <c r="T24" s="34" t="s">
        <v>1434</v>
      </c>
      <c r="U24" s="34" t="s">
        <v>1434</v>
      </c>
      <c r="V24" s="34">
        <f t="shared" si="0"/>
        <v>100</v>
      </c>
      <c r="W24" s="59">
        <f t="shared" si="1"/>
        <v>33.33</v>
      </c>
    </row>
    <row r="25" spans="2:27" ht="56.25" customHeight="1" x14ac:dyDescent="0.2">
      <c r="B25" s="302" t="s">
        <v>1435</v>
      </c>
      <c r="C25" s="228"/>
      <c r="D25" s="228"/>
      <c r="E25" s="228"/>
      <c r="F25" s="228"/>
      <c r="G25" s="228"/>
      <c r="H25" s="228"/>
      <c r="I25" s="228"/>
      <c r="J25" s="228"/>
      <c r="K25" s="228"/>
      <c r="L25" s="228"/>
      <c r="M25" s="229" t="s">
        <v>1425</v>
      </c>
      <c r="N25" s="229"/>
      <c r="O25" s="229" t="s">
        <v>48</v>
      </c>
      <c r="P25" s="229"/>
      <c r="Q25" s="230" t="s">
        <v>49</v>
      </c>
      <c r="R25" s="230"/>
      <c r="S25" s="34" t="s">
        <v>149</v>
      </c>
      <c r="T25" s="34" t="s">
        <v>936</v>
      </c>
      <c r="U25" s="34" t="s">
        <v>936</v>
      </c>
      <c r="V25" s="34">
        <f t="shared" si="0"/>
        <v>100</v>
      </c>
      <c r="W25" s="59">
        <f t="shared" si="1"/>
        <v>25</v>
      </c>
    </row>
    <row r="26" spans="2:27" ht="56.25" customHeight="1" x14ac:dyDescent="0.2">
      <c r="B26" s="302" t="s">
        <v>1481</v>
      </c>
      <c r="C26" s="228"/>
      <c r="D26" s="228"/>
      <c r="E26" s="228"/>
      <c r="F26" s="228"/>
      <c r="G26" s="228"/>
      <c r="H26" s="228"/>
      <c r="I26" s="228"/>
      <c r="J26" s="228"/>
      <c r="K26" s="228"/>
      <c r="L26" s="228"/>
      <c r="M26" s="229" t="s">
        <v>1425</v>
      </c>
      <c r="N26" s="229"/>
      <c r="O26" s="229" t="s">
        <v>1432</v>
      </c>
      <c r="P26" s="229"/>
      <c r="Q26" s="230" t="s">
        <v>67</v>
      </c>
      <c r="R26" s="230"/>
      <c r="S26" s="34" t="s">
        <v>550</v>
      </c>
      <c r="T26" s="34" t="s">
        <v>115</v>
      </c>
      <c r="U26" s="34" t="s">
        <v>115</v>
      </c>
      <c r="V26" s="34" t="str">
        <f t="shared" si="0"/>
        <v>N/A</v>
      </c>
      <c r="W26" s="59" t="str">
        <f t="shared" si="1"/>
        <v>N/A</v>
      </c>
    </row>
    <row r="27" spans="2:27" ht="56.25" customHeight="1" x14ac:dyDescent="0.2">
      <c r="B27" s="302" t="s">
        <v>1437</v>
      </c>
      <c r="C27" s="228"/>
      <c r="D27" s="228"/>
      <c r="E27" s="228"/>
      <c r="F27" s="228"/>
      <c r="G27" s="228"/>
      <c r="H27" s="228"/>
      <c r="I27" s="228"/>
      <c r="J27" s="228"/>
      <c r="K27" s="228"/>
      <c r="L27" s="228"/>
      <c r="M27" s="229" t="s">
        <v>1425</v>
      </c>
      <c r="N27" s="229"/>
      <c r="O27" s="229" t="s">
        <v>48</v>
      </c>
      <c r="P27" s="229"/>
      <c r="Q27" s="230" t="s">
        <v>49</v>
      </c>
      <c r="R27" s="230"/>
      <c r="S27" s="34" t="s">
        <v>936</v>
      </c>
      <c r="T27" s="34" t="s">
        <v>1434</v>
      </c>
      <c r="U27" s="34" t="s">
        <v>1434</v>
      </c>
      <c r="V27" s="34">
        <f t="shared" si="0"/>
        <v>100</v>
      </c>
      <c r="W27" s="59">
        <f t="shared" si="1"/>
        <v>33.33</v>
      </c>
    </row>
    <row r="28" spans="2:27" ht="56.25" customHeight="1" x14ac:dyDescent="0.2">
      <c r="B28" s="302" t="s">
        <v>1438</v>
      </c>
      <c r="C28" s="228"/>
      <c r="D28" s="228"/>
      <c r="E28" s="228"/>
      <c r="F28" s="228"/>
      <c r="G28" s="228"/>
      <c r="H28" s="228"/>
      <c r="I28" s="228"/>
      <c r="J28" s="228"/>
      <c r="K28" s="228"/>
      <c r="L28" s="228"/>
      <c r="M28" s="229" t="s">
        <v>1425</v>
      </c>
      <c r="N28" s="229"/>
      <c r="O28" s="229" t="s">
        <v>48</v>
      </c>
      <c r="P28" s="229"/>
      <c r="Q28" s="230" t="s">
        <v>49</v>
      </c>
      <c r="R28" s="230"/>
      <c r="S28" s="34" t="s">
        <v>149</v>
      </c>
      <c r="T28" s="34" t="s">
        <v>936</v>
      </c>
      <c r="U28" s="34" t="s">
        <v>936</v>
      </c>
      <c r="V28" s="34">
        <f t="shared" si="0"/>
        <v>100</v>
      </c>
      <c r="W28" s="59">
        <f t="shared" si="1"/>
        <v>25</v>
      </c>
    </row>
    <row r="29" spans="2:27" ht="56.25" customHeight="1" x14ac:dyDescent="0.2">
      <c r="B29" s="302" t="s">
        <v>1577</v>
      </c>
      <c r="C29" s="228"/>
      <c r="D29" s="228"/>
      <c r="E29" s="228"/>
      <c r="F29" s="228"/>
      <c r="G29" s="228"/>
      <c r="H29" s="228"/>
      <c r="I29" s="228"/>
      <c r="J29" s="228"/>
      <c r="K29" s="228"/>
      <c r="L29" s="228"/>
      <c r="M29" s="229" t="s">
        <v>1425</v>
      </c>
      <c r="N29" s="229"/>
      <c r="O29" s="229" t="s">
        <v>1432</v>
      </c>
      <c r="P29" s="229"/>
      <c r="Q29" s="230" t="s">
        <v>67</v>
      </c>
      <c r="R29" s="230"/>
      <c r="S29" s="34" t="s">
        <v>550</v>
      </c>
      <c r="T29" s="34" t="s">
        <v>115</v>
      </c>
      <c r="U29" s="34" t="s">
        <v>115</v>
      </c>
      <c r="V29" s="34" t="str">
        <f t="shared" si="0"/>
        <v>N/A</v>
      </c>
      <c r="W29" s="59" t="str">
        <f t="shared" si="1"/>
        <v>N/A</v>
      </c>
    </row>
    <row r="30" spans="2:27" ht="56.25" customHeight="1" x14ac:dyDescent="0.2">
      <c r="B30" s="302" t="s">
        <v>1578</v>
      </c>
      <c r="C30" s="228"/>
      <c r="D30" s="228"/>
      <c r="E30" s="228"/>
      <c r="F30" s="228"/>
      <c r="G30" s="228"/>
      <c r="H30" s="228"/>
      <c r="I30" s="228"/>
      <c r="J30" s="228"/>
      <c r="K30" s="228"/>
      <c r="L30" s="228"/>
      <c r="M30" s="229" t="s">
        <v>1132</v>
      </c>
      <c r="N30" s="229"/>
      <c r="O30" s="229" t="s">
        <v>48</v>
      </c>
      <c r="P30" s="229"/>
      <c r="Q30" s="230" t="s">
        <v>49</v>
      </c>
      <c r="R30" s="230"/>
      <c r="S30" s="34" t="s">
        <v>53</v>
      </c>
      <c r="T30" s="34" t="s">
        <v>1579</v>
      </c>
      <c r="U30" s="34" t="s">
        <v>1580</v>
      </c>
      <c r="V30" s="34">
        <f t="shared" si="0"/>
        <v>13.65</v>
      </c>
      <c r="W30" s="59">
        <f t="shared" si="1"/>
        <v>13.19</v>
      </c>
    </row>
    <row r="31" spans="2:27" ht="56.25" customHeight="1" x14ac:dyDescent="0.2">
      <c r="B31" s="302" t="s">
        <v>1581</v>
      </c>
      <c r="C31" s="228"/>
      <c r="D31" s="228"/>
      <c r="E31" s="228"/>
      <c r="F31" s="228"/>
      <c r="G31" s="228"/>
      <c r="H31" s="228"/>
      <c r="I31" s="228"/>
      <c r="J31" s="228"/>
      <c r="K31" s="228"/>
      <c r="L31" s="228"/>
      <c r="M31" s="229" t="s">
        <v>1132</v>
      </c>
      <c r="N31" s="229"/>
      <c r="O31" s="229" t="s">
        <v>48</v>
      </c>
      <c r="P31" s="229"/>
      <c r="Q31" s="230" t="s">
        <v>67</v>
      </c>
      <c r="R31" s="230"/>
      <c r="S31" s="34" t="s">
        <v>53</v>
      </c>
      <c r="T31" s="34" t="s">
        <v>115</v>
      </c>
      <c r="U31" s="34" t="s">
        <v>115</v>
      </c>
      <c r="V31" s="34" t="str">
        <f t="shared" si="0"/>
        <v>N/A</v>
      </c>
      <c r="W31" s="59" t="str">
        <f t="shared" si="1"/>
        <v>N/A</v>
      </c>
    </row>
    <row r="32" spans="2:27" ht="56.25" customHeight="1" x14ac:dyDescent="0.2">
      <c r="B32" s="302" t="s">
        <v>1582</v>
      </c>
      <c r="C32" s="228"/>
      <c r="D32" s="228"/>
      <c r="E32" s="228"/>
      <c r="F32" s="228"/>
      <c r="G32" s="228"/>
      <c r="H32" s="228"/>
      <c r="I32" s="228"/>
      <c r="J32" s="228"/>
      <c r="K32" s="228"/>
      <c r="L32" s="228"/>
      <c r="M32" s="229" t="s">
        <v>1132</v>
      </c>
      <c r="N32" s="229"/>
      <c r="O32" s="229" t="s">
        <v>48</v>
      </c>
      <c r="P32" s="229"/>
      <c r="Q32" s="230" t="s">
        <v>49</v>
      </c>
      <c r="R32" s="230"/>
      <c r="S32" s="34" t="s">
        <v>53</v>
      </c>
      <c r="T32" s="34" t="s">
        <v>53</v>
      </c>
      <c r="U32" s="34" t="s">
        <v>55</v>
      </c>
      <c r="V32" s="34">
        <f t="shared" si="0"/>
        <v>0</v>
      </c>
      <c r="W32" s="59">
        <f t="shared" si="1"/>
        <v>0</v>
      </c>
    </row>
    <row r="33" spans="2:25" ht="56.25" customHeight="1" thickBot="1" x14ac:dyDescent="0.25">
      <c r="B33" s="302" t="s">
        <v>1583</v>
      </c>
      <c r="C33" s="228"/>
      <c r="D33" s="228"/>
      <c r="E33" s="228"/>
      <c r="F33" s="228"/>
      <c r="G33" s="228"/>
      <c r="H33" s="228"/>
      <c r="I33" s="228"/>
      <c r="J33" s="228"/>
      <c r="K33" s="228"/>
      <c r="L33" s="228"/>
      <c r="M33" s="229" t="s">
        <v>1132</v>
      </c>
      <c r="N33" s="229"/>
      <c r="O33" s="229" t="s">
        <v>48</v>
      </c>
      <c r="P33" s="229"/>
      <c r="Q33" s="230" t="s">
        <v>49</v>
      </c>
      <c r="R33" s="230"/>
      <c r="S33" s="34" t="s">
        <v>53</v>
      </c>
      <c r="T33" s="34" t="s">
        <v>53</v>
      </c>
      <c r="U33" s="34" t="s">
        <v>53</v>
      </c>
      <c r="V33" s="34">
        <f t="shared" si="0"/>
        <v>100</v>
      </c>
      <c r="W33" s="59">
        <f t="shared" si="1"/>
        <v>100</v>
      </c>
    </row>
    <row r="34" spans="2:25" ht="21.75" customHeight="1" thickTop="1" thickBot="1" x14ac:dyDescent="0.25">
      <c r="B34" s="11" t="s">
        <v>62</v>
      </c>
      <c r="C34" s="12"/>
      <c r="D34" s="12"/>
      <c r="E34" s="12"/>
      <c r="F34" s="12"/>
      <c r="G34" s="12"/>
      <c r="H34" s="13"/>
      <c r="I34" s="13"/>
      <c r="J34" s="13"/>
      <c r="K34" s="13"/>
      <c r="L34" s="13"/>
      <c r="M34" s="13"/>
      <c r="N34" s="13"/>
      <c r="O34" s="13"/>
      <c r="P34" s="13"/>
      <c r="Q34" s="13"/>
      <c r="R34" s="13"/>
      <c r="S34" s="13"/>
      <c r="T34" s="13"/>
      <c r="U34" s="13"/>
      <c r="V34" s="13"/>
      <c r="W34" s="14"/>
      <c r="X34" s="36"/>
    </row>
    <row r="35" spans="2:25" ht="29.25" customHeight="1" thickTop="1" thickBot="1" x14ac:dyDescent="0.25">
      <c r="B35" s="310" t="s">
        <v>2011</v>
      </c>
      <c r="C35" s="238"/>
      <c r="D35" s="238"/>
      <c r="E35" s="238"/>
      <c r="F35" s="238"/>
      <c r="G35" s="238"/>
      <c r="H35" s="238"/>
      <c r="I35" s="238"/>
      <c r="J35" s="238"/>
      <c r="K35" s="238"/>
      <c r="L35" s="238"/>
      <c r="M35" s="238"/>
      <c r="N35" s="238"/>
      <c r="O35" s="238"/>
      <c r="P35" s="238"/>
      <c r="Q35" s="239"/>
      <c r="R35" s="37" t="s">
        <v>41</v>
      </c>
      <c r="S35" s="243" t="s">
        <v>42</v>
      </c>
      <c r="T35" s="243"/>
      <c r="U35" s="38" t="s">
        <v>63</v>
      </c>
      <c r="V35" s="244" t="s">
        <v>64</v>
      </c>
      <c r="W35" s="294"/>
    </row>
    <row r="36" spans="2:25" ht="30.75" customHeight="1" thickBot="1" x14ac:dyDescent="0.25">
      <c r="B36" s="311"/>
      <c r="C36" s="312"/>
      <c r="D36" s="312"/>
      <c r="E36" s="312"/>
      <c r="F36" s="312"/>
      <c r="G36" s="312"/>
      <c r="H36" s="312"/>
      <c r="I36" s="312"/>
      <c r="J36" s="312"/>
      <c r="K36" s="312"/>
      <c r="L36" s="312"/>
      <c r="M36" s="312"/>
      <c r="N36" s="312"/>
      <c r="O36" s="312"/>
      <c r="P36" s="312"/>
      <c r="Q36" s="313"/>
      <c r="R36" s="60" t="s">
        <v>65</v>
      </c>
      <c r="S36" s="60" t="s">
        <v>65</v>
      </c>
      <c r="T36" s="60" t="s">
        <v>48</v>
      </c>
      <c r="U36" s="60" t="s">
        <v>65</v>
      </c>
      <c r="V36" s="60" t="s">
        <v>66</v>
      </c>
      <c r="W36" s="61" t="s">
        <v>67</v>
      </c>
      <c r="Y36" s="36"/>
    </row>
    <row r="37" spans="2:25" ht="23.25" customHeight="1" thickBot="1" x14ac:dyDescent="0.25">
      <c r="B37" s="314" t="s">
        <v>68</v>
      </c>
      <c r="C37" s="247"/>
      <c r="D37" s="247"/>
      <c r="E37" s="40" t="s">
        <v>1440</v>
      </c>
      <c r="F37" s="40"/>
      <c r="G37" s="40"/>
      <c r="H37" s="41"/>
      <c r="I37" s="41"/>
      <c r="J37" s="41"/>
      <c r="K37" s="41"/>
      <c r="L37" s="41"/>
      <c r="M37" s="41"/>
      <c r="N37" s="41"/>
      <c r="O37" s="41"/>
      <c r="P37" s="42"/>
      <c r="Q37" s="42"/>
      <c r="R37" s="43" t="s">
        <v>1584</v>
      </c>
      <c r="S37" s="44" t="s">
        <v>12</v>
      </c>
      <c r="T37" s="42"/>
      <c r="U37" s="44" t="s">
        <v>1470</v>
      </c>
      <c r="V37" s="42"/>
      <c r="W37" s="62">
        <f>+IF(ISERR(U37/R37*100),"N/A",ROUND(U37/R37*100,2))</f>
        <v>44.32</v>
      </c>
    </row>
    <row r="38" spans="2:25" ht="26.25" customHeight="1" x14ac:dyDescent="0.2">
      <c r="B38" s="315" t="s">
        <v>72</v>
      </c>
      <c r="C38" s="316"/>
      <c r="D38" s="316"/>
      <c r="E38" s="63" t="s">
        <v>1440</v>
      </c>
      <c r="F38" s="63"/>
      <c r="G38" s="63"/>
      <c r="H38" s="64"/>
      <c r="I38" s="64"/>
      <c r="J38" s="64"/>
      <c r="K38" s="64"/>
      <c r="L38" s="64"/>
      <c r="M38" s="64"/>
      <c r="N38" s="64"/>
      <c r="O38" s="64"/>
      <c r="P38" s="65"/>
      <c r="Q38" s="65"/>
      <c r="R38" s="66" t="s">
        <v>1584</v>
      </c>
      <c r="S38" s="67" t="s">
        <v>1585</v>
      </c>
      <c r="T38" s="68">
        <f>+IF(ISERR(S38/R38*100),"N/A",ROUND(S38/R38*100,2))</f>
        <v>76.14</v>
      </c>
      <c r="U38" s="67" t="s">
        <v>1470</v>
      </c>
      <c r="V38" s="68">
        <f>+IF(ISERR(U38/S38*100),"N/A",ROUND(U38/S38*100,2))</f>
        <v>58.21</v>
      </c>
      <c r="W38" s="69">
        <f>+IF(ISERR(U38/R38*100),"N/A",ROUND(U38/R38*100,2))</f>
        <v>44.32</v>
      </c>
    </row>
    <row r="39" spans="2:25" ht="23.25" customHeight="1" thickBot="1" x14ac:dyDescent="0.25">
      <c r="B39" s="314" t="s">
        <v>68</v>
      </c>
      <c r="C39" s="247"/>
      <c r="D39" s="247"/>
      <c r="E39" s="40" t="s">
        <v>1137</v>
      </c>
      <c r="F39" s="40"/>
      <c r="G39" s="40"/>
      <c r="H39" s="41"/>
      <c r="I39" s="41"/>
      <c r="J39" s="41"/>
      <c r="K39" s="41"/>
      <c r="L39" s="41"/>
      <c r="M39" s="41"/>
      <c r="N39" s="41"/>
      <c r="O39" s="41"/>
      <c r="P39" s="42"/>
      <c r="Q39" s="42"/>
      <c r="R39" s="43" t="s">
        <v>1458</v>
      </c>
      <c r="S39" s="44" t="s">
        <v>12</v>
      </c>
      <c r="T39" s="42"/>
      <c r="U39" s="44" t="s">
        <v>1586</v>
      </c>
      <c r="V39" s="42"/>
      <c r="W39" s="62">
        <f>+IF(ISERR(U39/R39*100),"N/A",ROUND(U39/R39*100,2))</f>
        <v>6.89</v>
      </c>
    </row>
    <row r="40" spans="2:25" ht="26.25" customHeight="1" thickBot="1" x14ac:dyDescent="0.25">
      <c r="B40" s="315" t="s">
        <v>72</v>
      </c>
      <c r="C40" s="316"/>
      <c r="D40" s="316"/>
      <c r="E40" s="63" t="s">
        <v>1137</v>
      </c>
      <c r="F40" s="63"/>
      <c r="G40" s="63"/>
      <c r="H40" s="64"/>
      <c r="I40" s="64"/>
      <c r="J40" s="64"/>
      <c r="K40" s="64"/>
      <c r="L40" s="64"/>
      <c r="M40" s="64"/>
      <c r="N40" s="64"/>
      <c r="O40" s="64"/>
      <c r="P40" s="65"/>
      <c r="Q40" s="65"/>
      <c r="R40" s="66" t="s">
        <v>1587</v>
      </c>
      <c r="S40" s="67" t="s">
        <v>1586</v>
      </c>
      <c r="T40" s="68">
        <f>+IF(ISERR(S40/R40*100),"N/A",ROUND(S40/R40*100,2))</f>
        <v>7.02</v>
      </c>
      <c r="U40" s="67" t="s">
        <v>1586</v>
      </c>
      <c r="V40" s="68">
        <f>+IF(ISERR(U40/S40*100),"N/A",ROUND(U40/S40*100,2))</f>
        <v>100</v>
      </c>
      <c r="W40" s="69">
        <f>+IF(ISERR(U40/R40*100),"N/A",ROUND(U40/R40*100,2))</f>
        <v>7.02</v>
      </c>
    </row>
    <row r="41" spans="2:25" ht="22.5" customHeight="1" thickTop="1" thickBot="1" x14ac:dyDescent="0.25">
      <c r="B41" s="11" t="s">
        <v>75</v>
      </c>
      <c r="C41" s="12"/>
      <c r="D41" s="12"/>
      <c r="E41" s="12"/>
      <c r="F41" s="12"/>
      <c r="G41" s="12"/>
      <c r="H41" s="13"/>
      <c r="I41" s="13"/>
      <c r="J41" s="13"/>
      <c r="K41" s="13"/>
      <c r="L41" s="13"/>
      <c r="M41" s="13"/>
      <c r="N41" s="13"/>
      <c r="O41" s="13"/>
      <c r="P41" s="13"/>
      <c r="Q41" s="13"/>
      <c r="R41" s="13"/>
      <c r="S41" s="13"/>
      <c r="T41" s="13"/>
      <c r="U41" s="13"/>
      <c r="V41" s="13"/>
      <c r="W41" s="14"/>
    </row>
    <row r="42" spans="2:25" ht="66.75" customHeight="1" thickTop="1" x14ac:dyDescent="0.2">
      <c r="B42" s="303" t="s">
        <v>1588</v>
      </c>
      <c r="C42" s="232"/>
      <c r="D42" s="232"/>
      <c r="E42" s="232"/>
      <c r="F42" s="232"/>
      <c r="G42" s="232"/>
      <c r="H42" s="232"/>
      <c r="I42" s="232"/>
      <c r="J42" s="232"/>
      <c r="K42" s="232"/>
      <c r="L42" s="232"/>
      <c r="M42" s="232"/>
      <c r="N42" s="232"/>
      <c r="O42" s="232"/>
      <c r="P42" s="232"/>
      <c r="Q42" s="232"/>
      <c r="R42" s="232"/>
      <c r="S42" s="232"/>
      <c r="T42" s="232"/>
      <c r="U42" s="232"/>
      <c r="V42" s="232"/>
      <c r="W42" s="304"/>
    </row>
    <row r="43" spans="2:25" ht="15" customHeight="1" thickBot="1" x14ac:dyDescent="0.25">
      <c r="B43" s="305"/>
      <c r="C43" s="251"/>
      <c r="D43" s="251"/>
      <c r="E43" s="251"/>
      <c r="F43" s="251"/>
      <c r="G43" s="251"/>
      <c r="H43" s="251"/>
      <c r="I43" s="251"/>
      <c r="J43" s="251"/>
      <c r="K43" s="251"/>
      <c r="L43" s="251"/>
      <c r="M43" s="251"/>
      <c r="N43" s="251"/>
      <c r="O43" s="251"/>
      <c r="P43" s="251"/>
      <c r="Q43" s="251"/>
      <c r="R43" s="251"/>
      <c r="S43" s="251"/>
      <c r="T43" s="251"/>
      <c r="U43" s="251"/>
      <c r="V43" s="251"/>
      <c r="W43" s="306"/>
    </row>
    <row r="44" spans="2:25" ht="79.5" customHeight="1" thickTop="1" x14ac:dyDescent="0.2">
      <c r="B44" s="303" t="s">
        <v>1589</v>
      </c>
      <c r="C44" s="232"/>
      <c r="D44" s="232"/>
      <c r="E44" s="232"/>
      <c r="F44" s="232"/>
      <c r="G44" s="232"/>
      <c r="H44" s="232"/>
      <c r="I44" s="232"/>
      <c r="J44" s="232"/>
      <c r="K44" s="232"/>
      <c r="L44" s="232"/>
      <c r="M44" s="232"/>
      <c r="N44" s="232"/>
      <c r="O44" s="232"/>
      <c r="P44" s="232"/>
      <c r="Q44" s="232"/>
      <c r="R44" s="232"/>
      <c r="S44" s="232"/>
      <c r="T44" s="232"/>
      <c r="U44" s="232"/>
      <c r="V44" s="232"/>
      <c r="W44" s="304"/>
    </row>
    <row r="45" spans="2:25" ht="15" customHeight="1" thickBot="1" x14ac:dyDescent="0.25">
      <c r="B45" s="305"/>
      <c r="C45" s="251"/>
      <c r="D45" s="251"/>
      <c r="E45" s="251"/>
      <c r="F45" s="251"/>
      <c r="G45" s="251"/>
      <c r="H45" s="251"/>
      <c r="I45" s="251"/>
      <c r="J45" s="251"/>
      <c r="K45" s="251"/>
      <c r="L45" s="251"/>
      <c r="M45" s="251"/>
      <c r="N45" s="251"/>
      <c r="O45" s="251"/>
      <c r="P45" s="251"/>
      <c r="Q45" s="251"/>
      <c r="R45" s="251"/>
      <c r="S45" s="251"/>
      <c r="T45" s="251"/>
      <c r="U45" s="251"/>
      <c r="V45" s="251"/>
      <c r="W45" s="306"/>
    </row>
    <row r="46" spans="2:25" ht="70.5" customHeight="1" thickTop="1" x14ac:dyDescent="0.2">
      <c r="B46" s="303" t="s">
        <v>1590</v>
      </c>
      <c r="C46" s="232"/>
      <c r="D46" s="232"/>
      <c r="E46" s="232"/>
      <c r="F46" s="232"/>
      <c r="G46" s="232"/>
      <c r="H46" s="232"/>
      <c r="I46" s="232"/>
      <c r="J46" s="232"/>
      <c r="K46" s="232"/>
      <c r="L46" s="232"/>
      <c r="M46" s="232"/>
      <c r="N46" s="232"/>
      <c r="O46" s="232"/>
      <c r="P46" s="232"/>
      <c r="Q46" s="232"/>
      <c r="R46" s="232"/>
      <c r="S46" s="232"/>
      <c r="T46" s="232"/>
      <c r="U46" s="232"/>
      <c r="V46" s="232"/>
      <c r="W46" s="304"/>
    </row>
    <row r="47" spans="2:25" ht="13.5" thickBot="1" x14ac:dyDescent="0.25">
      <c r="B47" s="307"/>
      <c r="C47" s="308"/>
      <c r="D47" s="308"/>
      <c r="E47" s="308"/>
      <c r="F47" s="308"/>
      <c r="G47" s="308"/>
      <c r="H47" s="308"/>
      <c r="I47" s="308"/>
      <c r="J47" s="308"/>
      <c r="K47" s="308"/>
      <c r="L47" s="308"/>
      <c r="M47" s="308"/>
      <c r="N47" s="308"/>
      <c r="O47" s="308"/>
      <c r="P47" s="308"/>
      <c r="Q47" s="308"/>
      <c r="R47" s="308"/>
      <c r="S47" s="308"/>
      <c r="T47" s="308"/>
      <c r="U47" s="308"/>
      <c r="V47" s="308"/>
      <c r="W47" s="309"/>
    </row>
  </sheetData>
  <mergeCells count="101">
    <mergeCell ref="B40:D40"/>
    <mergeCell ref="B42:W43"/>
    <mergeCell ref="B44:W45"/>
    <mergeCell ref="B46:W47"/>
    <mergeCell ref="B35:Q36"/>
    <mergeCell ref="S35:T35"/>
    <mergeCell ref="V35:W35"/>
    <mergeCell ref="B37:D37"/>
    <mergeCell ref="B38:D38"/>
    <mergeCell ref="B39:D39"/>
    <mergeCell ref="B32:L32"/>
    <mergeCell ref="M32:N32"/>
    <mergeCell ref="O32:P32"/>
    <mergeCell ref="Q32:R32"/>
    <mergeCell ref="B33:L33"/>
    <mergeCell ref="M33:N33"/>
    <mergeCell ref="O33:P33"/>
    <mergeCell ref="Q33:R33"/>
    <mergeCell ref="B30:L30"/>
    <mergeCell ref="M30:N30"/>
    <mergeCell ref="O30:P30"/>
    <mergeCell ref="Q30:R30"/>
    <mergeCell ref="B31:L31"/>
    <mergeCell ref="M31:N31"/>
    <mergeCell ref="O31:P31"/>
    <mergeCell ref="Q31:R31"/>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V19:V20"/>
    <mergeCell ref="W19:W20"/>
    <mergeCell ref="B21:L21"/>
    <mergeCell ref="M21:N21"/>
    <mergeCell ref="O21:P21"/>
    <mergeCell ref="Q21:R21"/>
    <mergeCell ref="C16:W16"/>
    <mergeCell ref="B18:T18"/>
    <mergeCell ref="U18:W18"/>
    <mergeCell ref="B19:L20"/>
    <mergeCell ref="M19:N20"/>
    <mergeCell ref="O19:P20"/>
    <mergeCell ref="Q19:R20"/>
    <mergeCell ref="S19:S20"/>
    <mergeCell ref="T19:T20"/>
    <mergeCell ref="U19:U20"/>
    <mergeCell ref="C14:I14"/>
    <mergeCell ref="L14:Q14"/>
    <mergeCell ref="T14:W14"/>
    <mergeCell ref="C15:I15"/>
    <mergeCell ref="L15:Q15"/>
    <mergeCell ref="T15:W15"/>
    <mergeCell ref="D8:H8"/>
    <mergeCell ref="P8:W8"/>
    <mergeCell ref="C9:W9"/>
    <mergeCell ref="C10:W10"/>
    <mergeCell ref="B13:I13"/>
    <mergeCell ref="K13:Q13"/>
    <mergeCell ref="S13:W13"/>
    <mergeCell ref="C5:W5"/>
    <mergeCell ref="D6:H6"/>
    <mergeCell ref="J6:K6"/>
    <mergeCell ref="L6:M6"/>
    <mergeCell ref="N6:W6"/>
    <mergeCell ref="D7:H7"/>
    <mergeCell ref="O7:W7"/>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view="pageBreakPreview" topLeftCell="A28"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1421</v>
      </c>
      <c r="D4" s="280" t="s">
        <v>1422</v>
      </c>
      <c r="E4" s="280"/>
      <c r="F4" s="280"/>
      <c r="G4" s="280"/>
      <c r="H4" s="281"/>
      <c r="I4" s="18"/>
      <c r="J4" s="282" t="s">
        <v>7</v>
      </c>
      <c r="K4" s="280"/>
      <c r="L4" s="17" t="s">
        <v>1591</v>
      </c>
      <c r="M4" s="283" t="s">
        <v>1592</v>
      </c>
      <c r="N4" s="283"/>
      <c r="O4" s="283"/>
      <c r="P4" s="283"/>
      <c r="Q4" s="284"/>
      <c r="R4" s="19"/>
      <c r="S4" s="285" t="s">
        <v>10</v>
      </c>
      <c r="T4" s="286"/>
      <c r="U4" s="286"/>
      <c r="V4" s="273" t="s">
        <v>234</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1425</v>
      </c>
      <c r="D6" s="269" t="s">
        <v>1426</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1096</v>
      </c>
      <c r="K8" s="26" t="s">
        <v>1593</v>
      </c>
      <c r="L8" s="26" t="s">
        <v>653</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12</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1428</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1429</v>
      </c>
      <c r="C21" s="228"/>
      <c r="D21" s="228"/>
      <c r="E21" s="228"/>
      <c r="F21" s="228"/>
      <c r="G21" s="228"/>
      <c r="H21" s="228"/>
      <c r="I21" s="228"/>
      <c r="J21" s="228"/>
      <c r="K21" s="228"/>
      <c r="L21" s="228"/>
      <c r="M21" s="229" t="s">
        <v>1425</v>
      </c>
      <c r="N21" s="229"/>
      <c r="O21" s="229" t="s">
        <v>48</v>
      </c>
      <c r="P21" s="229"/>
      <c r="Q21" s="230" t="s">
        <v>49</v>
      </c>
      <c r="R21" s="230"/>
      <c r="S21" s="34" t="s">
        <v>936</v>
      </c>
      <c r="T21" s="34" t="s">
        <v>1434</v>
      </c>
      <c r="U21" s="34" t="s">
        <v>550</v>
      </c>
      <c r="V21" s="34">
        <f t="shared" ref="V21:V29" si="0">+IF(ISERR(U21/T21*100),"N/A",ROUND(U21/T21*100,2))</f>
        <v>20</v>
      </c>
      <c r="W21" s="59">
        <f t="shared" ref="W21:W29" si="1">+IF(ISERR(U21/S21*100),"N/A",ROUND(U21/S21*100,2))</f>
        <v>6.67</v>
      </c>
    </row>
    <row r="22" spans="2:27" ht="56.25" customHeight="1" x14ac:dyDescent="0.2">
      <c r="B22" s="302" t="s">
        <v>1430</v>
      </c>
      <c r="C22" s="228"/>
      <c r="D22" s="228"/>
      <c r="E22" s="228"/>
      <c r="F22" s="228"/>
      <c r="G22" s="228"/>
      <c r="H22" s="228"/>
      <c r="I22" s="228"/>
      <c r="J22" s="228"/>
      <c r="K22" s="228"/>
      <c r="L22" s="228"/>
      <c r="M22" s="229" t="s">
        <v>1425</v>
      </c>
      <c r="N22" s="229"/>
      <c r="O22" s="229" t="s">
        <v>48</v>
      </c>
      <c r="P22" s="229"/>
      <c r="Q22" s="230" t="s">
        <v>49</v>
      </c>
      <c r="R22" s="230"/>
      <c r="S22" s="34" t="s">
        <v>149</v>
      </c>
      <c r="T22" s="34" t="s">
        <v>936</v>
      </c>
      <c r="U22" s="34" t="s">
        <v>55</v>
      </c>
      <c r="V22" s="34">
        <f t="shared" si="0"/>
        <v>0</v>
      </c>
      <c r="W22" s="59">
        <f t="shared" si="1"/>
        <v>0</v>
      </c>
    </row>
    <row r="23" spans="2:27" ht="56.25" customHeight="1" x14ac:dyDescent="0.2">
      <c r="B23" s="302" t="s">
        <v>1431</v>
      </c>
      <c r="C23" s="228"/>
      <c r="D23" s="228"/>
      <c r="E23" s="228"/>
      <c r="F23" s="228"/>
      <c r="G23" s="228"/>
      <c r="H23" s="228"/>
      <c r="I23" s="228"/>
      <c r="J23" s="228"/>
      <c r="K23" s="228"/>
      <c r="L23" s="228"/>
      <c r="M23" s="229" t="s">
        <v>1425</v>
      </c>
      <c r="N23" s="229"/>
      <c r="O23" s="229" t="s">
        <v>1432</v>
      </c>
      <c r="P23" s="229"/>
      <c r="Q23" s="230" t="s">
        <v>67</v>
      </c>
      <c r="R23" s="230"/>
      <c r="S23" s="34" t="s">
        <v>115</v>
      </c>
      <c r="T23" s="34" t="s">
        <v>115</v>
      </c>
      <c r="U23" s="34" t="s">
        <v>115</v>
      </c>
      <c r="V23" s="34" t="str">
        <f t="shared" si="0"/>
        <v>N/A</v>
      </c>
      <c r="W23" s="59" t="str">
        <f t="shared" si="1"/>
        <v>N/A</v>
      </c>
    </row>
    <row r="24" spans="2:27" ht="56.25" customHeight="1" x14ac:dyDescent="0.2">
      <c r="B24" s="302" t="s">
        <v>1433</v>
      </c>
      <c r="C24" s="228"/>
      <c r="D24" s="228"/>
      <c r="E24" s="228"/>
      <c r="F24" s="228"/>
      <c r="G24" s="228"/>
      <c r="H24" s="228"/>
      <c r="I24" s="228"/>
      <c r="J24" s="228"/>
      <c r="K24" s="228"/>
      <c r="L24" s="228"/>
      <c r="M24" s="229" t="s">
        <v>1425</v>
      </c>
      <c r="N24" s="229"/>
      <c r="O24" s="229" t="s">
        <v>48</v>
      </c>
      <c r="P24" s="229"/>
      <c r="Q24" s="230" t="s">
        <v>49</v>
      </c>
      <c r="R24" s="230"/>
      <c r="S24" s="34" t="s">
        <v>936</v>
      </c>
      <c r="T24" s="34" t="s">
        <v>1434</v>
      </c>
      <c r="U24" s="34" t="s">
        <v>550</v>
      </c>
      <c r="V24" s="34">
        <f t="shared" si="0"/>
        <v>20</v>
      </c>
      <c r="W24" s="59">
        <f t="shared" si="1"/>
        <v>6.67</v>
      </c>
    </row>
    <row r="25" spans="2:27" ht="56.25" customHeight="1" x14ac:dyDescent="0.2">
      <c r="B25" s="302" t="s">
        <v>1454</v>
      </c>
      <c r="C25" s="228"/>
      <c r="D25" s="228"/>
      <c r="E25" s="228"/>
      <c r="F25" s="228"/>
      <c r="G25" s="228"/>
      <c r="H25" s="228"/>
      <c r="I25" s="228"/>
      <c r="J25" s="228"/>
      <c r="K25" s="228"/>
      <c r="L25" s="228"/>
      <c r="M25" s="229" t="s">
        <v>1425</v>
      </c>
      <c r="N25" s="229"/>
      <c r="O25" s="229" t="s">
        <v>48</v>
      </c>
      <c r="P25" s="229"/>
      <c r="Q25" s="230" t="s">
        <v>49</v>
      </c>
      <c r="R25" s="230"/>
      <c r="S25" s="34" t="s">
        <v>149</v>
      </c>
      <c r="T25" s="34" t="s">
        <v>936</v>
      </c>
      <c r="U25" s="34" t="s">
        <v>55</v>
      </c>
      <c r="V25" s="34">
        <f t="shared" si="0"/>
        <v>0</v>
      </c>
      <c r="W25" s="59">
        <f t="shared" si="1"/>
        <v>0</v>
      </c>
    </row>
    <row r="26" spans="2:27" ht="56.25" customHeight="1" x14ac:dyDescent="0.2">
      <c r="B26" s="302" t="s">
        <v>1436</v>
      </c>
      <c r="C26" s="228"/>
      <c r="D26" s="228"/>
      <c r="E26" s="228"/>
      <c r="F26" s="228"/>
      <c r="G26" s="228"/>
      <c r="H26" s="228"/>
      <c r="I26" s="228"/>
      <c r="J26" s="228"/>
      <c r="K26" s="228"/>
      <c r="L26" s="228"/>
      <c r="M26" s="229" t="s">
        <v>1425</v>
      </c>
      <c r="N26" s="229"/>
      <c r="O26" s="229" t="s">
        <v>1432</v>
      </c>
      <c r="P26" s="229"/>
      <c r="Q26" s="230" t="s">
        <v>67</v>
      </c>
      <c r="R26" s="230"/>
      <c r="S26" s="34" t="s">
        <v>550</v>
      </c>
      <c r="T26" s="34" t="s">
        <v>115</v>
      </c>
      <c r="U26" s="34" t="s">
        <v>115</v>
      </c>
      <c r="V26" s="34" t="str">
        <f t="shared" si="0"/>
        <v>N/A</v>
      </c>
      <c r="W26" s="59" t="str">
        <f t="shared" si="1"/>
        <v>N/A</v>
      </c>
    </row>
    <row r="27" spans="2:27" ht="56.25" customHeight="1" x14ac:dyDescent="0.2">
      <c r="B27" s="302" t="s">
        <v>1437</v>
      </c>
      <c r="C27" s="228"/>
      <c r="D27" s="228"/>
      <c r="E27" s="228"/>
      <c r="F27" s="228"/>
      <c r="G27" s="228"/>
      <c r="H27" s="228"/>
      <c r="I27" s="228"/>
      <c r="J27" s="228"/>
      <c r="K27" s="228"/>
      <c r="L27" s="228"/>
      <c r="M27" s="229" t="s">
        <v>1425</v>
      </c>
      <c r="N27" s="229"/>
      <c r="O27" s="229" t="s">
        <v>48</v>
      </c>
      <c r="P27" s="229"/>
      <c r="Q27" s="230" t="s">
        <v>49</v>
      </c>
      <c r="R27" s="230"/>
      <c r="S27" s="34" t="s">
        <v>936</v>
      </c>
      <c r="T27" s="34" t="s">
        <v>1434</v>
      </c>
      <c r="U27" s="34" t="s">
        <v>550</v>
      </c>
      <c r="V27" s="34">
        <f t="shared" si="0"/>
        <v>20</v>
      </c>
      <c r="W27" s="59">
        <f t="shared" si="1"/>
        <v>6.67</v>
      </c>
    </row>
    <row r="28" spans="2:27" ht="56.25" customHeight="1" x14ac:dyDescent="0.2">
      <c r="B28" s="302" t="s">
        <v>1438</v>
      </c>
      <c r="C28" s="228"/>
      <c r="D28" s="228"/>
      <c r="E28" s="228"/>
      <c r="F28" s="228"/>
      <c r="G28" s="228"/>
      <c r="H28" s="228"/>
      <c r="I28" s="228"/>
      <c r="J28" s="228"/>
      <c r="K28" s="228"/>
      <c r="L28" s="228"/>
      <c r="M28" s="229" t="s">
        <v>1425</v>
      </c>
      <c r="N28" s="229"/>
      <c r="O28" s="229" t="s">
        <v>48</v>
      </c>
      <c r="P28" s="229"/>
      <c r="Q28" s="230" t="s">
        <v>49</v>
      </c>
      <c r="R28" s="230"/>
      <c r="S28" s="34" t="s">
        <v>149</v>
      </c>
      <c r="T28" s="34" t="s">
        <v>936</v>
      </c>
      <c r="U28" s="34" t="s">
        <v>55</v>
      </c>
      <c r="V28" s="34">
        <f t="shared" si="0"/>
        <v>0</v>
      </c>
      <c r="W28" s="59">
        <f t="shared" si="1"/>
        <v>0</v>
      </c>
    </row>
    <row r="29" spans="2:27" ht="56.25" customHeight="1" thickBot="1" x14ac:dyDescent="0.25">
      <c r="B29" s="302" t="s">
        <v>1577</v>
      </c>
      <c r="C29" s="228"/>
      <c r="D29" s="228"/>
      <c r="E29" s="228"/>
      <c r="F29" s="228"/>
      <c r="G29" s="228"/>
      <c r="H29" s="228"/>
      <c r="I29" s="228"/>
      <c r="J29" s="228"/>
      <c r="K29" s="228"/>
      <c r="L29" s="228"/>
      <c r="M29" s="229" t="s">
        <v>1425</v>
      </c>
      <c r="N29" s="229"/>
      <c r="O29" s="229" t="s">
        <v>1432</v>
      </c>
      <c r="P29" s="229"/>
      <c r="Q29" s="230" t="s">
        <v>67</v>
      </c>
      <c r="R29" s="230"/>
      <c r="S29" s="34" t="s">
        <v>550</v>
      </c>
      <c r="T29" s="34" t="s">
        <v>115</v>
      </c>
      <c r="U29" s="34" t="s">
        <v>115</v>
      </c>
      <c r="V29" s="34" t="str">
        <f t="shared" si="0"/>
        <v>N/A</v>
      </c>
      <c r="W29" s="59" t="str">
        <f t="shared" si="1"/>
        <v>N/A</v>
      </c>
    </row>
    <row r="30" spans="2:27" ht="21.75" customHeight="1" thickTop="1" thickBot="1" x14ac:dyDescent="0.25">
      <c r="B30" s="11" t="s">
        <v>62</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x14ac:dyDescent="0.25">
      <c r="B31" s="310" t="s">
        <v>2011</v>
      </c>
      <c r="C31" s="238"/>
      <c r="D31" s="238"/>
      <c r="E31" s="238"/>
      <c r="F31" s="238"/>
      <c r="G31" s="238"/>
      <c r="H31" s="238"/>
      <c r="I31" s="238"/>
      <c r="J31" s="238"/>
      <c r="K31" s="238"/>
      <c r="L31" s="238"/>
      <c r="M31" s="238"/>
      <c r="N31" s="238"/>
      <c r="O31" s="238"/>
      <c r="P31" s="238"/>
      <c r="Q31" s="239"/>
      <c r="R31" s="37" t="s">
        <v>41</v>
      </c>
      <c r="S31" s="243" t="s">
        <v>42</v>
      </c>
      <c r="T31" s="243"/>
      <c r="U31" s="38" t="s">
        <v>63</v>
      </c>
      <c r="V31" s="244" t="s">
        <v>64</v>
      </c>
      <c r="W31" s="294"/>
    </row>
    <row r="32" spans="2:27" ht="30.75" customHeight="1" thickBot="1" x14ac:dyDescent="0.25">
      <c r="B32" s="311"/>
      <c r="C32" s="312"/>
      <c r="D32" s="312"/>
      <c r="E32" s="312"/>
      <c r="F32" s="312"/>
      <c r="G32" s="312"/>
      <c r="H32" s="312"/>
      <c r="I32" s="312"/>
      <c r="J32" s="312"/>
      <c r="K32" s="312"/>
      <c r="L32" s="312"/>
      <c r="M32" s="312"/>
      <c r="N32" s="312"/>
      <c r="O32" s="312"/>
      <c r="P32" s="312"/>
      <c r="Q32" s="313"/>
      <c r="R32" s="60" t="s">
        <v>65</v>
      </c>
      <c r="S32" s="60" t="s">
        <v>65</v>
      </c>
      <c r="T32" s="60" t="s">
        <v>48</v>
      </c>
      <c r="U32" s="60" t="s">
        <v>65</v>
      </c>
      <c r="V32" s="60" t="s">
        <v>66</v>
      </c>
      <c r="W32" s="61" t="s">
        <v>67</v>
      </c>
      <c r="Y32" s="36"/>
    </row>
    <row r="33" spans="2:23" ht="23.25" customHeight="1" thickBot="1" x14ac:dyDescent="0.25">
      <c r="B33" s="314" t="s">
        <v>68</v>
      </c>
      <c r="C33" s="247"/>
      <c r="D33" s="247"/>
      <c r="E33" s="40" t="s">
        <v>1440</v>
      </c>
      <c r="F33" s="40"/>
      <c r="G33" s="40"/>
      <c r="H33" s="41"/>
      <c r="I33" s="41"/>
      <c r="J33" s="41"/>
      <c r="K33" s="41"/>
      <c r="L33" s="41"/>
      <c r="M33" s="41"/>
      <c r="N33" s="41"/>
      <c r="O33" s="41"/>
      <c r="P33" s="42"/>
      <c r="Q33" s="42"/>
      <c r="R33" s="43" t="s">
        <v>1067</v>
      </c>
      <c r="S33" s="44" t="s">
        <v>12</v>
      </c>
      <c r="T33" s="42"/>
      <c r="U33" s="44" t="s">
        <v>1471</v>
      </c>
      <c r="V33" s="42"/>
      <c r="W33" s="62">
        <f>+IF(ISERR(U33/R33*100),"N/A",ROUND(U33/R33*100,2))</f>
        <v>41.18</v>
      </c>
    </row>
    <row r="34" spans="2:23" ht="26.25" customHeight="1" thickBot="1" x14ac:dyDescent="0.25">
      <c r="B34" s="315" t="s">
        <v>72</v>
      </c>
      <c r="C34" s="316"/>
      <c r="D34" s="316"/>
      <c r="E34" s="63" t="s">
        <v>1440</v>
      </c>
      <c r="F34" s="63"/>
      <c r="G34" s="63"/>
      <c r="H34" s="64"/>
      <c r="I34" s="64"/>
      <c r="J34" s="64"/>
      <c r="K34" s="64"/>
      <c r="L34" s="64"/>
      <c r="M34" s="64"/>
      <c r="N34" s="64"/>
      <c r="O34" s="64"/>
      <c r="P34" s="65"/>
      <c r="Q34" s="65"/>
      <c r="R34" s="66" t="s">
        <v>1067</v>
      </c>
      <c r="S34" s="67" t="s">
        <v>1594</v>
      </c>
      <c r="T34" s="68">
        <f>+IF(ISERR(S34/R34*100),"N/A",ROUND(S34/R34*100,2))</f>
        <v>52.94</v>
      </c>
      <c r="U34" s="67" t="s">
        <v>1471</v>
      </c>
      <c r="V34" s="68">
        <f>+IF(ISERR(U34/S34*100),"N/A",ROUND(U34/S34*100,2))</f>
        <v>77.78</v>
      </c>
      <c r="W34" s="69">
        <f>+IF(ISERR(U34/R34*100),"N/A",ROUND(U34/R34*100,2))</f>
        <v>41.18</v>
      </c>
    </row>
    <row r="35" spans="2:23" ht="22.5" customHeight="1" thickTop="1" thickBot="1" x14ac:dyDescent="0.25">
      <c r="B35" s="11" t="s">
        <v>75</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x14ac:dyDescent="0.2">
      <c r="B36" s="303" t="s">
        <v>1595</v>
      </c>
      <c r="C36" s="232"/>
      <c r="D36" s="232"/>
      <c r="E36" s="232"/>
      <c r="F36" s="232"/>
      <c r="G36" s="232"/>
      <c r="H36" s="232"/>
      <c r="I36" s="232"/>
      <c r="J36" s="232"/>
      <c r="K36" s="232"/>
      <c r="L36" s="232"/>
      <c r="M36" s="232"/>
      <c r="N36" s="232"/>
      <c r="O36" s="232"/>
      <c r="P36" s="232"/>
      <c r="Q36" s="232"/>
      <c r="R36" s="232"/>
      <c r="S36" s="232"/>
      <c r="T36" s="232"/>
      <c r="U36" s="232"/>
      <c r="V36" s="232"/>
      <c r="W36" s="304"/>
    </row>
    <row r="37" spans="2:23" ht="15" customHeight="1" thickBot="1" x14ac:dyDescent="0.25">
      <c r="B37" s="305"/>
      <c r="C37" s="251"/>
      <c r="D37" s="251"/>
      <c r="E37" s="251"/>
      <c r="F37" s="251"/>
      <c r="G37" s="251"/>
      <c r="H37" s="251"/>
      <c r="I37" s="251"/>
      <c r="J37" s="251"/>
      <c r="K37" s="251"/>
      <c r="L37" s="251"/>
      <c r="M37" s="251"/>
      <c r="N37" s="251"/>
      <c r="O37" s="251"/>
      <c r="P37" s="251"/>
      <c r="Q37" s="251"/>
      <c r="R37" s="251"/>
      <c r="S37" s="251"/>
      <c r="T37" s="251"/>
      <c r="U37" s="251"/>
      <c r="V37" s="251"/>
      <c r="W37" s="306"/>
    </row>
    <row r="38" spans="2:23" ht="37.5" customHeight="1" thickTop="1" x14ac:dyDescent="0.2">
      <c r="B38" s="303" t="s">
        <v>1596</v>
      </c>
      <c r="C38" s="232"/>
      <c r="D38" s="232"/>
      <c r="E38" s="232"/>
      <c r="F38" s="232"/>
      <c r="G38" s="232"/>
      <c r="H38" s="232"/>
      <c r="I38" s="232"/>
      <c r="J38" s="232"/>
      <c r="K38" s="232"/>
      <c r="L38" s="232"/>
      <c r="M38" s="232"/>
      <c r="N38" s="232"/>
      <c r="O38" s="232"/>
      <c r="P38" s="232"/>
      <c r="Q38" s="232"/>
      <c r="R38" s="232"/>
      <c r="S38" s="232"/>
      <c r="T38" s="232"/>
      <c r="U38" s="232"/>
      <c r="V38" s="232"/>
      <c r="W38" s="304"/>
    </row>
    <row r="39" spans="2:23" ht="15" customHeight="1" thickBot="1" x14ac:dyDescent="0.25">
      <c r="B39" s="305"/>
      <c r="C39" s="251"/>
      <c r="D39" s="251"/>
      <c r="E39" s="251"/>
      <c r="F39" s="251"/>
      <c r="G39" s="251"/>
      <c r="H39" s="251"/>
      <c r="I39" s="251"/>
      <c r="J39" s="251"/>
      <c r="K39" s="251"/>
      <c r="L39" s="251"/>
      <c r="M39" s="251"/>
      <c r="N39" s="251"/>
      <c r="O39" s="251"/>
      <c r="P39" s="251"/>
      <c r="Q39" s="251"/>
      <c r="R39" s="251"/>
      <c r="S39" s="251"/>
      <c r="T39" s="251"/>
      <c r="U39" s="251"/>
      <c r="V39" s="251"/>
      <c r="W39" s="306"/>
    </row>
    <row r="40" spans="2:23" ht="37.5" customHeight="1" thickTop="1" x14ac:dyDescent="0.2">
      <c r="B40" s="303" t="s">
        <v>1445</v>
      </c>
      <c r="C40" s="232"/>
      <c r="D40" s="232"/>
      <c r="E40" s="232"/>
      <c r="F40" s="232"/>
      <c r="G40" s="232"/>
      <c r="H40" s="232"/>
      <c r="I40" s="232"/>
      <c r="J40" s="232"/>
      <c r="K40" s="232"/>
      <c r="L40" s="232"/>
      <c r="M40" s="232"/>
      <c r="N40" s="232"/>
      <c r="O40" s="232"/>
      <c r="P40" s="232"/>
      <c r="Q40" s="232"/>
      <c r="R40" s="232"/>
      <c r="S40" s="232"/>
      <c r="T40" s="232"/>
      <c r="U40" s="232"/>
      <c r="V40" s="232"/>
      <c r="W40" s="304"/>
    </row>
    <row r="41" spans="2:23" ht="13.5" thickBot="1" x14ac:dyDescent="0.25">
      <c r="B41" s="307"/>
      <c r="C41" s="308"/>
      <c r="D41" s="308"/>
      <c r="E41" s="308"/>
      <c r="F41" s="308"/>
      <c r="G41" s="308"/>
      <c r="H41" s="308"/>
      <c r="I41" s="308"/>
      <c r="J41" s="308"/>
      <c r="K41" s="308"/>
      <c r="L41" s="308"/>
      <c r="M41" s="308"/>
      <c r="N41" s="308"/>
      <c r="O41" s="308"/>
      <c r="P41" s="308"/>
      <c r="Q41" s="308"/>
      <c r="R41" s="308"/>
      <c r="S41" s="308"/>
      <c r="T41" s="308"/>
      <c r="U41" s="308"/>
      <c r="V41" s="308"/>
      <c r="W41" s="309"/>
    </row>
  </sheetData>
  <mergeCells count="83">
    <mergeCell ref="B40:W41"/>
    <mergeCell ref="B31:Q32"/>
    <mergeCell ref="S31:T31"/>
    <mergeCell ref="V31:W31"/>
    <mergeCell ref="B33:D33"/>
    <mergeCell ref="B34:D34"/>
    <mergeCell ref="B36:W37"/>
    <mergeCell ref="B29:L29"/>
    <mergeCell ref="M29:N29"/>
    <mergeCell ref="O29:P29"/>
    <mergeCell ref="Q29:R29"/>
    <mergeCell ref="B38:W39"/>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9" min="1" max="22"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19"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1421</v>
      </c>
      <c r="D4" s="280" t="s">
        <v>1422</v>
      </c>
      <c r="E4" s="280"/>
      <c r="F4" s="280"/>
      <c r="G4" s="280"/>
      <c r="H4" s="281"/>
      <c r="I4" s="18"/>
      <c r="J4" s="282" t="s">
        <v>7</v>
      </c>
      <c r="K4" s="280"/>
      <c r="L4" s="17" t="s">
        <v>1250</v>
      </c>
      <c r="M4" s="283" t="s">
        <v>1597</v>
      </c>
      <c r="N4" s="283"/>
      <c r="O4" s="283"/>
      <c r="P4" s="283"/>
      <c r="Q4" s="284"/>
      <c r="R4" s="19"/>
      <c r="S4" s="285" t="s">
        <v>10</v>
      </c>
      <c r="T4" s="286"/>
      <c r="U4" s="286"/>
      <c r="V4" s="273" t="s">
        <v>1598</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452</v>
      </c>
      <c r="D6" s="269" t="s">
        <v>1599</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1600</v>
      </c>
      <c r="K8" s="26" t="s">
        <v>20</v>
      </c>
      <c r="L8" s="26" t="s">
        <v>1600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1601</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1602</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1603</v>
      </c>
      <c r="C21" s="228"/>
      <c r="D21" s="228"/>
      <c r="E21" s="228"/>
      <c r="F21" s="228"/>
      <c r="G21" s="228"/>
      <c r="H21" s="228"/>
      <c r="I21" s="228"/>
      <c r="J21" s="228"/>
      <c r="K21" s="228"/>
      <c r="L21" s="228"/>
      <c r="M21" s="229" t="s">
        <v>452</v>
      </c>
      <c r="N21" s="229"/>
      <c r="O21" s="229" t="s">
        <v>48</v>
      </c>
      <c r="P21" s="229"/>
      <c r="Q21" s="230" t="s">
        <v>49</v>
      </c>
      <c r="R21" s="230"/>
      <c r="S21" s="34" t="s">
        <v>53</v>
      </c>
      <c r="T21" s="34" t="s">
        <v>1604</v>
      </c>
      <c r="U21" s="34" t="s">
        <v>55</v>
      </c>
      <c r="V21" s="34">
        <f>+IF(ISERR(U21/T21*100),"N/A",ROUND(U21/T21*100,2))</f>
        <v>0</v>
      </c>
      <c r="W21" s="59">
        <f>+IF(ISERR(U21/S21*100),"N/A",ROUND(U21/S21*100,2))</f>
        <v>0</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465</v>
      </c>
      <c r="F25" s="40"/>
      <c r="G25" s="40"/>
      <c r="H25" s="41"/>
      <c r="I25" s="41"/>
      <c r="J25" s="41"/>
      <c r="K25" s="41"/>
      <c r="L25" s="41"/>
      <c r="M25" s="41"/>
      <c r="N25" s="41"/>
      <c r="O25" s="41"/>
      <c r="P25" s="42"/>
      <c r="Q25" s="42"/>
      <c r="R25" s="43" t="s">
        <v>1598</v>
      </c>
      <c r="S25" s="44" t="s">
        <v>12</v>
      </c>
      <c r="T25" s="42"/>
      <c r="U25" s="44" t="s">
        <v>1605</v>
      </c>
      <c r="V25" s="42"/>
      <c r="W25" s="62">
        <f>+IF(ISERR(U25/R25*100),"N/A",ROUND(U25/R25*100,2))</f>
        <v>4</v>
      </c>
    </row>
    <row r="26" spans="2:27" ht="26.25" customHeight="1" thickBot="1" x14ac:dyDescent="0.25">
      <c r="B26" s="315" t="s">
        <v>72</v>
      </c>
      <c r="C26" s="316"/>
      <c r="D26" s="316"/>
      <c r="E26" s="63" t="s">
        <v>465</v>
      </c>
      <c r="F26" s="63"/>
      <c r="G26" s="63"/>
      <c r="H26" s="64"/>
      <c r="I26" s="64"/>
      <c r="J26" s="64"/>
      <c r="K26" s="64"/>
      <c r="L26" s="64"/>
      <c r="M26" s="64"/>
      <c r="N26" s="64"/>
      <c r="O26" s="64"/>
      <c r="P26" s="65"/>
      <c r="Q26" s="65"/>
      <c r="R26" s="66" t="s">
        <v>1606</v>
      </c>
      <c r="S26" s="67" t="s">
        <v>1605</v>
      </c>
      <c r="T26" s="68">
        <f>+IF(ISERR(S26/R26*100),"N/A",ROUND(S26/R26*100,2))</f>
        <v>3.95</v>
      </c>
      <c r="U26" s="67" t="s">
        <v>1605</v>
      </c>
      <c r="V26" s="68">
        <f>+IF(ISERR(U26/S26*100),"N/A",ROUND(U26/S26*100,2))</f>
        <v>100</v>
      </c>
      <c r="W26" s="69">
        <f>+IF(ISERR(U26/R26*100),"N/A",ROUND(U26/R26*100,2))</f>
        <v>3.95</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303" t="s">
        <v>1607</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57.75" customHeight="1" thickTop="1" x14ac:dyDescent="0.2">
      <c r="B30" s="303" t="s">
        <v>1608</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37.5" customHeight="1" thickTop="1" x14ac:dyDescent="0.2">
      <c r="B32" s="303" t="s">
        <v>1609</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view="pageBreakPreview" topLeftCell="A31"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86.25" customHeight="1" thickTop="1" thickBot="1" x14ac:dyDescent="0.25">
      <c r="A4" s="15"/>
      <c r="B4" s="16" t="s">
        <v>4</v>
      </c>
      <c r="C4" s="17" t="s">
        <v>1421</v>
      </c>
      <c r="D4" s="280" t="s">
        <v>1422</v>
      </c>
      <c r="E4" s="280"/>
      <c r="F4" s="280"/>
      <c r="G4" s="280"/>
      <c r="H4" s="281"/>
      <c r="I4" s="18"/>
      <c r="J4" s="282" t="s">
        <v>7</v>
      </c>
      <c r="K4" s="280"/>
      <c r="L4" s="17" t="s">
        <v>1610</v>
      </c>
      <c r="M4" s="283" t="s">
        <v>1611</v>
      </c>
      <c r="N4" s="283"/>
      <c r="O4" s="283"/>
      <c r="P4" s="283"/>
      <c r="Q4" s="284"/>
      <c r="R4" s="19"/>
      <c r="S4" s="285" t="s">
        <v>10</v>
      </c>
      <c r="T4" s="286"/>
      <c r="U4" s="286"/>
      <c r="V4" s="273" t="s">
        <v>1612</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1425</v>
      </c>
      <c r="D6" s="269" t="s">
        <v>1426</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454</v>
      </c>
      <c r="K8" s="26" t="s">
        <v>215</v>
      </c>
      <c r="L8" s="26" t="s">
        <v>1613</v>
      </c>
      <c r="M8" s="26" t="s">
        <v>1614</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1427</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1428</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1429</v>
      </c>
      <c r="C21" s="228"/>
      <c r="D21" s="228"/>
      <c r="E21" s="228"/>
      <c r="F21" s="228"/>
      <c r="G21" s="228"/>
      <c r="H21" s="228"/>
      <c r="I21" s="228"/>
      <c r="J21" s="228"/>
      <c r="K21" s="228"/>
      <c r="L21" s="228"/>
      <c r="M21" s="229" t="s">
        <v>1425</v>
      </c>
      <c r="N21" s="229"/>
      <c r="O21" s="229" t="s">
        <v>48</v>
      </c>
      <c r="P21" s="229"/>
      <c r="Q21" s="230" t="s">
        <v>49</v>
      </c>
      <c r="R21" s="230"/>
      <c r="S21" s="34" t="s">
        <v>936</v>
      </c>
      <c r="T21" s="34" t="s">
        <v>1434</v>
      </c>
      <c r="U21" s="34" t="s">
        <v>1434</v>
      </c>
      <c r="V21" s="34">
        <f t="shared" ref="V21:V29" si="0">+IF(ISERR(U21/T21*100),"N/A",ROUND(U21/T21*100,2))</f>
        <v>100</v>
      </c>
      <c r="W21" s="59">
        <f t="shared" ref="W21:W29" si="1">+IF(ISERR(U21/S21*100),"N/A",ROUND(U21/S21*100,2))</f>
        <v>33.33</v>
      </c>
    </row>
    <row r="22" spans="2:27" ht="56.25" customHeight="1" x14ac:dyDescent="0.2">
      <c r="B22" s="302" t="s">
        <v>1430</v>
      </c>
      <c r="C22" s="228"/>
      <c r="D22" s="228"/>
      <c r="E22" s="228"/>
      <c r="F22" s="228"/>
      <c r="G22" s="228"/>
      <c r="H22" s="228"/>
      <c r="I22" s="228"/>
      <c r="J22" s="228"/>
      <c r="K22" s="228"/>
      <c r="L22" s="228"/>
      <c r="M22" s="229" t="s">
        <v>1425</v>
      </c>
      <c r="N22" s="229"/>
      <c r="O22" s="229" t="s">
        <v>48</v>
      </c>
      <c r="P22" s="229"/>
      <c r="Q22" s="230" t="s">
        <v>49</v>
      </c>
      <c r="R22" s="230"/>
      <c r="S22" s="34" t="s">
        <v>149</v>
      </c>
      <c r="T22" s="34" t="s">
        <v>936</v>
      </c>
      <c r="U22" s="34" t="s">
        <v>936</v>
      </c>
      <c r="V22" s="34">
        <f t="shared" si="0"/>
        <v>100</v>
      </c>
      <c r="W22" s="59">
        <f t="shared" si="1"/>
        <v>25</v>
      </c>
    </row>
    <row r="23" spans="2:27" ht="56.25" customHeight="1" x14ac:dyDescent="0.2">
      <c r="B23" s="302" t="s">
        <v>1615</v>
      </c>
      <c r="C23" s="228"/>
      <c r="D23" s="228"/>
      <c r="E23" s="228"/>
      <c r="F23" s="228"/>
      <c r="G23" s="228"/>
      <c r="H23" s="228"/>
      <c r="I23" s="228"/>
      <c r="J23" s="228"/>
      <c r="K23" s="228"/>
      <c r="L23" s="228"/>
      <c r="M23" s="229" t="s">
        <v>1425</v>
      </c>
      <c r="N23" s="229"/>
      <c r="O23" s="229" t="s">
        <v>1432</v>
      </c>
      <c r="P23" s="229"/>
      <c r="Q23" s="230" t="s">
        <v>67</v>
      </c>
      <c r="R23" s="230"/>
      <c r="S23" s="34" t="s">
        <v>550</v>
      </c>
      <c r="T23" s="34" t="s">
        <v>115</v>
      </c>
      <c r="U23" s="34" t="s">
        <v>115</v>
      </c>
      <c r="V23" s="34" t="str">
        <f t="shared" si="0"/>
        <v>N/A</v>
      </c>
      <c r="W23" s="59" t="str">
        <f t="shared" si="1"/>
        <v>N/A</v>
      </c>
    </row>
    <row r="24" spans="2:27" ht="56.25" customHeight="1" x14ac:dyDescent="0.2">
      <c r="B24" s="302" t="s">
        <v>1433</v>
      </c>
      <c r="C24" s="228"/>
      <c r="D24" s="228"/>
      <c r="E24" s="228"/>
      <c r="F24" s="228"/>
      <c r="G24" s="228"/>
      <c r="H24" s="228"/>
      <c r="I24" s="228"/>
      <c r="J24" s="228"/>
      <c r="K24" s="228"/>
      <c r="L24" s="228"/>
      <c r="M24" s="229" t="s">
        <v>1425</v>
      </c>
      <c r="N24" s="229"/>
      <c r="O24" s="229" t="s">
        <v>591</v>
      </c>
      <c r="P24" s="229"/>
      <c r="Q24" s="230" t="s">
        <v>49</v>
      </c>
      <c r="R24" s="230"/>
      <c r="S24" s="34" t="s">
        <v>936</v>
      </c>
      <c r="T24" s="34" t="s">
        <v>1434</v>
      </c>
      <c r="U24" s="34" t="s">
        <v>1434</v>
      </c>
      <c r="V24" s="34">
        <f t="shared" si="0"/>
        <v>100</v>
      </c>
      <c r="W24" s="59">
        <f t="shared" si="1"/>
        <v>33.33</v>
      </c>
    </row>
    <row r="25" spans="2:27" ht="56.25" customHeight="1" x14ac:dyDescent="0.2">
      <c r="B25" s="302" t="s">
        <v>1454</v>
      </c>
      <c r="C25" s="228"/>
      <c r="D25" s="228"/>
      <c r="E25" s="228"/>
      <c r="F25" s="228"/>
      <c r="G25" s="228"/>
      <c r="H25" s="228"/>
      <c r="I25" s="228"/>
      <c r="J25" s="228"/>
      <c r="K25" s="228"/>
      <c r="L25" s="228"/>
      <c r="M25" s="229" t="s">
        <v>1425</v>
      </c>
      <c r="N25" s="229"/>
      <c r="O25" s="229" t="s">
        <v>48</v>
      </c>
      <c r="P25" s="229"/>
      <c r="Q25" s="230" t="s">
        <v>49</v>
      </c>
      <c r="R25" s="230"/>
      <c r="S25" s="34" t="s">
        <v>149</v>
      </c>
      <c r="T25" s="34" t="s">
        <v>936</v>
      </c>
      <c r="U25" s="34" t="s">
        <v>936</v>
      </c>
      <c r="V25" s="34">
        <f t="shared" si="0"/>
        <v>100</v>
      </c>
      <c r="W25" s="59">
        <f t="shared" si="1"/>
        <v>25</v>
      </c>
    </row>
    <row r="26" spans="2:27" ht="56.25" customHeight="1" x14ac:dyDescent="0.2">
      <c r="B26" s="302" t="s">
        <v>1616</v>
      </c>
      <c r="C26" s="228"/>
      <c r="D26" s="228"/>
      <c r="E26" s="228"/>
      <c r="F26" s="228"/>
      <c r="G26" s="228"/>
      <c r="H26" s="228"/>
      <c r="I26" s="228"/>
      <c r="J26" s="228"/>
      <c r="K26" s="228"/>
      <c r="L26" s="228"/>
      <c r="M26" s="229" t="s">
        <v>1425</v>
      </c>
      <c r="N26" s="229"/>
      <c r="O26" s="229" t="s">
        <v>1432</v>
      </c>
      <c r="P26" s="229"/>
      <c r="Q26" s="230" t="s">
        <v>67</v>
      </c>
      <c r="R26" s="230"/>
      <c r="S26" s="34" t="s">
        <v>550</v>
      </c>
      <c r="T26" s="34" t="s">
        <v>115</v>
      </c>
      <c r="U26" s="34" t="s">
        <v>115</v>
      </c>
      <c r="V26" s="34" t="str">
        <f t="shared" si="0"/>
        <v>N/A</v>
      </c>
      <c r="W26" s="59" t="str">
        <f t="shared" si="1"/>
        <v>N/A</v>
      </c>
    </row>
    <row r="27" spans="2:27" ht="56.25" customHeight="1" x14ac:dyDescent="0.2">
      <c r="B27" s="302" t="s">
        <v>1437</v>
      </c>
      <c r="C27" s="228"/>
      <c r="D27" s="228"/>
      <c r="E27" s="228"/>
      <c r="F27" s="228"/>
      <c r="G27" s="228"/>
      <c r="H27" s="228"/>
      <c r="I27" s="228"/>
      <c r="J27" s="228"/>
      <c r="K27" s="228"/>
      <c r="L27" s="228"/>
      <c r="M27" s="229" t="s">
        <v>1425</v>
      </c>
      <c r="N27" s="229"/>
      <c r="O27" s="229" t="s">
        <v>48</v>
      </c>
      <c r="P27" s="229"/>
      <c r="Q27" s="230" t="s">
        <v>49</v>
      </c>
      <c r="R27" s="230"/>
      <c r="S27" s="34" t="s">
        <v>936</v>
      </c>
      <c r="T27" s="34" t="s">
        <v>1434</v>
      </c>
      <c r="U27" s="34" t="s">
        <v>1434</v>
      </c>
      <c r="V27" s="34">
        <f t="shared" si="0"/>
        <v>100</v>
      </c>
      <c r="W27" s="59">
        <f t="shared" si="1"/>
        <v>33.33</v>
      </c>
    </row>
    <row r="28" spans="2:27" ht="56.25" customHeight="1" x14ac:dyDescent="0.2">
      <c r="B28" s="302" t="s">
        <v>1438</v>
      </c>
      <c r="C28" s="228"/>
      <c r="D28" s="228"/>
      <c r="E28" s="228"/>
      <c r="F28" s="228"/>
      <c r="G28" s="228"/>
      <c r="H28" s="228"/>
      <c r="I28" s="228"/>
      <c r="J28" s="228"/>
      <c r="K28" s="228"/>
      <c r="L28" s="228"/>
      <c r="M28" s="229" t="s">
        <v>1425</v>
      </c>
      <c r="N28" s="229"/>
      <c r="O28" s="229" t="s">
        <v>48</v>
      </c>
      <c r="P28" s="229"/>
      <c r="Q28" s="230" t="s">
        <v>49</v>
      </c>
      <c r="R28" s="230"/>
      <c r="S28" s="34" t="s">
        <v>149</v>
      </c>
      <c r="T28" s="34" t="s">
        <v>936</v>
      </c>
      <c r="U28" s="34" t="s">
        <v>936</v>
      </c>
      <c r="V28" s="34">
        <f t="shared" si="0"/>
        <v>100</v>
      </c>
      <c r="W28" s="59">
        <f t="shared" si="1"/>
        <v>25</v>
      </c>
    </row>
    <row r="29" spans="2:27" ht="56.25" customHeight="1" thickBot="1" x14ac:dyDescent="0.25">
      <c r="B29" s="302" t="s">
        <v>1617</v>
      </c>
      <c r="C29" s="228"/>
      <c r="D29" s="228"/>
      <c r="E29" s="228"/>
      <c r="F29" s="228"/>
      <c r="G29" s="228"/>
      <c r="H29" s="228"/>
      <c r="I29" s="228"/>
      <c r="J29" s="228"/>
      <c r="K29" s="228"/>
      <c r="L29" s="228"/>
      <c r="M29" s="229" t="s">
        <v>1425</v>
      </c>
      <c r="N29" s="229"/>
      <c r="O29" s="229" t="s">
        <v>1432</v>
      </c>
      <c r="P29" s="229"/>
      <c r="Q29" s="230" t="s">
        <v>67</v>
      </c>
      <c r="R29" s="230"/>
      <c r="S29" s="34" t="s">
        <v>550</v>
      </c>
      <c r="T29" s="34" t="s">
        <v>115</v>
      </c>
      <c r="U29" s="34" t="s">
        <v>115</v>
      </c>
      <c r="V29" s="34" t="str">
        <f t="shared" si="0"/>
        <v>N/A</v>
      </c>
      <c r="W29" s="59" t="str">
        <f t="shared" si="1"/>
        <v>N/A</v>
      </c>
    </row>
    <row r="30" spans="2:27" ht="21.75" customHeight="1" thickTop="1" thickBot="1" x14ac:dyDescent="0.25">
      <c r="B30" s="11" t="s">
        <v>62</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x14ac:dyDescent="0.25">
      <c r="B31" s="310" t="s">
        <v>2011</v>
      </c>
      <c r="C31" s="238"/>
      <c r="D31" s="238"/>
      <c r="E31" s="238"/>
      <c r="F31" s="238"/>
      <c r="G31" s="238"/>
      <c r="H31" s="238"/>
      <c r="I31" s="238"/>
      <c r="J31" s="238"/>
      <c r="K31" s="238"/>
      <c r="L31" s="238"/>
      <c r="M31" s="238"/>
      <c r="N31" s="238"/>
      <c r="O31" s="238"/>
      <c r="P31" s="238"/>
      <c r="Q31" s="239"/>
      <c r="R31" s="37" t="s">
        <v>41</v>
      </c>
      <c r="S31" s="243" t="s">
        <v>42</v>
      </c>
      <c r="T31" s="243"/>
      <c r="U31" s="38" t="s">
        <v>63</v>
      </c>
      <c r="V31" s="244" t="s">
        <v>64</v>
      </c>
      <c r="W31" s="294"/>
    </row>
    <row r="32" spans="2:27" ht="30.75" customHeight="1" thickBot="1" x14ac:dyDescent="0.25">
      <c r="B32" s="311"/>
      <c r="C32" s="312"/>
      <c r="D32" s="312"/>
      <c r="E32" s="312"/>
      <c r="F32" s="312"/>
      <c r="G32" s="312"/>
      <c r="H32" s="312"/>
      <c r="I32" s="312"/>
      <c r="J32" s="312"/>
      <c r="K32" s="312"/>
      <c r="L32" s="312"/>
      <c r="M32" s="312"/>
      <c r="N32" s="312"/>
      <c r="O32" s="312"/>
      <c r="P32" s="312"/>
      <c r="Q32" s="313"/>
      <c r="R32" s="60" t="s">
        <v>65</v>
      </c>
      <c r="S32" s="60" t="s">
        <v>65</v>
      </c>
      <c r="T32" s="60" t="s">
        <v>48</v>
      </c>
      <c r="U32" s="60" t="s">
        <v>65</v>
      </c>
      <c r="V32" s="60" t="s">
        <v>66</v>
      </c>
      <c r="W32" s="61" t="s">
        <v>67</v>
      </c>
      <c r="Y32" s="36"/>
    </row>
    <row r="33" spans="2:23" ht="23.25" customHeight="1" thickBot="1" x14ac:dyDescent="0.25">
      <c r="B33" s="314" t="s">
        <v>68</v>
      </c>
      <c r="C33" s="247"/>
      <c r="D33" s="247"/>
      <c r="E33" s="40" t="s">
        <v>1440</v>
      </c>
      <c r="F33" s="40"/>
      <c r="G33" s="40"/>
      <c r="H33" s="41"/>
      <c r="I33" s="41"/>
      <c r="J33" s="41"/>
      <c r="K33" s="41"/>
      <c r="L33" s="41"/>
      <c r="M33" s="41"/>
      <c r="N33" s="41"/>
      <c r="O33" s="41"/>
      <c r="P33" s="42"/>
      <c r="Q33" s="42"/>
      <c r="R33" s="43" t="s">
        <v>1612</v>
      </c>
      <c r="S33" s="44" t="s">
        <v>12</v>
      </c>
      <c r="T33" s="42"/>
      <c r="U33" s="44" t="s">
        <v>244</v>
      </c>
      <c r="V33" s="42"/>
      <c r="W33" s="62">
        <f>+IF(ISERR(U33/R33*100),"N/A",ROUND(U33/R33*100,2))</f>
        <v>36.67</v>
      </c>
    </row>
    <row r="34" spans="2:23" ht="26.25" customHeight="1" thickBot="1" x14ac:dyDescent="0.25">
      <c r="B34" s="315" t="s">
        <v>72</v>
      </c>
      <c r="C34" s="316"/>
      <c r="D34" s="316"/>
      <c r="E34" s="63" t="s">
        <v>1440</v>
      </c>
      <c r="F34" s="63"/>
      <c r="G34" s="63"/>
      <c r="H34" s="64"/>
      <c r="I34" s="64"/>
      <c r="J34" s="64"/>
      <c r="K34" s="64"/>
      <c r="L34" s="64"/>
      <c r="M34" s="64"/>
      <c r="N34" s="64"/>
      <c r="O34" s="64"/>
      <c r="P34" s="65"/>
      <c r="Q34" s="65"/>
      <c r="R34" s="66" t="s">
        <v>1612</v>
      </c>
      <c r="S34" s="67" t="s">
        <v>1618</v>
      </c>
      <c r="T34" s="68">
        <f>+IF(ISERR(S34/R34*100),"N/A",ROUND(S34/R34*100,2))</f>
        <v>63.33</v>
      </c>
      <c r="U34" s="67" t="s">
        <v>244</v>
      </c>
      <c r="V34" s="68">
        <f>+IF(ISERR(U34/S34*100),"N/A",ROUND(U34/S34*100,2))</f>
        <v>57.89</v>
      </c>
      <c r="W34" s="69">
        <f>+IF(ISERR(U34/R34*100),"N/A",ROUND(U34/R34*100,2))</f>
        <v>36.67</v>
      </c>
    </row>
    <row r="35" spans="2:23" ht="22.5" customHeight="1" thickTop="1" thickBot="1" x14ac:dyDescent="0.25">
      <c r="B35" s="11" t="s">
        <v>75</v>
      </c>
      <c r="C35" s="12"/>
      <c r="D35" s="12"/>
      <c r="E35" s="12"/>
      <c r="F35" s="12"/>
      <c r="G35" s="12"/>
      <c r="H35" s="13"/>
      <c r="I35" s="13"/>
      <c r="J35" s="13"/>
      <c r="K35" s="13"/>
      <c r="L35" s="13"/>
      <c r="M35" s="13"/>
      <c r="N35" s="13"/>
      <c r="O35" s="13"/>
      <c r="P35" s="13"/>
      <c r="Q35" s="13"/>
      <c r="R35" s="13"/>
      <c r="S35" s="13"/>
      <c r="T35" s="13"/>
      <c r="U35" s="13"/>
      <c r="V35" s="13"/>
      <c r="W35" s="14"/>
    </row>
    <row r="36" spans="2:23" ht="45.75" customHeight="1" thickTop="1" x14ac:dyDescent="0.2">
      <c r="B36" s="303" t="s">
        <v>1619</v>
      </c>
      <c r="C36" s="232"/>
      <c r="D36" s="232"/>
      <c r="E36" s="232"/>
      <c r="F36" s="232"/>
      <c r="G36" s="232"/>
      <c r="H36" s="232"/>
      <c r="I36" s="232"/>
      <c r="J36" s="232"/>
      <c r="K36" s="232"/>
      <c r="L36" s="232"/>
      <c r="M36" s="232"/>
      <c r="N36" s="232"/>
      <c r="O36" s="232"/>
      <c r="P36" s="232"/>
      <c r="Q36" s="232"/>
      <c r="R36" s="232"/>
      <c r="S36" s="232"/>
      <c r="T36" s="232"/>
      <c r="U36" s="232"/>
      <c r="V36" s="232"/>
      <c r="W36" s="304"/>
    </row>
    <row r="37" spans="2:23" ht="16.5" customHeight="1" thickBot="1" x14ac:dyDescent="0.25">
      <c r="B37" s="305"/>
      <c r="C37" s="251"/>
      <c r="D37" s="251"/>
      <c r="E37" s="251"/>
      <c r="F37" s="251"/>
      <c r="G37" s="251"/>
      <c r="H37" s="251"/>
      <c r="I37" s="251"/>
      <c r="J37" s="251"/>
      <c r="K37" s="251"/>
      <c r="L37" s="251"/>
      <c r="M37" s="251"/>
      <c r="N37" s="251"/>
      <c r="O37" s="251"/>
      <c r="P37" s="251"/>
      <c r="Q37" s="251"/>
      <c r="R37" s="251"/>
      <c r="S37" s="251"/>
      <c r="T37" s="251"/>
      <c r="U37" s="251"/>
      <c r="V37" s="251"/>
      <c r="W37" s="306"/>
    </row>
    <row r="38" spans="2:23" ht="37.5" customHeight="1" thickTop="1" x14ac:dyDescent="0.2">
      <c r="B38" s="303" t="s">
        <v>1620</v>
      </c>
      <c r="C38" s="232"/>
      <c r="D38" s="232"/>
      <c r="E38" s="232"/>
      <c r="F38" s="232"/>
      <c r="G38" s="232"/>
      <c r="H38" s="232"/>
      <c r="I38" s="232"/>
      <c r="J38" s="232"/>
      <c r="K38" s="232"/>
      <c r="L38" s="232"/>
      <c r="M38" s="232"/>
      <c r="N38" s="232"/>
      <c r="O38" s="232"/>
      <c r="P38" s="232"/>
      <c r="Q38" s="232"/>
      <c r="R38" s="232"/>
      <c r="S38" s="232"/>
      <c r="T38" s="232"/>
      <c r="U38" s="232"/>
      <c r="V38" s="232"/>
      <c r="W38" s="304"/>
    </row>
    <row r="39" spans="2:23" ht="15" customHeight="1" thickBot="1" x14ac:dyDescent="0.25">
      <c r="B39" s="305"/>
      <c r="C39" s="251"/>
      <c r="D39" s="251"/>
      <c r="E39" s="251"/>
      <c r="F39" s="251"/>
      <c r="G39" s="251"/>
      <c r="H39" s="251"/>
      <c r="I39" s="251"/>
      <c r="J39" s="251"/>
      <c r="K39" s="251"/>
      <c r="L39" s="251"/>
      <c r="M39" s="251"/>
      <c r="N39" s="251"/>
      <c r="O39" s="251"/>
      <c r="P39" s="251"/>
      <c r="Q39" s="251"/>
      <c r="R39" s="251"/>
      <c r="S39" s="251"/>
      <c r="T39" s="251"/>
      <c r="U39" s="251"/>
      <c r="V39" s="251"/>
      <c r="W39" s="306"/>
    </row>
    <row r="40" spans="2:23" ht="37.5" customHeight="1" thickTop="1" x14ac:dyDescent="0.2">
      <c r="B40" s="303" t="s">
        <v>1445</v>
      </c>
      <c r="C40" s="232"/>
      <c r="D40" s="232"/>
      <c r="E40" s="232"/>
      <c r="F40" s="232"/>
      <c r="G40" s="232"/>
      <c r="H40" s="232"/>
      <c r="I40" s="232"/>
      <c r="J40" s="232"/>
      <c r="K40" s="232"/>
      <c r="L40" s="232"/>
      <c r="M40" s="232"/>
      <c r="N40" s="232"/>
      <c r="O40" s="232"/>
      <c r="P40" s="232"/>
      <c r="Q40" s="232"/>
      <c r="R40" s="232"/>
      <c r="S40" s="232"/>
      <c r="T40" s="232"/>
      <c r="U40" s="232"/>
      <c r="V40" s="232"/>
      <c r="W40" s="304"/>
    </row>
    <row r="41" spans="2:23" ht="13.5" thickBot="1" x14ac:dyDescent="0.25">
      <c r="B41" s="307"/>
      <c r="C41" s="308"/>
      <c r="D41" s="308"/>
      <c r="E41" s="308"/>
      <c r="F41" s="308"/>
      <c r="G41" s="308"/>
      <c r="H41" s="308"/>
      <c r="I41" s="308"/>
      <c r="J41" s="308"/>
      <c r="K41" s="308"/>
      <c r="L41" s="308"/>
      <c r="M41" s="308"/>
      <c r="N41" s="308"/>
      <c r="O41" s="308"/>
      <c r="P41" s="308"/>
      <c r="Q41" s="308"/>
      <c r="R41" s="308"/>
      <c r="S41" s="308"/>
      <c r="T41" s="308"/>
      <c r="U41" s="308"/>
      <c r="V41" s="308"/>
      <c r="W41" s="309"/>
    </row>
  </sheetData>
  <mergeCells count="83">
    <mergeCell ref="B40:W41"/>
    <mergeCell ref="B31:Q32"/>
    <mergeCell ref="S31:T31"/>
    <mergeCell ref="V31:W31"/>
    <mergeCell ref="B33:D33"/>
    <mergeCell ref="B34:D34"/>
    <mergeCell ref="B36:W37"/>
    <mergeCell ref="B29:L29"/>
    <mergeCell ref="M29:N29"/>
    <mergeCell ref="O29:P29"/>
    <mergeCell ref="Q29:R29"/>
    <mergeCell ref="B38:W39"/>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view="pageBreakPreview" topLeftCell="A29"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1421</v>
      </c>
      <c r="D4" s="280" t="s">
        <v>1422</v>
      </c>
      <c r="E4" s="280"/>
      <c r="F4" s="280"/>
      <c r="G4" s="280"/>
      <c r="H4" s="281"/>
      <c r="I4" s="18"/>
      <c r="J4" s="282" t="s">
        <v>7</v>
      </c>
      <c r="K4" s="280"/>
      <c r="L4" s="17" t="s">
        <v>1621</v>
      </c>
      <c r="M4" s="283" t="s">
        <v>1622</v>
      </c>
      <c r="N4" s="283"/>
      <c r="O4" s="283"/>
      <c r="P4" s="283"/>
      <c r="Q4" s="284"/>
      <c r="R4" s="19"/>
      <c r="S4" s="285" t="s">
        <v>10</v>
      </c>
      <c r="T4" s="286"/>
      <c r="U4" s="286"/>
      <c r="V4" s="273" t="s">
        <v>1499</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1425</v>
      </c>
      <c r="D6" s="269" t="s">
        <v>1426</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1623</v>
      </c>
      <c r="K8" s="26" t="s">
        <v>1593</v>
      </c>
      <c r="L8" s="26" t="s">
        <v>1500</v>
      </c>
      <c r="M8" s="26" t="s">
        <v>1254</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1427</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1428</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1429</v>
      </c>
      <c r="C21" s="228"/>
      <c r="D21" s="228"/>
      <c r="E21" s="228"/>
      <c r="F21" s="228"/>
      <c r="G21" s="228"/>
      <c r="H21" s="228"/>
      <c r="I21" s="228"/>
      <c r="J21" s="228"/>
      <c r="K21" s="228"/>
      <c r="L21" s="228"/>
      <c r="M21" s="229" t="s">
        <v>1425</v>
      </c>
      <c r="N21" s="229"/>
      <c r="O21" s="229" t="s">
        <v>48</v>
      </c>
      <c r="P21" s="229"/>
      <c r="Q21" s="230" t="s">
        <v>49</v>
      </c>
      <c r="R21" s="230"/>
      <c r="S21" s="34" t="s">
        <v>162</v>
      </c>
      <c r="T21" s="34" t="s">
        <v>1434</v>
      </c>
      <c r="U21" s="34" t="s">
        <v>55</v>
      </c>
      <c r="V21" s="34">
        <f t="shared" ref="V21:V29" si="0">+IF(ISERR(U21/T21*100),"N/A",ROUND(U21/T21*100,2))</f>
        <v>0</v>
      </c>
      <c r="W21" s="59">
        <f t="shared" ref="W21:W29" si="1">+IF(ISERR(U21/S21*100),"N/A",ROUND(U21/S21*100,2))</f>
        <v>0</v>
      </c>
    </row>
    <row r="22" spans="2:27" ht="56.25" customHeight="1" x14ac:dyDescent="0.2">
      <c r="B22" s="302" t="s">
        <v>1430</v>
      </c>
      <c r="C22" s="228"/>
      <c r="D22" s="228"/>
      <c r="E22" s="228"/>
      <c r="F22" s="228"/>
      <c r="G22" s="228"/>
      <c r="H22" s="228"/>
      <c r="I22" s="228"/>
      <c r="J22" s="228"/>
      <c r="K22" s="228"/>
      <c r="L22" s="228"/>
      <c r="M22" s="229" t="s">
        <v>1425</v>
      </c>
      <c r="N22" s="229"/>
      <c r="O22" s="229" t="s">
        <v>48</v>
      </c>
      <c r="P22" s="229"/>
      <c r="Q22" s="230" t="s">
        <v>49</v>
      </c>
      <c r="R22" s="230"/>
      <c r="S22" s="34" t="s">
        <v>149</v>
      </c>
      <c r="T22" s="34" t="s">
        <v>936</v>
      </c>
      <c r="U22" s="34" t="s">
        <v>55</v>
      </c>
      <c r="V22" s="34">
        <f t="shared" si="0"/>
        <v>0</v>
      </c>
      <c r="W22" s="59">
        <f t="shared" si="1"/>
        <v>0</v>
      </c>
    </row>
    <row r="23" spans="2:27" ht="56.25" customHeight="1" x14ac:dyDescent="0.2">
      <c r="B23" s="302" t="s">
        <v>1624</v>
      </c>
      <c r="C23" s="228"/>
      <c r="D23" s="228"/>
      <c r="E23" s="228"/>
      <c r="F23" s="228"/>
      <c r="G23" s="228"/>
      <c r="H23" s="228"/>
      <c r="I23" s="228"/>
      <c r="J23" s="228"/>
      <c r="K23" s="228"/>
      <c r="L23" s="228"/>
      <c r="M23" s="229" t="s">
        <v>1425</v>
      </c>
      <c r="N23" s="229"/>
      <c r="O23" s="229" t="s">
        <v>1432</v>
      </c>
      <c r="P23" s="229"/>
      <c r="Q23" s="230" t="s">
        <v>67</v>
      </c>
      <c r="R23" s="230"/>
      <c r="S23" s="34" t="s">
        <v>550</v>
      </c>
      <c r="T23" s="34" t="s">
        <v>115</v>
      </c>
      <c r="U23" s="34" t="s">
        <v>115</v>
      </c>
      <c r="V23" s="34" t="str">
        <f t="shared" si="0"/>
        <v>N/A</v>
      </c>
      <c r="W23" s="59" t="str">
        <f t="shared" si="1"/>
        <v>N/A</v>
      </c>
    </row>
    <row r="24" spans="2:27" ht="56.25" customHeight="1" x14ac:dyDescent="0.2">
      <c r="B24" s="302" t="s">
        <v>1433</v>
      </c>
      <c r="C24" s="228"/>
      <c r="D24" s="228"/>
      <c r="E24" s="228"/>
      <c r="F24" s="228"/>
      <c r="G24" s="228"/>
      <c r="H24" s="228"/>
      <c r="I24" s="228"/>
      <c r="J24" s="228"/>
      <c r="K24" s="228"/>
      <c r="L24" s="228"/>
      <c r="M24" s="229" t="s">
        <v>1425</v>
      </c>
      <c r="N24" s="229"/>
      <c r="O24" s="229" t="s">
        <v>48</v>
      </c>
      <c r="P24" s="229"/>
      <c r="Q24" s="230" t="s">
        <v>49</v>
      </c>
      <c r="R24" s="230"/>
      <c r="S24" s="34" t="s">
        <v>936</v>
      </c>
      <c r="T24" s="34" t="s">
        <v>1434</v>
      </c>
      <c r="U24" s="34" t="s">
        <v>55</v>
      </c>
      <c r="V24" s="34">
        <f t="shared" si="0"/>
        <v>0</v>
      </c>
      <c r="W24" s="59">
        <f t="shared" si="1"/>
        <v>0</v>
      </c>
    </row>
    <row r="25" spans="2:27" ht="56.25" customHeight="1" x14ac:dyDescent="0.2">
      <c r="B25" s="302" t="s">
        <v>1454</v>
      </c>
      <c r="C25" s="228"/>
      <c r="D25" s="228"/>
      <c r="E25" s="228"/>
      <c r="F25" s="228"/>
      <c r="G25" s="228"/>
      <c r="H25" s="228"/>
      <c r="I25" s="228"/>
      <c r="J25" s="228"/>
      <c r="K25" s="228"/>
      <c r="L25" s="228"/>
      <c r="M25" s="229" t="s">
        <v>1425</v>
      </c>
      <c r="N25" s="229"/>
      <c r="O25" s="229" t="s">
        <v>48</v>
      </c>
      <c r="P25" s="229"/>
      <c r="Q25" s="230" t="s">
        <v>49</v>
      </c>
      <c r="R25" s="230"/>
      <c r="S25" s="34" t="s">
        <v>149</v>
      </c>
      <c r="T25" s="34" t="s">
        <v>936</v>
      </c>
      <c r="U25" s="34" t="s">
        <v>55</v>
      </c>
      <c r="V25" s="34">
        <f t="shared" si="0"/>
        <v>0</v>
      </c>
      <c r="W25" s="59">
        <f t="shared" si="1"/>
        <v>0</v>
      </c>
    </row>
    <row r="26" spans="2:27" ht="56.25" customHeight="1" x14ac:dyDescent="0.2">
      <c r="B26" s="302" t="s">
        <v>1436</v>
      </c>
      <c r="C26" s="228"/>
      <c r="D26" s="228"/>
      <c r="E26" s="228"/>
      <c r="F26" s="228"/>
      <c r="G26" s="228"/>
      <c r="H26" s="228"/>
      <c r="I26" s="228"/>
      <c r="J26" s="228"/>
      <c r="K26" s="228"/>
      <c r="L26" s="228"/>
      <c r="M26" s="229" t="s">
        <v>1425</v>
      </c>
      <c r="N26" s="229"/>
      <c r="O26" s="229" t="s">
        <v>1432</v>
      </c>
      <c r="P26" s="229"/>
      <c r="Q26" s="230" t="s">
        <v>67</v>
      </c>
      <c r="R26" s="230"/>
      <c r="S26" s="34" t="s">
        <v>550</v>
      </c>
      <c r="T26" s="34" t="s">
        <v>115</v>
      </c>
      <c r="U26" s="34" t="s">
        <v>115</v>
      </c>
      <c r="V26" s="34" t="str">
        <f t="shared" si="0"/>
        <v>N/A</v>
      </c>
      <c r="W26" s="59" t="str">
        <f t="shared" si="1"/>
        <v>N/A</v>
      </c>
    </row>
    <row r="27" spans="2:27" ht="56.25" customHeight="1" x14ac:dyDescent="0.2">
      <c r="B27" s="302" t="s">
        <v>1437</v>
      </c>
      <c r="C27" s="228"/>
      <c r="D27" s="228"/>
      <c r="E27" s="228"/>
      <c r="F27" s="228"/>
      <c r="G27" s="228"/>
      <c r="H27" s="228"/>
      <c r="I27" s="228"/>
      <c r="J27" s="228"/>
      <c r="K27" s="228"/>
      <c r="L27" s="228"/>
      <c r="M27" s="229" t="s">
        <v>1425</v>
      </c>
      <c r="N27" s="229"/>
      <c r="O27" s="229" t="s">
        <v>48</v>
      </c>
      <c r="P27" s="229"/>
      <c r="Q27" s="230" t="s">
        <v>49</v>
      </c>
      <c r="R27" s="230"/>
      <c r="S27" s="34" t="s">
        <v>936</v>
      </c>
      <c r="T27" s="34" t="s">
        <v>1434</v>
      </c>
      <c r="U27" s="34" t="s">
        <v>55</v>
      </c>
      <c r="V27" s="34">
        <f t="shared" si="0"/>
        <v>0</v>
      </c>
      <c r="W27" s="59">
        <f t="shared" si="1"/>
        <v>0</v>
      </c>
    </row>
    <row r="28" spans="2:27" ht="56.25" customHeight="1" x14ac:dyDescent="0.2">
      <c r="B28" s="302" t="s">
        <v>1438</v>
      </c>
      <c r="C28" s="228"/>
      <c r="D28" s="228"/>
      <c r="E28" s="228"/>
      <c r="F28" s="228"/>
      <c r="G28" s="228"/>
      <c r="H28" s="228"/>
      <c r="I28" s="228"/>
      <c r="J28" s="228"/>
      <c r="K28" s="228"/>
      <c r="L28" s="228"/>
      <c r="M28" s="229" t="s">
        <v>1425</v>
      </c>
      <c r="N28" s="229"/>
      <c r="O28" s="229" t="s">
        <v>48</v>
      </c>
      <c r="P28" s="229"/>
      <c r="Q28" s="230" t="s">
        <v>49</v>
      </c>
      <c r="R28" s="230"/>
      <c r="S28" s="34" t="s">
        <v>149</v>
      </c>
      <c r="T28" s="34" t="s">
        <v>936</v>
      </c>
      <c r="U28" s="34" t="s">
        <v>55</v>
      </c>
      <c r="V28" s="34">
        <f t="shared" si="0"/>
        <v>0</v>
      </c>
      <c r="W28" s="59">
        <f t="shared" si="1"/>
        <v>0</v>
      </c>
    </row>
    <row r="29" spans="2:27" ht="56.25" customHeight="1" thickBot="1" x14ac:dyDescent="0.25">
      <c r="B29" s="302" t="s">
        <v>1439</v>
      </c>
      <c r="C29" s="228"/>
      <c r="D29" s="228"/>
      <c r="E29" s="228"/>
      <c r="F29" s="228"/>
      <c r="G29" s="228"/>
      <c r="H29" s="228"/>
      <c r="I29" s="228"/>
      <c r="J29" s="228"/>
      <c r="K29" s="228"/>
      <c r="L29" s="228"/>
      <c r="M29" s="229" t="s">
        <v>1425</v>
      </c>
      <c r="N29" s="229"/>
      <c r="O29" s="229" t="s">
        <v>1432</v>
      </c>
      <c r="P29" s="229"/>
      <c r="Q29" s="230" t="s">
        <v>67</v>
      </c>
      <c r="R29" s="230"/>
      <c r="S29" s="34" t="s">
        <v>550</v>
      </c>
      <c r="T29" s="34" t="s">
        <v>115</v>
      </c>
      <c r="U29" s="34" t="s">
        <v>115</v>
      </c>
      <c r="V29" s="34" t="str">
        <f t="shared" si="0"/>
        <v>N/A</v>
      </c>
      <c r="W29" s="59" t="str">
        <f t="shared" si="1"/>
        <v>N/A</v>
      </c>
    </row>
    <row r="30" spans="2:27" ht="21.75" customHeight="1" thickTop="1" thickBot="1" x14ac:dyDescent="0.25">
      <c r="B30" s="11" t="s">
        <v>62</v>
      </c>
      <c r="C30" s="12"/>
      <c r="D30" s="12"/>
      <c r="E30" s="12"/>
      <c r="F30" s="12"/>
      <c r="G30" s="12"/>
      <c r="H30" s="13"/>
      <c r="I30" s="13"/>
      <c r="J30" s="13"/>
      <c r="K30" s="13"/>
      <c r="L30" s="13"/>
      <c r="M30" s="13"/>
      <c r="N30" s="13"/>
      <c r="O30" s="13"/>
      <c r="P30" s="13"/>
      <c r="Q30" s="13"/>
      <c r="R30" s="13"/>
      <c r="S30" s="13"/>
      <c r="T30" s="13"/>
      <c r="U30" s="13"/>
      <c r="V30" s="13"/>
      <c r="W30" s="14"/>
      <c r="X30" s="36"/>
    </row>
    <row r="31" spans="2:27" ht="29.25" customHeight="1" thickTop="1" thickBot="1" x14ac:dyDescent="0.25">
      <c r="B31" s="310" t="s">
        <v>2011</v>
      </c>
      <c r="C31" s="238"/>
      <c r="D31" s="238"/>
      <c r="E31" s="238"/>
      <c r="F31" s="238"/>
      <c r="G31" s="238"/>
      <c r="H31" s="238"/>
      <c r="I31" s="238"/>
      <c r="J31" s="238"/>
      <c r="K31" s="238"/>
      <c r="L31" s="238"/>
      <c r="M31" s="238"/>
      <c r="N31" s="238"/>
      <c r="O31" s="238"/>
      <c r="P31" s="238"/>
      <c r="Q31" s="239"/>
      <c r="R31" s="37" t="s">
        <v>41</v>
      </c>
      <c r="S31" s="243" t="s">
        <v>42</v>
      </c>
      <c r="T31" s="243"/>
      <c r="U31" s="38" t="s">
        <v>63</v>
      </c>
      <c r="V31" s="244" t="s">
        <v>64</v>
      </c>
      <c r="W31" s="294"/>
    </row>
    <row r="32" spans="2:27" ht="30.75" customHeight="1" thickBot="1" x14ac:dyDescent="0.25">
      <c r="B32" s="311"/>
      <c r="C32" s="312"/>
      <c r="D32" s="312"/>
      <c r="E32" s="312"/>
      <c r="F32" s="312"/>
      <c r="G32" s="312"/>
      <c r="H32" s="312"/>
      <c r="I32" s="312"/>
      <c r="J32" s="312"/>
      <c r="K32" s="312"/>
      <c r="L32" s="312"/>
      <c r="M32" s="312"/>
      <c r="N32" s="312"/>
      <c r="O32" s="312"/>
      <c r="P32" s="312"/>
      <c r="Q32" s="313"/>
      <c r="R32" s="60" t="s">
        <v>65</v>
      </c>
      <c r="S32" s="60" t="s">
        <v>65</v>
      </c>
      <c r="T32" s="60" t="s">
        <v>48</v>
      </c>
      <c r="U32" s="60" t="s">
        <v>65</v>
      </c>
      <c r="V32" s="60" t="s">
        <v>66</v>
      </c>
      <c r="W32" s="61" t="s">
        <v>67</v>
      </c>
      <c r="Y32" s="36"/>
    </row>
    <row r="33" spans="2:23" ht="23.25" customHeight="1" thickBot="1" x14ac:dyDescent="0.25">
      <c r="B33" s="314" t="s">
        <v>68</v>
      </c>
      <c r="C33" s="247"/>
      <c r="D33" s="247"/>
      <c r="E33" s="40" t="s">
        <v>1440</v>
      </c>
      <c r="F33" s="40"/>
      <c r="G33" s="40"/>
      <c r="H33" s="41"/>
      <c r="I33" s="41"/>
      <c r="J33" s="41"/>
      <c r="K33" s="41"/>
      <c r="L33" s="41"/>
      <c r="M33" s="41"/>
      <c r="N33" s="41"/>
      <c r="O33" s="41"/>
      <c r="P33" s="42"/>
      <c r="Q33" s="42"/>
      <c r="R33" s="43" t="s">
        <v>1625</v>
      </c>
      <c r="S33" s="44" t="s">
        <v>12</v>
      </c>
      <c r="T33" s="42"/>
      <c r="U33" s="44" t="s">
        <v>1567</v>
      </c>
      <c r="V33" s="42"/>
      <c r="W33" s="62">
        <f>+IF(ISERR(U33/R33*100),"N/A",ROUND(U33/R33*100,2))</f>
        <v>25.81</v>
      </c>
    </row>
    <row r="34" spans="2:23" ht="26.25" customHeight="1" thickBot="1" x14ac:dyDescent="0.25">
      <c r="B34" s="315" t="s">
        <v>72</v>
      </c>
      <c r="C34" s="316"/>
      <c r="D34" s="316"/>
      <c r="E34" s="63" t="s">
        <v>1440</v>
      </c>
      <c r="F34" s="63"/>
      <c r="G34" s="63"/>
      <c r="H34" s="64"/>
      <c r="I34" s="64"/>
      <c r="J34" s="64"/>
      <c r="K34" s="64"/>
      <c r="L34" s="64"/>
      <c r="M34" s="64"/>
      <c r="N34" s="64"/>
      <c r="O34" s="64"/>
      <c r="P34" s="65"/>
      <c r="Q34" s="65"/>
      <c r="R34" s="66" t="s">
        <v>1625</v>
      </c>
      <c r="S34" s="67" t="s">
        <v>1626</v>
      </c>
      <c r="T34" s="68">
        <f>+IF(ISERR(S34/R34*100),"N/A",ROUND(S34/R34*100,2))</f>
        <v>61.29</v>
      </c>
      <c r="U34" s="67" t="s">
        <v>1567</v>
      </c>
      <c r="V34" s="68">
        <f>+IF(ISERR(U34/S34*100),"N/A",ROUND(U34/S34*100,2))</f>
        <v>42.11</v>
      </c>
      <c r="W34" s="69">
        <f>+IF(ISERR(U34/R34*100),"N/A",ROUND(U34/R34*100,2))</f>
        <v>25.81</v>
      </c>
    </row>
    <row r="35" spans="2:23" ht="22.5" customHeight="1" thickTop="1" thickBot="1" x14ac:dyDescent="0.25">
      <c r="B35" s="11" t="s">
        <v>75</v>
      </c>
      <c r="C35" s="12"/>
      <c r="D35" s="12"/>
      <c r="E35" s="12"/>
      <c r="F35" s="12"/>
      <c r="G35" s="12"/>
      <c r="H35" s="13"/>
      <c r="I35" s="13"/>
      <c r="J35" s="13"/>
      <c r="K35" s="13"/>
      <c r="L35" s="13"/>
      <c r="M35" s="13"/>
      <c r="N35" s="13"/>
      <c r="O35" s="13"/>
      <c r="P35" s="13"/>
      <c r="Q35" s="13"/>
      <c r="R35" s="13"/>
      <c r="S35" s="13"/>
      <c r="T35" s="13"/>
      <c r="U35" s="13"/>
      <c r="V35" s="13"/>
      <c r="W35" s="14"/>
    </row>
    <row r="36" spans="2:23" ht="37.5" customHeight="1" thickTop="1" x14ac:dyDescent="0.2">
      <c r="B36" s="303" t="s">
        <v>1495</v>
      </c>
      <c r="C36" s="232"/>
      <c r="D36" s="232"/>
      <c r="E36" s="232"/>
      <c r="F36" s="232"/>
      <c r="G36" s="232"/>
      <c r="H36" s="232"/>
      <c r="I36" s="232"/>
      <c r="J36" s="232"/>
      <c r="K36" s="232"/>
      <c r="L36" s="232"/>
      <c r="M36" s="232"/>
      <c r="N36" s="232"/>
      <c r="O36" s="232"/>
      <c r="P36" s="232"/>
      <c r="Q36" s="232"/>
      <c r="R36" s="232"/>
      <c r="S36" s="232"/>
      <c r="T36" s="232"/>
      <c r="U36" s="232"/>
      <c r="V36" s="232"/>
      <c r="W36" s="304"/>
    </row>
    <row r="37" spans="2:23" ht="15" customHeight="1" thickBot="1" x14ac:dyDescent="0.25">
      <c r="B37" s="305"/>
      <c r="C37" s="251"/>
      <c r="D37" s="251"/>
      <c r="E37" s="251"/>
      <c r="F37" s="251"/>
      <c r="G37" s="251"/>
      <c r="H37" s="251"/>
      <c r="I37" s="251"/>
      <c r="J37" s="251"/>
      <c r="K37" s="251"/>
      <c r="L37" s="251"/>
      <c r="M37" s="251"/>
      <c r="N37" s="251"/>
      <c r="O37" s="251"/>
      <c r="P37" s="251"/>
      <c r="Q37" s="251"/>
      <c r="R37" s="251"/>
      <c r="S37" s="251"/>
      <c r="T37" s="251"/>
      <c r="U37" s="251"/>
      <c r="V37" s="251"/>
      <c r="W37" s="306"/>
    </row>
    <row r="38" spans="2:23" ht="37.5" customHeight="1" thickTop="1" x14ac:dyDescent="0.2">
      <c r="B38" s="303" t="s">
        <v>1506</v>
      </c>
      <c r="C38" s="232"/>
      <c r="D38" s="232"/>
      <c r="E38" s="232"/>
      <c r="F38" s="232"/>
      <c r="G38" s="232"/>
      <c r="H38" s="232"/>
      <c r="I38" s="232"/>
      <c r="J38" s="232"/>
      <c r="K38" s="232"/>
      <c r="L38" s="232"/>
      <c r="M38" s="232"/>
      <c r="N38" s="232"/>
      <c r="O38" s="232"/>
      <c r="P38" s="232"/>
      <c r="Q38" s="232"/>
      <c r="R38" s="232"/>
      <c r="S38" s="232"/>
      <c r="T38" s="232"/>
      <c r="U38" s="232"/>
      <c r="V38" s="232"/>
      <c r="W38" s="304"/>
    </row>
    <row r="39" spans="2:23" ht="15" customHeight="1" thickBot="1" x14ac:dyDescent="0.25">
      <c r="B39" s="305"/>
      <c r="C39" s="251"/>
      <c r="D39" s="251"/>
      <c r="E39" s="251"/>
      <c r="F39" s="251"/>
      <c r="G39" s="251"/>
      <c r="H39" s="251"/>
      <c r="I39" s="251"/>
      <c r="J39" s="251"/>
      <c r="K39" s="251"/>
      <c r="L39" s="251"/>
      <c r="M39" s="251"/>
      <c r="N39" s="251"/>
      <c r="O39" s="251"/>
      <c r="P39" s="251"/>
      <c r="Q39" s="251"/>
      <c r="R39" s="251"/>
      <c r="S39" s="251"/>
      <c r="T39" s="251"/>
      <c r="U39" s="251"/>
      <c r="V39" s="251"/>
      <c r="W39" s="306"/>
    </row>
    <row r="40" spans="2:23" ht="37.5" customHeight="1" thickTop="1" x14ac:dyDescent="0.2">
      <c r="B40" s="303" t="s">
        <v>1445</v>
      </c>
      <c r="C40" s="232"/>
      <c r="D40" s="232"/>
      <c r="E40" s="232"/>
      <c r="F40" s="232"/>
      <c r="G40" s="232"/>
      <c r="H40" s="232"/>
      <c r="I40" s="232"/>
      <c r="J40" s="232"/>
      <c r="K40" s="232"/>
      <c r="L40" s="232"/>
      <c r="M40" s="232"/>
      <c r="N40" s="232"/>
      <c r="O40" s="232"/>
      <c r="P40" s="232"/>
      <c r="Q40" s="232"/>
      <c r="R40" s="232"/>
      <c r="S40" s="232"/>
      <c r="T40" s="232"/>
      <c r="U40" s="232"/>
      <c r="V40" s="232"/>
      <c r="W40" s="304"/>
    </row>
    <row r="41" spans="2:23" ht="13.5" thickBot="1" x14ac:dyDescent="0.25">
      <c r="B41" s="307"/>
      <c r="C41" s="308"/>
      <c r="D41" s="308"/>
      <c r="E41" s="308"/>
      <c r="F41" s="308"/>
      <c r="G41" s="308"/>
      <c r="H41" s="308"/>
      <c r="I41" s="308"/>
      <c r="J41" s="308"/>
      <c r="K41" s="308"/>
      <c r="L41" s="308"/>
      <c r="M41" s="308"/>
      <c r="N41" s="308"/>
      <c r="O41" s="308"/>
      <c r="P41" s="308"/>
      <c r="Q41" s="308"/>
      <c r="R41" s="308"/>
      <c r="S41" s="308"/>
      <c r="T41" s="308"/>
      <c r="U41" s="308"/>
      <c r="V41" s="308"/>
      <c r="W41" s="309"/>
    </row>
  </sheetData>
  <mergeCells count="83">
    <mergeCell ref="B40:W41"/>
    <mergeCell ref="B31:Q32"/>
    <mergeCell ref="S31:T31"/>
    <mergeCell ref="V31:W31"/>
    <mergeCell ref="B33:D33"/>
    <mergeCell ref="B34:D34"/>
    <mergeCell ref="B36:W37"/>
    <mergeCell ref="B29:L29"/>
    <mergeCell ref="M29:N29"/>
    <mergeCell ref="O29:P29"/>
    <mergeCell ref="Q29:R29"/>
    <mergeCell ref="B38:W39"/>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9" min="1" max="22"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22"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1056</v>
      </c>
      <c r="D4" s="280" t="s">
        <v>1627</v>
      </c>
      <c r="E4" s="280"/>
      <c r="F4" s="280"/>
      <c r="G4" s="280"/>
      <c r="H4" s="281"/>
      <c r="I4" s="18"/>
      <c r="J4" s="282" t="s">
        <v>7</v>
      </c>
      <c r="K4" s="280"/>
      <c r="L4" s="17" t="s">
        <v>1628</v>
      </c>
      <c r="M4" s="283" t="s">
        <v>1629</v>
      </c>
      <c r="N4" s="283"/>
      <c r="O4" s="283"/>
      <c r="P4" s="283"/>
      <c r="Q4" s="284"/>
      <c r="R4" s="19"/>
      <c r="S4" s="285" t="s">
        <v>10</v>
      </c>
      <c r="T4" s="286"/>
      <c r="U4" s="286"/>
      <c r="V4" s="273" t="s">
        <v>211</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421</v>
      </c>
      <c r="D6" s="269" t="s">
        <v>1630</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1631</v>
      </c>
      <c r="K8" s="26" t="s">
        <v>20</v>
      </c>
      <c r="L8" s="26" t="s">
        <v>1520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1632</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1633</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1634</v>
      </c>
      <c r="C21" s="228"/>
      <c r="D21" s="228"/>
      <c r="E21" s="228"/>
      <c r="F21" s="228"/>
      <c r="G21" s="228"/>
      <c r="H21" s="228"/>
      <c r="I21" s="228"/>
      <c r="J21" s="228"/>
      <c r="K21" s="228"/>
      <c r="L21" s="228"/>
      <c r="M21" s="229" t="s">
        <v>421</v>
      </c>
      <c r="N21" s="229"/>
      <c r="O21" s="229" t="s">
        <v>197</v>
      </c>
      <c r="P21" s="229"/>
      <c r="Q21" s="230" t="s">
        <v>118</v>
      </c>
      <c r="R21" s="230"/>
      <c r="S21" s="34" t="s">
        <v>262</v>
      </c>
      <c r="T21" s="34" t="s">
        <v>115</v>
      </c>
      <c r="U21" s="34" t="s">
        <v>115</v>
      </c>
      <c r="V21" s="34" t="str">
        <f>+IF(ISERR(U21/T21*100),"N/A",ROUND(U21/T21*100,2))</f>
        <v>N/A</v>
      </c>
      <c r="W21" s="59" t="str">
        <f>+IF(ISERR(U21/S21*100),"N/A",ROUND(U21/S21*100,2))</f>
        <v>N/A</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432</v>
      </c>
      <c r="F25" s="40"/>
      <c r="G25" s="40"/>
      <c r="H25" s="41"/>
      <c r="I25" s="41"/>
      <c r="J25" s="41"/>
      <c r="K25" s="41"/>
      <c r="L25" s="41"/>
      <c r="M25" s="41"/>
      <c r="N25" s="41"/>
      <c r="O25" s="41"/>
      <c r="P25" s="42"/>
      <c r="Q25" s="42"/>
      <c r="R25" s="43" t="s">
        <v>211</v>
      </c>
      <c r="S25" s="44" t="s">
        <v>12</v>
      </c>
      <c r="T25" s="42"/>
      <c r="U25" s="44" t="s">
        <v>1635</v>
      </c>
      <c r="V25" s="42"/>
      <c r="W25" s="62">
        <f>+IF(ISERR(U25/R25*100),"N/A",ROUND(U25/R25*100,2))</f>
        <v>74.290000000000006</v>
      </c>
    </row>
    <row r="26" spans="2:27" ht="26.25" customHeight="1" thickBot="1" x14ac:dyDescent="0.25">
      <c r="B26" s="315" t="s">
        <v>72</v>
      </c>
      <c r="C26" s="316"/>
      <c r="D26" s="316"/>
      <c r="E26" s="63" t="s">
        <v>432</v>
      </c>
      <c r="F26" s="63"/>
      <c r="G26" s="63"/>
      <c r="H26" s="64"/>
      <c r="I26" s="64"/>
      <c r="J26" s="64"/>
      <c r="K26" s="64"/>
      <c r="L26" s="64"/>
      <c r="M26" s="64"/>
      <c r="N26" s="64"/>
      <c r="O26" s="64"/>
      <c r="P26" s="65"/>
      <c r="Q26" s="65"/>
      <c r="R26" s="66" t="s">
        <v>211</v>
      </c>
      <c r="S26" s="67" t="s">
        <v>1635</v>
      </c>
      <c r="T26" s="68">
        <f>+IF(ISERR(S26/R26*100),"N/A",ROUND(S26/R26*100,2))</f>
        <v>74.290000000000006</v>
      </c>
      <c r="U26" s="67" t="s">
        <v>1635</v>
      </c>
      <c r="V26" s="68">
        <f>+IF(ISERR(U26/S26*100),"N/A",ROUND(U26/S26*100,2))</f>
        <v>100</v>
      </c>
      <c r="W26" s="69">
        <f>+IF(ISERR(U26/R26*100),"N/A",ROUND(U26/R26*100,2))</f>
        <v>74.290000000000006</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62.25" customHeight="1" thickTop="1" x14ac:dyDescent="0.2">
      <c r="B28" s="303" t="s">
        <v>1636</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45.75" customHeight="1" thickTop="1" x14ac:dyDescent="0.2">
      <c r="B30" s="303" t="s">
        <v>1637</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63" customHeight="1" thickTop="1" x14ac:dyDescent="0.2">
      <c r="B32" s="303" t="s">
        <v>1638</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16"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1055</v>
      </c>
      <c r="D4" s="280" t="s">
        <v>1639</v>
      </c>
      <c r="E4" s="280"/>
      <c r="F4" s="280"/>
      <c r="G4" s="280"/>
      <c r="H4" s="281"/>
      <c r="I4" s="18"/>
      <c r="J4" s="282" t="s">
        <v>7</v>
      </c>
      <c r="K4" s="280"/>
      <c r="L4" s="17" t="s">
        <v>1640</v>
      </c>
      <c r="M4" s="283" t="s">
        <v>1641</v>
      </c>
      <c r="N4" s="283"/>
      <c r="O4" s="283"/>
      <c r="P4" s="283"/>
      <c r="Q4" s="284"/>
      <c r="R4" s="19"/>
      <c r="S4" s="285" t="s">
        <v>10</v>
      </c>
      <c r="T4" s="286"/>
      <c r="U4" s="286"/>
      <c r="V4" s="273" t="s">
        <v>1642</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1643</v>
      </c>
      <c r="D6" s="269" t="s">
        <v>1644</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v>15672</v>
      </c>
      <c r="M8" s="26">
        <v>15403</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1645</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1646</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1647</v>
      </c>
      <c r="C21" s="228"/>
      <c r="D21" s="228"/>
      <c r="E21" s="228"/>
      <c r="F21" s="228"/>
      <c r="G21" s="228"/>
      <c r="H21" s="228"/>
      <c r="I21" s="228"/>
      <c r="J21" s="228"/>
      <c r="K21" s="228"/>
      <c r="L21" s="228"/>
      <c r="M21" s="229" t="s">
        <v>1643</v>
      </c>
      <c r="N21" s="229"/>
      <c r="O21" s="229" t="s">
        <v>1648</v>
      </c>
      <c r="P21" s="229"/>
      <c r="Q21" s="230" t="s">
        <v>49</v>
      </c>
      <c r="R21" s="230"/>
      <c r="S21" s="34" t="s">
        <v>1649</v>
      </c>
      <c r="T21" s="34" t="s">
        <v>550</v>
      </c>
      <c r="U21" s="34" t="s">
        <v>115</v>
      </c>
      <c r="V21" s="34" t="str">
        <f>+IF(ISERR(U21/T21*100),"N/A",ROUND(U21/T21*100,2))</f>
        <v>N/A</v>
      </c>
      <c r="W21" s="59" t="str">
        <f>+IF(ISERR(U21/S21*100),"N/A",ROUND(U21/S21*100,2))</f>
        <v>N/A</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1650</v>
      </c>
      <c r="F25" s="40"/>
      <c r="G25" s="40"/>
      <c r="H25" s="41"/>
      <c r="I25" s="41"/>
      <c r="J25" s="41"/>
      <c r="K25" s="41"/>
      <c r="L25" s="41"/>
      <c r="M25" s="41"/>
      <c r="N25" s="41"/>
      <c r="O25" s="41"/>
      <c r="P25" s="42"/>
      <c r="Q25" s="42"/>
      <c r="R25" s="43" t="s">
        <v>1651</v>
      </c>
      <c r="S25" s="44" t="s">
        <v>12</v>
      </c>
      <c r="T25" s="42"/>
      <c r="U25" s="44" t="s">
        <v>1652</v>
      </c>
      <c r="V25" s="42"/>
      <c r="W25" s="62">
        <f>+IF(ISERR(U25/R25*100),"N/A",ROUND(U25/R25*100,2))</f>
        <v>53.81</v>
      </c>
    </row>
    <row r="26" spans="2:27" ht="26.25" customHeight="1" thickBot="1" x14ac:dyDescent="0.25">
      <c r="B26" s="315" t="s">
        <v>72</v>
      </c>
      <c r="C26" s="316"/>
      <c r="D26" s="316"/>
      <c r="E26" s="63" t="s">
        <v>1650</v>
      </c>
      <c r="F26" s="63"/>
      <c r="G26" s="63"/>
      <c r="H26" s="64"/>
      <c r="I26" s="64"/>
      <c r="J26" s="64"/>
      <c r="K26" s="64"/>
      <c r="L26" s="64"/>
      <c r="M26" s="64"/>
      <c r="N26" s="64"/>
      <c r="O26" s="64"/>
      <c r="P26" s="65"/>
      <c r="Q26" s="65"/>
      <c r="R26" s="66" t="s">
        <v>1653</v>
      </c>
      <c r="S26" s="67" t="s">
        <v>1654</v>
      </c>
      <c r="T26" s="68">
        <f>+IF(ISERR(S26/R26*100),"N/A",ROUND(S26/R26*100,2))</f>
        <v>56.44</v>
      </c>
      <c r="U26" s="67" t="s">
        <v>1652</v>
      </c>
      <c r="V26" s="68">
        <f>+IF(ISERR(U26/S26*100),"N/A",ROUND(U26/S26*100,2))</f>
        <v>99.08</v>
      </c>
      <c r="W26" s="69">
        <f>+IF(ISERR(U26/R26*100),"N/A",ROUND(U26/R26*100,2))</f>
        <v>55.92</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303" t="s">
        <v>382</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37.5" customHeight="1" thickTop="1" x14ac:dyDescent="0.2">
      <c r="B30" s="303" t="s">
        <v>383</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37.5" customHeight="1" thickTop="1" x14ac:dyDescent="0.2">
      <c r="B32" s="303" t="s">
        <v>384</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topLeftCell="A31"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5</v>
      </c>
      <c r="D4" s="280" t="s">
        <v>6</v>
      </c>
      <c r="E4" s="280"/>
      <c r="F4" s="280"/>
      <c r="G4" s="280"/>
      <c r="H4" s="281"/>
      <c r="I4" s="18"/>
      <c r="J4" s="282" t="s">
        <v>7</v>
      </c>
      <c r="K4" s="280"/>
      <c r="L4" s="17" t="s">
        <v>157</v>
      </c>
      <c r="M4" s="283" t="s">
        <v>158</v>
      </c>
      <c r="N4" s="283"/>
      <c r="O4" s="283"/>
      <c r="P4" s="283"/>
      <c r="Q4" s="284"/>
      <c r="R4" s="19"/>
      <c r="S4" s="285" t="s">
        <v>10</v>
      </c>
      <c r="T4" s="286"/>
      <c r="U4" s="286"/>
      <c r="V4" s="273" t="s">
        <v>143</v>
      </c>
      <c r="W4" s="274"/>
    </row>
    <row r="5" spans="1:29" ht="15.75" customHeight="1" thickTop="1" x14ac:dyDescent="0.2">
      <c r="B5" s="20" t="s">
        <v>12</v>
      </c>
      <c r="C5" s="271" t="s">
        <v>12</v>
      </c>
      <c r="D5" s="271"/>
      <c r="E5" s="271"/>
      <c r="F5" s="271"/>
      <c r="G5" s="271"/>
      <c r="H5" s="271"/>
      <c r="I5" s="271"/>
      <c r="J5" s="271"/>
      <c r="K5" s="271"/>
      <c r="L5" s="271"/>
      <c r="M5" s="271"/>
      <c r="N5" s="271"/>
      <c r="O5" s="271"/>
      <c r="P5" s="271"/>
      <c r="Q5" s="271"/>
      <c r="R5" s="271"/>
      <c r="S5" s="271"/>
      <c r="T5" s="271"/>
      <c r="U5" s="271"/>
      <c r="V5" s="271"/>
      <c r="W5" s="272"/>
    </row>
    <row r="6" spans="1:29" ht="48" customHeight="1" thickBot="1" x14ac:dyDescent="0.25">
      <c r="B6" s="20" t="s">
        <v>13</v>
      </c>
      <c r="C6" s="21" t="s">
        <v>159</v>
      </c>
      <c r="D6" s="269" t="s">
        <v>160</v>
      </c>
      <c r="E6" s="269"/>
      <c r="F6" s="269"/>
      <c r="G6" s="269"/>
      <c r="H6" s="269"/>
      <c r="I6" s="22"/>
      <c r="J6" s="287" t="s">
        <v>16</v>
      </c>
      <c r="K6" s="287"/>
      <c r="L6" s="287" t="s">
        <v>17</v>
      </c>
      <c r="M6" s="287"/>
      <c r="N6" s="272" t="s">
        <v>12</v>
      </c>
      <c r="O6" s="272"/>
      <c r="P6" s="272"/>
      <c r="Q6" s="272"/>
      <c r="R6" s="272"/>
      <c r="S6" s="272"/>
      <c r="T6" s="272"/>
      <c r="U6" s="272"/>
      <c r="V6" s="272"/>
      <c r="W6" s="272"/>
    </row>
    <row r="7" spans="1:29" ht="30" customHeight="1" thickBot="1" x14ac:dyDescent="0.25">
      <c r="B7" s="23"/>
      <c r="C7" s="21" t="s">
        <v>12</v>
      </c>
      <c r="D7" s="271" t="s">
        <v>12</v>
      </c>
      <c r="E7" s="271"/>
      <c r="F7" s="271"/>
      <c r="G7" s="271"/>
      <c r="H7" s="271"/>
      <c r="I7" s="22"/>
      <c r="J7" s="24" t="s">
        <v>18</v>
      </c>
      <c r="K7" s="24" t="s">
        <v>19</v>
      </c>
      <c r="L7" s="24" t="s">
        <v>18</v>
      </c>
      <c r="M7" s="24" t="s">
        <v>19</v>
      </c>
      <c r="N7" s="25"/>
      <c r="O7" s="272" t="s">
        <v>12</v>
      </c>
      <c r="P7" s="272"/>
      <c r="Q7" s="272"/>
      <c r="R7" s="272"/>
      <c r="S7" s="272"/>
      <c r="T7" s="272"/>
      <c r="U7" s="272"/>
      <c r="V7" s="272"/>
      <c r="W7" s="272"/>
    </row>
    <row r="8" spans="1:29" ht="30" customHeight="1" thickBot="1" x14ac:dyDescent="0.25">
      <c r="B8" s="23"/>
      <c r="C8" s="21" t="s">
        <v>12</v>
      </c>
      <c r="D8" s="271" t="s">
        <v>12</v>
      </c>
      <c r="E8" s="271"/>
      <c r="F8" s="271"/>
      <c r="G8" s="271"/>
      <c r="H8" s="271"/>
      <c r="I8" s="22"/>
      <c r="J8" s="26" t="s">
        <v>20</v>
      </c>
      <c r="K8" s="26" t="s">
        <v>20</v>
      </c>
      <c r="L8" s="26" t="s">
        <v>20</v>
      </c>
      <c r="M8" s="26" t="s">
        <v>20</v>
      </c>
      <c r="N8" s="25"/>
      <c r="O8" s="22"/>
      <c r="P8" s="272" t="s">
        <v>12</v>
      </c>
      <c r="Q8" s="272"/>
      <c r="R8" s="272"/>
      <c r="S8" s="272"/>
      <c r="T8" s="272"/>
      <c r="U8" s="272"/>
      <c r="V8" s="272"/>
      <c r="W8" s="272"/>
    </row>
    <row r="9" spans="1:29" ht="25.5" customHeight="1" thickBot="1" x14ac:dyDescent="0.25">
      <c r="B9" s="23"/>
      <c r="C9" s="271" t="s">
        <v>12</v>
      </c>
      <c r="D9" s="271"/>
      <c r="E9" s="271"/>
      <c r="F9" s="271"/>
      <c r="G9" s="271"/>
      <c r="H9" s="271"/>
      <c r="I9" s="271"/>
      <c r="J9" s="271"/>
      <c r="K9" s="271"/>
      <c r="L9" s="271"/>
      <c r="M9" s="271"/>
      <c r="N9" s="271"/>
      <c r="O9" s="271"/>
      <c r="P9" s="271"/>
      <c r="Q9" s="271"/>
      <c r="R9" s="271"/>
      <c r="S9" s="271"/>
      <c r="T9" s="271"/>
      <c r="U9" s="271"/>
      <c r="V9" s="271"/>
      <c r="W9" s="272"/>
    </row>
    <row r="10" spans="1:29" ht="66.75" customHeight="1" thickTop="1" thickBot="1" x14ac:dyDescent="0.25">
      <c r="B10" s="27" t="s">
        <v>21</v>
      </c>
      <c r="C10" s="273" t="s">
        <v>12</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75" t="s">
        <v>24</v>
      </c>
      <c r="C13" s="276"/>
      <c r="D13" s="276"/>
      <c r="E13" s="276"/>
      <c r="F13" s="276"/>
      <c r="G13" s="276"/>
      <c r="H13" s="276"/>
      <c r="I13" s="276"/>
      <c r="J13" s="28"/>
      <c r="K13" s="276" t="s">
        <v>25</v>
      </c>
      <c r="L13" s="276"/>
      <c r="M13" s="276"/>
      <c r="N13" s="276"/>
      <c r="O13" s="276"/>
      <c r="P13" s="276"/>
      <c r="Q13" s="276"/>
      <c r="R13" s="29"/>
      <c r="S13" s="276" t="s">
        <v>26</v>
      </c>
      <c r="T13" s="276"/>
      <c r="U13" s="276"/>
      <c r="V13" s="276"/>
      <c r="W13" s="277"/>
    </row>
    <row r="14" spans="1:29" ht="69" customHeight="1" x14ac:dyDescent="0.2">
      <c r="B14" s="20" t="s">
        <v>27</v>
      </c>
      <c r="C14" s="269" t="s">
        <v>12</v>
      </c>
      <c r="D14" s="269"/>
      <c r="E14" s="269"/>
      <c r="F14" s="269"/>
      <c r="G14" s="269"/>
      <c r="H14" s="269"/>
      <c r="I14" s="269"/>
      <c r="J14" s="30"/>
      <c r="K14" s="30" t="s">
        <v>28</v>
      </c>
      <c r="L14" s="269" t="s">
        <v>12</v>
      </c>
      <c r="M14" s="269"/>
      <c r="N14" s="269"/>
      <c r="O14" s="269"/>
      <c r="P14" s="269"/>
      <c r="Q14" s="269"/>
      <c r="R14" s="22"/>
      <c r="S14" s="30" t="s">
        <v>29</v>
      </c>
      <c r="T14" s="270" t="s">
        <v>99</v>
      </c>
      <c r="U14" s="270"/>
      <c r="V14" s="270"/>
      <c r="W14" s="270"/>
    </row>
    <row r="15" spans="1:29" ht="86.25" customHeight="1" x14ac:dyDescent="0.2">
      <c r="B15" s="20" t="s">
        <v>31</v>
      </c>
      <c r="C15" s="269" t="s">
        <v>12</v>
      </c>
      <c r="D15" s="269"/>
      <c r="E15" s="269"/>
      <c r="F15" s="269"/>
      <c r="G15" s="269"/>
      <c r="H15" s="269"/>
      <c r="I15" s="269"/>
      <c r="J15" s="30"/>
      <c r="K15" s="30" t="s">
        <v>31</v>
      </c>
      <c r="L15" s="269" t="s">
        <v>12</v>
      </c>
      <c r="M15" s="269"/>
      <c r="N15" s="269"/>
      <c r="O15" s="269"/>
      <c r="P15" s="269"/>
      <c r="Q15" s="269"/>
      <c r="R15" s="22"/>
      <c r="S15" s="30" t="s">
        <v>32</v>
      </c>
      <c r="T15" s="270" t="s">
        <v>12</v>
      </c>
      <c r="U15" s="270"/>
      <c r="V15" s="270"/>
      <c r="W15" s="270"/>
    </row>
    <row r="16" spans="1:29" ht="25.5" customHeight="1" thickBot="1" x14ac:dyDescent="0.25">
      <c r="B16" s="31" t="s">
        <v>33</v>
      </c>
      <c r="C16" s="253" t="s">
        <v>12</v>
      </c>
      <c r="D16" s="253"/>
      <c r="E16" s="253"/>
      <c r="F16" s="253"/>
      <c r="G16" s="253"/>
      <c r="H16" s="253"/>
      <c r="I16" s="253"/>
      <c r="J16" s="253"/>
      <c r="K16" s="253"/>
      <c r="L16" s="253"/>
      <c r="M16" s="253"/>
      <c r="N16" s="253"/>
      <c r="O16" s="253"/>
      <c r="P16" s="253"/>
      <c r="Q16" s="253"/>
      <c r="R16" s="253"/>
      <c r="S16" s="253"/>
      <c r="T16" s="253"/>
      <c r="U16" s="253"/>
      <c r="V16" s="253"/>
      <c r="W16" s="254"/>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55" t="s">
        <v>35</v>
      </c>
      <c r="C18" s="256"/>
      <c r="D18" s="256"/>
      <c r="E18" s="256"/>
      <c r="F18" s="256"/>
      <c r="G18" s="256"/>
      <c r="H18" s="256"/>
      <c r="I18" s="256"/>
      <c r="J18" s="256"/>
      <c r="K18" s="256"/>
      <c r="L18" s="256"/>
      <c r="M18" s="256"/>
      <c r="N18" s="256"/>
      <c r="O18" s="256"/>
      <c r="P18" s="256"/>
      <c r="Q18" s="256"/>
      <c r="R18" s="256"/>
      <c r="S18" s="256"/>
      <c r="T18" s="257"/>
      <c r="U18" s="244" t="s">
        <v>36</v>
      </c>
      <c r="V18" s="243"/>
      <c r="W18" s="245"/>
    </row>
    <row r="19" spans="2:27" ht="14.25" customHeight="1" x14ac:dyDescent="0.2">
      <c r="B19" s="258"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267" t="s">
        <v>45</v>
      </c>
    </row>
    <row r="20" spans="2:27" ht="27" customHeight="1" thickBot="1" x14ac:dyDescent="0.25">
      <c r="B20" s="260"/>
      <c r="C20" s="261"/>
      <c r="D20" s="261"/>
      <c r="E20" s="261"/>
      <c r="F20" s="261"/>
      <c r="G20" s="261"/>
      <c r="H20" s="261"/>
      <c r="I20" s="261"/>
      <c r="J20" s="261"/>
      <c r="K20" s="261"/>
      <c r="L20" s="261"/>
      <c r="M20" s="261"/>
      <c r="N20" s="261"/>
      <c r="O20" s="261"/>
      <c r="P20" s="261"/>
      <c r="Q20" s="261"/>
      <c r="R20" s="261"/>
      <c r="S20" s="261"/>
      <c r="T20" s="263"/>
      <c r="U20" s="265"/>
      <c r="V20" s="261"/>
      <c r="W20" s="268"/>
      <c r="Z20" s="33" t="s">
        <v>12</v>
      </c>
      <c r="AA20" s="33" t="s">
        <v>46</v>
      </c>
    </row>
    <row r="21" spans="2:27" ht="56.25" customHeight="1" x14ac:dyDescent="0.2">
      <c r="B21" s="227" t="s">
        <v>161</v>
      </c>
      <c r="C21" s="228"/>
      <c r="D21" s="228"/>
      <c r="E21" s="228"/>
      <c r="F21" s="228"/>
      <c r="G21" s="228"/>
      <c r="H21" s="228"/>
      <c r="I21" s="228"/>
      <c r="J21" s="228"/>
      <c r="K21" s="228"/>
      <c r="L21" s="228"/>
      <c r="M21" s="229" t="s">
        <v>159</v>
      </c>
      <c r="N21" s="229"/>
      <c r="O21" s="229" t="s">
        <v>48</v>
      </c>
      <c r="P21" s="229"/>
      <c r="Q21" s="230" t="s">
        <v>49</v>
      </c>
      <c r="R21" s="230"/>
      <c r="S21" s="34" t="s">
        <v>162</v>
      </c>
      <c r="T21" s="34" t="s">
        <v>60</v>
      </c>
      <c r="U21" s="34" t="s">
        <v>163</v>
      </c>
      <c r="V21" s="34">
        <f>+IF(ISERR(U21/T21*100),"N/A",ROUND(U21/T21*100,2))</f>
        <v>141.33000000000001</v>
      </c>
      <c r="W21" s="35">
        <f>+IF(ISERR(U21/S21*100),"N/A",ROUND(U21/S21*100,2))</f>
        <v>662.5</v>
      </c>
    </row>
    <row r="22" spans="2:27" ht="56.25" customHeight="1" thickBot="1" x14ac:dyDescent="0.25">
      <c r="B22" s="227" t="s">
        <v>164</v>
      </c>
      <c r="C22" s="228"/>
      <c r="D22" s="228"/>
      <c r="E22" s="228"/>
      <c r="F22" s="228"/>
      <c r="G22" s="228"/>
      <c r="H22" s="228"/>
      <c r="I22" s="228"/>
      <c r="J22" s="228"/>
      <c r="K22" s="228"/>
      <c r="L22" s="228"/>
      <c r="M22" s="229" t="s">
        <v>159</v>
      </c>
      <c r="N22" s="229"/>
      <c r="O22" s="229" t="s">
        <v>48</v>
      </c>
      <c r="P22" s="229"/>
      <c r="Q22" s="230" t="s">
        <v>49</v>
      </c>
      <c r="R22" s="230"/>
      <c r="S22" s="34" t="s">
        <v>165</v>
      </c>
      <c r="T22" s="34" t="s">
        <v>60</v>
      </c>
      <c r="U22" s="34" t="s">
        <v>60</v>
      </c>
      <c r="V22" s="34">
        <f>+IF(ISERR(U22/T22*100),"N/A",ROUND(U22/T22*100,2))</f>
        <v>100</v>
      </c>
      <c r="W22" s="35">
        <f>+IF(ISERR(U22/S22*100),"N/A",ROUND(U22/S22*100,2))</f>
        <v>1875</v>
      </c>
    </row>
    <row r="23" spans="2:27" ht="21.75" customHeight="1" thickTop="1" thickBot="1" x14ac:dyDescent="0.25">
      <c r="B23" s="11" t="s">
        <v>62</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237" t="s">
        <v>2011</v>
      </c>
      <c r="C24" s="238"/>
      <c r="D24" s="238"/>
      <c r="E24" s="238"/>
      <c r="F24" s="238"/>
      <c r="G24" s="238"/>
      <c r="H24" s="238"/>
      <c r="I24" s="238"/>
      <c r="J24" s="238"/>
      <c r="K24" s="238"/>
      <c r="L24" s="238"/>
      <c r="M24" s="238"/>
      <c r="N24" s="238"/>
      <c r="O24" s="238"/>
      <c r="P24" s="238"/>
      <c r="Q24" s="239"/>
      <c r="R24" s="37" t="s">
        <v>41</v>
      </c>
      <c r="S24" s="243" t="s">
        <v>42</v>
      </c>
      <c r="T24" s="243"/>
      <c r="U24" s="38" t="s">
        <v>63</v>
      </c>
      <c r="V24" s="244" t="s">
        <v>64</v>
      </c>
      <c r="W24" s="245"/>
    </row>
    <row r="25" spans="2:27" ht="30.75" customHeight="1" thickBot="1" x14ac:dyDescent="0.25">
      <c r="B25" s="240"/>
      <c r="C25" s="241"/>
      <c r="D25" s="241"/>
      <c r="E25" s="241"/>
      <c r="F25" s="241"/>
      <c r="G25" s="241"/>
      <c r="H25" s="241"/>
      <c r="I25" s="241"/>
      <c r="J25" s="241"/>
      <c r="K25" s="241"/>
      <c r="L25" s="241"/>
      <c r="M25" s="241"/>
      <c r="N25" s="241"/>
      <c r="O25" s="241"/>
      <c r="P25" s="241"/>
      <c r="Q25" s="242"/>
      <c r="R25" s="39" t="s">
        <v>65</v>
      </c>
      <c r="S25" s="39" t="s">
        <v>65</v>
      </c>
      <c r="T25" s="39" t="s">
        <v>48</v>
      </c>
      <c r="U25" s="39" t="s">
        <v>65</v>
      </c>
      <c r="V25" s="39" t="s">
        <v>66</v>
      </c>
      <c r="W25" s="32" t="s">
        <v>67</v>
      </c>
      <c r="Y25" s="36"/>
    </row>
    <row r="26" spans="2:27" ht="23.25" customHeight="1" thickBot="1" x14ac:dyDescent="0.25">
      <c r="B26" s="246" t="s">
        <v>68</v>
      </c>
      <c r="C26" s="247"/>
      <c r="D26" s="247"/>
      <c r="E26" s="40" t="s">
        <v>166</v>
      </c>
      <c r="F26" s="40"/>
      <c r="G26" s="40"/>
      <c r="H26" s="41"/>
      <c r="I26" s="41"/>
      <c r="J26" s="41"/>
      <c r="K26" s="41"/>
      <c r="L26" s="41"/>
      <c r="M26" s="41"/>
      <c r="N26" s="41"/>
      <c r="O26" s="41"/>
      <c r="P26" s="42"/>
      <c r="Q26" s="42"/>
      <c r="R26" s="43" t="s">
        <v>143</v>
      </c>
      <c r="S26" s="44" t="s">
        <v>12</v>
      </c>
      <c r="T26" s="42"/>
      <c r="U26" s="44" t="s">
        <v>55</v>
      </c>
      <c r="V26" s="42"/>
      <c r="W26" s="45">
        <f>+IF(ISERR(U26/R26*100),"N/A",ROUND(U26/R26*100,2))</f>
        <v>0</v>
      </c>
    </row>
    <row r="27" spans="2:27" ht="26.25" customHeight="1" thickBot="1" x14ac:dyDescent="0.25">
      <c r="B27" s="248" t="s">
        <v>72</v>
      </c>
      <c r="C27" s="249"/>
      <c r="D27" s="249"/>
      <c r="E27" s="46" t="s">
        <v>166</v>
      </c>
      <c r="F27" s="46"/>
      <c r="G27" s="46"/>
      <c r="H27" s="47"/>
      <c r="I27" s="47"/>
      <c r="J27" s="47"/>
      <c r="K27" s="47"/>
      <c r="L27" s="47"/>
      <c r="M27" s="47"/>
      <c r="N27" s="47"/>
      <c r="O27" s="47"/>
      <c r="P27" s="48"/>
      <c r="Q27" s="48"/>
      <c r="R27" s="49" t="s">
        <v>143</v>
      </c>
      <c r="S27" s="50" t="s">
        <v>55</v>
      </c>
      <c r="T27" s="51">
        <f>+IF(ISERR(S27/R27*100),"N/A",ROUND(S27/R27*100,2))</f>
        <v>0</v>
      </c>
      <c r="U27" s="50" t="s">
        <v>55</v>
      </c>
      <c r="V27" s="51" t="str">
        <f>+IF(ISERR(U27/S27*100),"N/A",ROUND(U27/S27*100,2))</f>
        <v>N/A</v>
      </c>
      <c r="W27" s="52">
        <f>+IF(ISERR(U27/R27*100),"N/A",ROUND(U27/R27*100,2))</f>
        <v>0</v>
      </c>
    </row>
    <row r="28" spans="2:27" ht="22.5" customHeight="1" thickTop="1" thickBot="1" x14ac:dyDescent="0.25">
      <c r="B28" s="11" t="s">
        <v>75</v>
      </c>
      <c r="C28" s="12"/>
      <c r="D28" s="12"/>
      <c r="E28" s="12"/>
      <c r="F28" s="12"/>
      <c r="G28" s="12"/>
      <c r="H28" s="13"/>
      <c r="I28" s="13"/>
      <c r="J28" s="13"/>
      <c r="K28" s="13"/>
      <c r="L28" s="13"/>
      <c r="M28" s="13"/>
      <c r="N28" s="13"/>
      <c r="O28" s="13"/>
      <c r="P28" s="13"/>
      <c r="Q28" s="13"/>
      <c r="R28" s="13"/>
      <c r="S28" s="13"/>
      <c r="T28" s="13"/>
      <c r="U28" s="13"/>
      <c r="V28" s="13"/>
      <c r="W28" s="14"/>
    </row>
    <row r="29" spans="2:27" ht="37.5" customHeight="1" thickTop="1" x14ac:dyDescent="0.2">
      <c r="B29" s="231" t="s">
        <v>167</v>
      </c>
      <c r="C29" s="232"/>
      <c r="D29" s="232"/>
      <c r="E29" s="232"/>
      <c r="F29" s="232"/>
      <c r="G29" s="232"/>
      <c r="H29" s="232"/>
      <c r="I29" s="232"/>
      <c r="J29" s="232"/>
      <c r="K29" s="232"/>
      <c r="L29" s="232"/>
      <c r="M29" s="232"/>
      <c r="N29" s="232"/>
      <c r="O29" s="232"/>
      <c r="P29" s="232"/>
      <c r="Q29" s="232"/>
      <c r="R29" s="232"/>
      <c r="S29" s="232"/>
      <c r="T29" s="232"/>
      <c r="U29" s="232"/>
      <c r="V29" s="232"/>
      <c r="W29" s="233"/>
    </row>
    <row r="30" spans="2:27" ht="91.5" customHeight="1" thickBot="1" x14ac:dyDescent="0.25">
      <c r="B30" s="250"/>
      <c r="C30" s="251"/>
      <c r="D30" s="251"/>
      <c r="E30" s="251"/>
      <c r="F30" s="251"/>
      <c r="G30" s="251"/>
      <c r="H30" s="251"/>
      <c r="I30" s="251"/>
      <c r="J30" s="251"/>
      <c r="K30" s="251"/>
      <c r="L30" s="251"/>
      <c r="M30" s="251"/>
      <c r="N30" s="251"/>
      <c r="O30" s="251"/>
      <c r="P30" s="251"/>
      <c r="Q30" s="251"/>
      <c r="R30" s="251"/>
      <c r="S30" s="251"/>
      <c r="T30" s="251"/>
      <c r="U30" s="251"/>
      <c r="V30" s="251"/>
      <c r="W30" s="252"/>
    </row>
    <row r="31" spans="2:27" ht="37.5" customHeight="1" thickTop="1" x14ac:dyDescent="0.2">
      <c r="B31" s="231" t="s">
        <v>168</v>
      </c>
      <c r="C31" s="232"/>
      <c r="D31" s="232"/>
      <c r="E31" s="232"/>
      <c r="F31" s="232"/>
      <c r="G31" s="232"/>
      <c r="H31" s="232"/>
      <c r="I31" s="232"/>
      <c r="J31" s="232"/>
      <c r="K31" s="232"/>
      <c r="L31" s="232"/>
      <c r="M31" s="232"/>
      <c r="N31" s="232"/>
      <c r="O31" s="232"/>
      <c r="P31" s="232"/>
      <c r="Q31" s="232"/>
      <c r="R31" s="232"/>
      <c r="S31" s="232"/>
      <c r="T31" s="232"/>
      <c r="U31" s="232"/>
      <c r="V31" s="232"/>
      <c r="W31" s="233"/>
    </row>
    <row r="32" spans="2:27" ht="37.5" customHeight="1" thickBot="1" x14ac:dyDescent="0.25">
      <c r="B32" s="250"/>
      <c r="C32" s="251"/>
      <c r="D32" s="251"/>
      <c r="E32" s="251"/>
      <c r="F32" s="251"/>
      <c r="G32" s="251"/>
      <c r="H32" s="251"/>
      <c r="I32" s="251"/>
      <c r="J32" s="251"/>
      <c r="K32" s="251"/>
      <c r="L32" s="251"/>
      <c r="M32" s="251"/>
      <c r="N32" s="251"/>
      <c r="O32" s="251"/>
      <c r="P32" s="251"/>
      <c r="Q32" s="251"/>
      <c r="R32" s="251"/>
      <c r="S32" s="251"/>
      <c r="T32" s="251"/>
      <c r="U32" s="251"/>
      <c r="V32" s="251"/>
      <c r="W32" s="252"/>
    </row>
    <row r="33" spans="2:23" ht="37.5" customHeight="1" thickTop="1" x14ac:dyDescent="0.2">
      <c r="B33" s="231" t="s">
        <v>169</v>
      </c>
      <c r="C33" s="232"/>
      <c r="D33" s="232"/>
      <c r="E33" s="232"/>
      <c r="F33" s="232"/>
      <c r="G33" s="232"/>
      <c r="H33" s="232"/>
      <c r="I33" s="232"/>
      <c r="J33" s="232"/>
      <c r="K33" s="232"/>
      <c r="L33" s="232"/>
      <c r="M33" s="232"/>
      <c r="N33" s="232"/>
      <c r="O33" s="232"/>
      <c r="P33" s="232"/>
      <c r="Q33" s="232"/>
      <c r="R33" s="232"/>
      <c r="S33" s="232"/>
      <c r="T33" s="232"/>
      <c r="U33" s="232"/>
      <c r="V33" s="232"/>
      <c r="W33" s="233"/>
    </row>
    <row r="34" spans="2:23" ht="18" customHeight="1" thickBot="1" x14ac:dyDescent="0.25">
      <c r="B34" s="234"/>
      <c r="C34" s="235"/>
      <c r="D34" s="235"/>
      <c r="E34" s="235"/>
      <c r="F34" s="235"/>
      <c r="G34" s="235"/>
      <c r="H34" s="235"/>
      <c r="I34" s="235"/>
      <c r="J34" s="235"/>
      <c r="K34" s="235"/>
      <c r="L34" s="235"/>
      <c r="M34" s="235"/>
      <c r="N34" s="235"/>
      <c r="O34" s="235"/>
      <c r="P34" s="235"/>
      <c r="Q34" s="235"/>
      <c r="R34" s="235"/>
      <c r="S34" s="235"/>
      <c r="T34" s="235"/>
      <c r="U34" s="235"/>
      <c r="V34" s="235"/>
      <c r="W34" s="236"/>
    </row>
  </sheetData>
  <mergeCells count="55">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19"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2003</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1055</v>
      </c>
      <c r="D4" s="280" t="s">
        <v>1639</v>
      </c>
      <c r="E4" s="280"/>
      <c r="F4" s="280"/>
      <c r="G4" s="280"/>
      <c r="H4" s="281"/>
      <c r="I4" s="18"/>
      <c r="J4" s="282" t="s">
        <v>7</v>
      </c>
      <c r="K4" s="280"/>
      <c r="L4" s="17" t="s">
        <v>1250</v>
      </c>
      <c r="M4" s="283" t="s">
        <v>2002</v>
      </c>
      <c r="N4" s="283"/>
      <c r="O4" s="283"/>
      <c r="P4" s="283"/>
      <c r="Q4" s="284"/>
      <c r="R4" s="19"/>
      <c r="S4" s="285" t="s">
        <v>10</v>
      </c>
      <c r="T4" s="286"/>
      <c r="U4" s="286"/>
      <c r="V4" s="273">
        <v>404.6</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c r="D6" s="269"/>
      <c r="E6" s="269"/>
      <c r="F6" s="269"/>
      <c r="G6" s="269"/>
      <c r="H6" s="269"/>
      <c r="I6" s="70"/>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70"/>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70"/>
      <c r="J8" s="26"/>
      <c r="K8" s="26"/>
      <c r="L8" s="26"/>
      <c r="M8" s="26"/>
      <c r="N8" s="25"/>
      <c r="O8" s="70"/>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70"/>
      <c r="S14" s="30" t="s">
        <v>29</v>
      </c>
      <c r="T14" s="291"/>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70"/>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c r="C21" s="228"/>
      <c r="D21" s="228"/>
      <c r="E21" s="228"/>
      <c r="F21" s="228"/>
      <c r="G21" s="228"/>
      <c r="H21" s="228"/>
      <c r="I21" s="228"/>
      <c r="J21" s="228"/>
      <c r="K21" s="228"/>
      <c r="L21" s="228"/>
      <c r="M21" s="229"/>
      <c r="N21" s="229"/>
      <c r="O21" s="229"/>
      <c r="P21" s="229"/>
      <c r="Q21" s="230"/>
      <c r="R21" s="230"/>
      <c r="S21" s="34"/>
      <c r="T21" s="34"/>
      <c r="U21" s="34"/>
      <c r="V21" s="34" t="str">
        <f>+IF(ISERR(U21/T21*100),"N/A",ROUND(U21/T21*100,2))</f>
        <v>N/A</v>
      </c>
      <c r="W21" s="59" t="str">
        <f>+IF(ISERR(U21/S21*100),"N/A",ROUND(U21/S21*100,2))</f>
        <v>N/A</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71"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74" t="s">
        <v>65</v>
      </c>
      <c r="S24" s="74" t="s">
        <v>65</v>
      </c>
      <c r="T24" s="74" t="s">
        <v>48</v>
      </c>
      <c r="U24" s="74" t="s">
        <v>65</v>
      </c>
      <c r="V24" s="74" t="s">
        <v>66</v>
      </c>
      <c r="W24" s="61" t="s">
        <v>67</v>
      </c>
      <c r="Y24" s="36"/>
    </row>
    <row r="25" spans="2:27" ht="23.25" customHeight="1" thickBot="1" x14ac:dyDescent="0.25">
      <c r="B25" s="314" t="s">
        <v>68</v>
      </c>
      <c r="C25" s="247"/>
      <c r="D25" s="247"/>
      <c r="E25" s="72" t="s">
        <v>2001</v>
      </c>
      <c r="F25" s="72"/>
      <c r="G25" s="72"/>
      <c r="H25" s="41"/>
      <c r="I25" s="41"/>
      <c r="J25" s="41"/>
      <c r="K25" s="41"/>
      <c r="L25" s="41"/>
      <c r="M25" s="41"/>
      <c r="N25" s="41"/>
      <c r="O25" s="41"/>
      <c r="P25" s="42"/>
      <c r="Q25" s="42"/>
      <c r="R25" s="43">
        <v>404.60500000000002</v>
      </c>
      <c r="S25" s="44" t="s">
        <v>12</v>
      </c>
      <c r="T25" s="42"/>
      <c r="U25" s="44">
        <v>463.7</v>
      </c>
      <c r="V25" s="42"/>
      <c r="W25" s="62">
        <f>+IF(ISERR(U25/R25*100),"N/A",ROUND(U25/R25*100,2))</f>
        <v>114.61</v>
      </c>
    </row>
    <row r="26" spans="2:27" ht="26.25" customHeight="1" thickBot="1" x14ac:dyDescent="0.25">
      <c r="B26" s="315" t="s">
        <v>72</v>
      </c>
      <c r="C26" s="316"/>
      <c r="D26" s="316"/>
      <c r="E26" s="73" t="s">
        <v>2001</v>
      </c>
      <c r="F26" s="73"/>
      <c r="G26" s="73"/>
      <c r="H26" s="64"/>
      <c r="I26" s="64"/>
      <c r="J26" s="64"/>
      <c r="K26" s="64"/>
      <c r="L26" s="64"/>
      <c r="M26" s="64"/>
      <c r="N26" s="64"/>
      <c r="O26" s="64"/>
      <c r="P26" s="65"/>
      <c r="Q26" s="65"/>
      <c r="R26" s="66">
        <v>638.70000000000005</v>
      </c>
      <c r="S26" s="67">
        <v>477.8</v>
      </c>
      <c r="T26" s="68">
        <f>+IF(ISERR(S26/R26*100),"N/A",ROUND(S26/R26*100,2))</f>
        <v>74.81</v>
      </c>
      <c r="U26" s="67">
        <v>463.7</v>
      </c>
      <c r="V26" s="68">
        <f>+IF(ISERR(U26/S26*100),"N/A",ROUND(U26/S26*100,2))</f>
        <v>97.05</v>
      </c>
      <c r="W26" s="69">
        <f>+IF(ISERR(U26/R26*100),"N/A",ROUND(U26/R26*100,2))</f>
        <v>72.599999999999994</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303" t="s">
        <v>2000</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37.5" customHeight="1" thickTop="1" x14ac:dyDescent="0.2">
      <c r="B30" s="303" t="s">
        <v>1999</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37.5" customHeight="1" thickTop="1" x14ac:dyDescent="0.2">
      <c r="B32" s="303" t="s">
        <v>1998</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0:W31"/>
    <mergeCell ref="B32:W33"/>
    <mergeCell ref="B23:Q24"/>
    <mergeCell ref="S23:T23"/>
    <mergeCell ref="V23:W23"/>
    <mergeCell ref="B25:D25"/>
    <mergeCell ref="B26:D26"/>
    <mergeCell ref="B28:W29"/>
    <mergeCell ref="U19:U20"/>
    <mergeCell ref="V19:V20"/>
    <mergeCell ref="W19:W20"/>
    <mergeCell ref="B21:L21"/>
    <mergeCell ref="M21:N21"/>
    <mergeCell ref="O21:P21"/>
    <mergeCell ref="Q21:R21"/>
    <mergeCell ref="B19:L20"/>
    <mergeCell ref="M19:N20"/>
    <mergeCell ref="O19:P20"/>
    <mergeCell ref="Q19:R20"/>
    <mergeCell ref="S19:S20"/>
    <mergeCell ref="T19:T20"/>
    <mergeCell ref="C15:I15"/>
    <mergeCell ref="L15:Q15"/>
    <mergeCell ref="T15:W15"/>
    <mergeCell ref="C16:W16"/>
    <mergeCell ref="B18:T18"/>
    <mergeCell ref="U18:W18"/>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19"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1055</v>
      </c>
      <c r="D4" s="280" t="s">
        <v>1639</v>
      </c>
      <c r="E4" s="280"/>
      <c r="F4" s="280"/>
      <c r="G4" s="280"/>
      <c r="H4" s="281"/>
      <c r="I4" s="18"/>
      <c r="J4" s="282" t="s">
        <v>7</v>
      </c>
      <c r="K4" s="280"/>
      <c r="L4" s="17" t="s">
        <v>1655</v>
      </c>
      <c r="M4" s="283" t="s">
        <v>1656</v>
      </c>
      <c r="N4" s="283"/>
      <c r="O4" s="283"/>
      <c r="P4" s="283"/>
      <c r="Q4" s="284"/>
      <c r="R4" s="19"/>
      <c r="S4" s="285" t="s">
        <v>10</v>
      </c>
      <c r="T4" s="286"/>
      <c r="U4" s="286"/>
      <c r="V4" s="273" t="s">
        <v>1598</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629</v>
      </c>
      <c r="D6" s="269" t="s">
        <v>1657</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1658</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1659</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1660</v>
      </c>
      <c r="C21" s="228"/>
      <c r="D21" s="228"/>
      <c r="E21" s="228"/>
      <c r="F21" s="228"/>
      <c r="G21" s="228"/>
      <c r="H21" s="228"/>
      <c r="I21" s="228"/>
      <c r="J21" s="228"/>
      <c r="K21" s="228"/>
      <c r="L21" s="228"/>
      <c r="M21" s="229" t="s">
        <v>629</v>
      </c>
      <c r="N21" s="229"/>
      <c r="O21" s="229" t="s">
        <v>48</v>
      </c>
      <c r="P21" s="229"/>
      <c r="Q21" s="230" t="s">
        <v>49</v>
      </c>
      <c r="R21" s="230"/>
      <c r="S21" s="34" t="s">
        <v>1661</v>
      </c>
      <c r="T21" s="34" t="s">
        <v>1662</v>
      </c>
      <c r="U21" s="34" t="s">
        <v>115</v>
      </c>
      <c r="V21" s="34" t="str">
        <f>+IF(ISERR(U21/T21*100),"N/A",ROUND(U21/T21*100,2))</f>
        <v>N/A</v>
      </c>
      <c r="W21" s="59" t="str">
        <f>+IF(ISERR(U21/S21*100),"N/A",ROUND(U21/S21*100,2))</f>
        <v>N/A</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1663</v>
      </c>
      <c r="F25" s="40"/>
      <c r="G25" s="40"/>
      <c r="H25" s="41"/>
      <c r="I25" s="41"/>
      <c r="J25" s="41"/>
      <c r="K25" s="41"/>
      <c r="L25" s="41"/>
      <c r="M25" s="41"/>
      <c r="N25" s="41"/>
      <c r="O25" s="41"/>
      <c r="P25" s="42"/>
      <c r="Q25" s="42"/>
      <c r="R25" s="43" t="s">
        <v>1598</v>
      </c>
      <c r="S25" s="44" t="s">
        <v>12</v>
      </c>
      <c r="T25" s="42"/>
      <c r="U25" s="44">
        <v>89.98</v>
      </c>
      <c r="V25" s="42"/>
      <c r="W25" s="62">
        <f>+IF(ISERR(U25/R25*100),"N/A",ROUND(U25/R25*100,2))</f>
        <v>1799.6</v>
      </c>
    </row>
    <row r="26" spans="2:27" ht="26.25" customHeight="1" thickBot="1" x14ac:dyDescent="0.25">
      <c r="B26" s="315" t="s">
        <v>72</v>
      </c>
      <c r="C26" s="316"/>
      <c r="D26" s="316"/>
      <c r="E26" s="63" t="s">
        <v>1663</v>
      </c>
      <c r="F26" s="63"/>
      <c r="G26" s="63"/>
      <c r="H26" s="64"/>
      <c r="I26" s="64"/>
      <c r="J26" s="64"/>
      <c r="K26" s="64"/>
      <c r="L26" s="64"/>
      <c r="M26" s="64"/>
      <c r="N26" s="64"/>
      <c r="O26" s="64"/>
      <c r="P26" s="65"/>
      <c r="Q26" s="65"/>
      <c r="R26" s="66">
        <v>89.98</v>
      </c>
      <c r="S26" s="67">
        <v>89.98</v>
      </c>
      <c r="T26" s="68">
        <f>+IF(ISERR(S26/R26*100),"N/A",ROUND(S26/R26*100,2))</f>
        <v>100</v>
      </c>
      <c r="U26" s="67">
        <v>89.98</v>
      </c>
      <c r="V26" s="68">
        <f>+IF(ISERR(U26/S26*100),"N/A",ROUND(U26/S26*100,2))</f>
        <v>100</v>
      </c>
      <c r="W26" s="69">
        <f>+IF(ISERR(U26/R26*100),"N/A",ROUND(U26/R26*100,2))</f>
        <v>100</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37.5" customHeight="1" thickTop="1" x14ac:dyDescent="0.2">
      <c r="B28" s="303" t="s">
        <v>382</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37.5" customHeight="1" thickTop="1" x14ac:dyDescent="0.2">
      <c r="B30" s="303" t="s">
        <v>383</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37.5" customHeight="1" thickTop="1" x14ac:dyDescent="0.2">
      <c r="B32" s="303" t="s">
        <v>384</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0"/>
  <sheetViews>
    <sheetView view="pageBreakPreview" topLeftCell="A4" zoomScale="69" zoomScaleNormal="100" zoomScaleSheetLayoutView="69"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1055</v>
      </c>
      <c r="D4" s="280" t="s">
        <v>1639</v>
      </c>
      <c r="E4" s="280"/>
      <c r="F4" s="280"/>
      <c r="G4" s="280"/>
      <c r="H4" s="281"/>
      <c r="I4" s="18"/>
      <c r="J4" s="282" t="s">
        <v>7</v>
      </c>
      <c r="K4" s="280"/>
      <c r="L4" s="17" t="s">
        <v>1664</v>
      </c>
      <c r="M4" s="283" t="s">
        <v>1665</v>
      </c>
      <c r="N4" s="283"/>
      <c r="O4" s="283"/>
      <c r="P4" s="283"/>
      <c r="Q4" s="284"/>
      <c r="R4" s="19"/>
      <c r="S4" s="285" t="s">
        <v>10</v>
      </c>
      <c r="T4" s="286"/>
      <c r="U4" s="286"/>
      <c r="V4" s="273" t="s">
        <v>1666</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503</v>
      </c>
      <c r="D6" s="269" t="s">
        <v>1667</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v>72264</v>
      </c>
      <c r="M8" s="26">
        <v>41540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237.75" customHeight="1" thickTop="1" thickBot="1" x14ac:dyDescent="0.25">
      <c r="B10" s="27" t="s">
        <v>21</v>
      </c>
      <c r="C10" s="273" t="s">
        <v>1668</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1669</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211.5" customHeight="1" x14ac:dyDescent="0.2">
      <c r="B21" s="302" t="s">
        <v>1670</v>
      </c>
      <c r="C21" s="228"/>
      <c r="D21" s="228"/>
      <c r="E21" s="228"/>
      <c r="F21" s="228"/>
      <c r="G21" s="228"/>
      <c r="H21" s="228"/>
      <c r="I21" s="228"/>
      <c r="J21" s="228"/>
      <c r="K21" s="228"/>
      <c r="L21" s="228"/>
      <c r="M21" s="229" t="s">
        <v>503</v>
      </c>
      <c r="N21" s="229"/>
      <c r="O21" s="335" t="s">
        <v>1671</v>
      </c>
      <c r="P21" s="335"/>
      <c r="Q21" s="230" t="s">
        <v>49</v>
      </c>
      <c r="R21" s="230"/>
      <c r="S21" s="34" t="s">
        <v>1672</v>
      </c>
      <c r="T21" s="34" t="s">
        <v>1673</v>
      </c>
      <c r="U21" s="34" t="s">
        <v>115</v>
      </c>
      <c r="V21" s="34" t="str">
        <f t="shared" ref="V21:V28" si="0">+IF(ISERR(U21/T21*100),"N/A",ROUND(U21/T21*100,2))</f>
        <v>N/A</v>
      </c>
      <c r="W21" s="59" t="str">
        <f t="shared" ref="W21:W28" si="1">+IF(ISERR(U21/S21*100),"N/A",ROUND(U21/S21*100,2))</f>
        <v>N/A</v>
      </c>
    </row>
    <row r="22" spans="2:27" ht="211.5" customHeight="1" x14ac:dyDescent="0.2">
      <c r="B22" s="302" t="s">
        <v>1674</v>
      </c>
      <c r="C22" s="228"/>
      <c r="D22" s="228"/>
      <c r="E22" s="228"/>
      <c r="F22" s="228"/>
      <c r="G22" s="228"/>
      <c r="H22" s="228"/>
      <c r="I22" s="228"/>
      <c r="J22" s="228"/>
      <c r="K22" s="228"/>
      <c r="L22" s="228"/>
      <c r="M22" s="229" t="s">
        <v>503</v>
      </c>
      <c r="N22" s="229"/>
      <c r="O22" s="335" t="s">
        <v>1675</v>
      </c>
      <c r="P22" s="335"/>
      <c r="Q22" s="230" t="s">
        <v>49</v>
      </c>
      <c r="R22" s="230"/>
      <c r="S22" s="34" t="s">
        <v>149</v>
      </c>
      <c r="T22" s="34" t="s">
        <v>1373</v>
      </c>
      <c r="U22" s="34" t="s">
        <v>115</v>
      </c>
      <c r="V22" s="34" t="str">
        <f t="shared" si="0"/>
        <v>N/A</v>
      </c>
      <c r="W22" s="59" t="str">
        <f t="shared" si="1"/>
        <v>N/A</v>
      </c>
    </row>
    <row r="23" spans="2:27" ht="211.5" customHeight="1" x14ac:dyDescent="0.2">
      <c r="B23" s="302" t="s">
        <v>1676</v>
      </c>
      <c r="C23" s="228"/>
      <c r="D23" s="228"/>
      <c r="E23" s="228"/>
      <c r="F23" s="228"/>
      <c r="G23" s="228"/>
      <c r="H23" s="228"/>
      <c r="I23" s="228"/>
      <c r="J23" s="228"/>
      <c r="K23" s="228"/>
      <c r="L23" s="228"/>
      <c r="M23" s="229" t="s">
        <v>503</v>
      </c>
      <c r="N23" s="229"/>
      <c r="O23" s="335" t="s">
        <v>1675</v>
      </c>
      <c r="P23" s="335"/>
      <c r="Q23" s="230" t="s">
        <v>49</v>
      </c>
      <c r="R23" s="230"/>
      <c r="S23" s="34" t="s">
        <v>149</v>
      </c>
      <c r="T23" s="34" t="s">
        <v>1373</v>
      </c>
      <c r="U23" s="34" t="s">
        <v>115</v>
      </c>
      <c r="V23" s="34" t="str">
        <f t="shared" si="0"/>
        <v>N/A</v>
      </c>
      <c r="W23" s="59" t="str">
        <f t="shared" si="1"/>
        <v>N/A</v>
      </c>
    </row>
    <row r="24" spans="2:27" ht="211.5" customHeight="1" x14ac:dyDescent="0.2">
      <c r="B24" s="302" t="s">
        <v>1677</v>
      </c>
      <c r="C24" s="228"/>
      <c r="D24" s="228"/>
      <c r="E24" s="228"/>
      <c r="F24" s="228"/>
      <c r="G24" s="228"/>
      <c r="H24" s="228"/>
      <c r="I24" s="228"/>
      <c r="J24" s="228"/>
      <c r="K24" s="228"/>
      <c r="L24" s="228"/>
      <c r="M24" s="229" t="s">
        <v>503</v>
      </c>
      <c r="N24" s="229"/>
      <c r="O24" s="335" t="s">
        <v>1678</v>
      </c>
      <c r="P24" s="335"/>
      <c r="Q24" s="230" t="s">
        <v>49</v>
      </c>
      <c r="R24" s="230"/>
      <c r="S24" s="34" t="s">
        <v>936</v>
      </c>
      <c r="T24" s="34" t="s">
        <v>936</v>
      </c>
      <c r="U24" s="34" t="s">
        <v>115</v>
      </c>
      <c r="V24" s="34" t="str">
        <f t="shared" si="0"/>
        <v>N/A</v>
      </c>
      <c r="W24" s="59" t="str">
        <f t="shared" si="1"/>
        <v>N/A</v>
      </c>
    </row>
    <row r="25" spans="2:27" ht="211.5" customHeight="1" x14ac:dyDescent="0.2">
      <c r="B25" s="302" t="s">
        <v>1670</v>
      </c>
      <c r="C25" s="228"/>
      <c r="D25" s="228"/>
      <c r="E25" s="228"/>
      <c r="F25" s="228"/>
      <c r="G25" s="228"/>
      <c r="H25" s="228"/>
      <c r="I25" s="228"/>
      <c r="J25" s="228"/>
      <c r="K25" s="228"/>
      <c r="L25" s="228"/>
      <c r="M25" s="229" t="s">
        <v>503</v>
      </c>
      <c r="N25" s="229"/>
      <c r="O25" s="335" t="s">
        <v>1679</v>
      </c>
      <c r="P25" s="335"/>
      <c r="Q25" s="230" t="s">
        <v>49</v>
      </c>
      <c r="R25" s="230"/>
      <c r="S25" s="34" t="s">
        <v>1672</v>
      </c>
      <c r="T25" s="34" t="s">
        <v>1673</v>
      </c>
      <c r="U25" s="34" t="s">
        <v>1680</v>
      </c>
      <c r="V25" s="34">
        <f t="shared" si="0"/>
        <v>126.67</v>
      </c>
      <c r="W25" s="59">
        <f t="shared" si="1"/>
        <v>77.290000000000006</v>
      </c>
    </row>
    <row r="26" spans="2:27" ht="211.5" customHeight="1" x14ac:dyDescent="0.2">
      <c r="B26" s="302" t="s">
        <v>1674</v>
      </c>
      <c r="C26" s="228"/>
      <c r="D26" s="228"/>
      <c r="E26" s="228"/>
      <c r="F26" s="228"/>
      <c r="G26" s="228"/>
      <c r="H26" s="228"/>
      <c r="I26" s="228"/>
      <c r="J26" s="228"/>
      <c r="K26" s="228"/>
      <c r="L26" s="228"/>
      <c r="M26" s="229" t="s">
        <v>503</v>
      </c>
      <c r="N26" s="229"/>
      <c r="O26" s="335" t="s">
        <v>1675</v>
      </c>
      <c r="P26" s="335"/>
      <c r="Q26" s="230" t="s">
        <v>49</v>
      </c>
      <c r="R26" s="230"/>
      <c r="S26" s="34" t="s">
        <v>149</v>
      </c>
      <c r="T26" s="34" t="s">
        <v>1373</v>
      </c>
      <c r="U26" s="34" t="s">
        <v>1681</v>
      </c>
      <c r="V26" s="34">
        <f t="shared" si="0"/>
        <v>379.17</v>
      </c>
      <c r="W26" s="59">
        <f t="shared" si="1"/>
        <v>151.66999999999999</v>
      </c>
    </row>
    <row r="27" spans="2:27" ht="211.5" customHeight="1" x14ac:dyDescent="0.2">
      <c r="B27" s="302" t="s">
        <v>1682</v>
      </c>
      <c r="C27" s="228"/>
      <c r="D27" s="228"/>
      <c r="E27" s="228"/>
      <c r="F27" s="228"/>
      <c r="G27" s="228"/>
      <c r="H27" s="228"/>
      <c r="I27" s="228"/>
      <c r="J27" s="228"/>
      <c r="K27" s="228"/>
      <c r="L27" s="228"/>
      <c r="M27" s="229" t="s">
        <v>503</v>
      </c>
      <c r="N27" s="229"/>
      <c r="O27" s="335" t="s">
        <v>1675</v>
      </c>
      <c r="P27" s="335"/>
      <c r="Q27" s="230" t="s">
        <v>49</v>
      </c>
      <c r="R27" s="230"/>
      <c r="S27" s="34" t="s">
        <v>149</v>
      </c>
      <c r="T27" s="34" t="s">
        <v>1373</v>
      </c>
      <c r="U27" s="34" t="s">
        <v>516</v>
      </c>
      <c r="V27" s="34">
        <f t="shared" si="0"/>
        <v>120.83</v>
      </c>
      <c r="W27" s="59">
        <f t="shared" si="1"/>
        <v>48.33</v>
      </c>
    </row>
    <row r="28" spans="2:27" ht="211.5" customHeight="1" thickBot="1" x14ac:dyDescent="0.25">
      <c r="B28" s="302" t="s">
        <v>1677</v>
      </c>
      <c r="C28" s="228"/>
      <c r="D28" s="228"/>
      <c r="E28" s="228"/>
      <c r="F28" s="228"/>
      <c r="G28" s="228"/>
      <c r="H28" s="228"/>
      <c r="I28" s="228"/>
      <c r="J28" s="228"/>
      <c r="K28" s="228"/>
      <c r="L28" s="228"/>
      <c r="M28" s="229" t="s">
        <v>503</v>
      </c>
      <c r="N28" s="229"/>
      <c r="O28" s="335" t="s">
        <v>1675</v>
      </c>
      <c r="P28" s="335"/>
      <c r="Q28" s="230" t="s">
        <v>49</v>
      </c>
      <c r="R28" s="230"/>
      <c r="S28" s="34" t="s">
        <v>936</v>
      </c>
      <c r="T28" s="34" t="s">
        <v>936</v>
      </c>
      <c r="U28" s="34" t="s">
        <v>289</v>
      </c>
      <c r="V28" s="34">
        <f t="shared" si="0"/>
        <v>233.33</v>
      </c>
      <c r="W28" s="59">
        <f t="shared" si="1"/>
        <v>233.33</v>
      </c>
    </row>
    <row r="29" spans="2:27" ht="21.75" customHeight="1" thickTop="1" thickBot="1" x14ac:dyDescent="0.25">
      <c r="B29" s="11" t="s">
        <v>62</v>
      </c>
      <c r="C29" s="12"/>
      <c r="D29" s="12"/>
      <c r="E29" s="12"/>
      <c r="F29" s="12"/>
      <c r="G29" s="12"/>
      <c r="H29" s="13"/>
      <c r="I29" s="13"/>
      <c r="J29" s="13"/>
      <c r="K29" s="13"/>
      <c r="L29" s="13"/>
      <c r="M29" s="13"/>
      <c r="N29" s="13"/>
      <c r="O29" s="13"/>
      <c r="P29" s="13"/>
      <c r="Q29" s="13"/>
      <c r="R29" s="13"/>
      <c r="S29" s="13"/>
      <c r="T29" s="13"/>
      <c r="U29" s="13"/>
      <c r="V29" s="13"/>
      <c r="W29" s="14"/>
      <c r="X29" s="36"/>
    </row>
    <row r="30" spans="2:27" ht="29.25" customHeight="1" thickTop="1" thickBot="1" x14ac:dyDescent="0.25">
      <c r="B30" s="310" t="s">
        <v>2011</v>
      </c>
      <c r="C30" s="238"/>
      <c r="D30" s="238"/>
      <c r="E30" s="238"/>
      <c r="F30" s="238"/>
      <c r="G30" s="238"/>
      <c r="H30" s="238"/>
      <c r="I30" s="238"/>
      <c r="J30" s="238"/>
      <c r="K30" s="238"/>
      <c r="L30" s="238"/>
      <c r="M30" s="238"/>
      <c r="N30" s="238"/>
      <c r="O30" s="238"/>
      <c r="P30" s="238"/>
      <c r="Q30" s="239"/>
      <c r="R30" s="37" t="s">
        <v>41</v>
      </c>
      <c r="S30" s="243" t="s">
        <v>42</v>
      </c>
      <c r="T30" s="243"/>
      <c r="U30" s="38" t="s">
        <v>63</v>
      </c>
      <c r="V30" s="244" t="s">
        <v>64</v>
      </c>
      <c r="W30" s="294"/>
    </row>
    <row r="31" spans="2:27" ht="30.75" customHeight="1" thickBot="1" x14ac:dyDescent="0.25">
      <c r="B31" s="311"/>
      <c r="C31" s="312"/>
      <c r="D31" s="312"/>
      <c r="E31" s="312"/>
      <c r="F31" s="312"/>
      <c r="G31" s="312"/>
      <c r="H31" s="312"/>
      <c r="I31" s="312"/>
      <c r="J31" s="312"/>
      <c r="K31" s="312"/>
      <c r="L31" s="312"/>
      <c r="M31" s="312"/>
      <c r="N31" s="312"/>
      <c r="O31" s="312"/>
      <c r="P31" s="312"/>
      <c r="Q31" s="313"/>
      <c r="R31" s="60" t="s">
        <v>65</v>
      </c>
      <c r="S31" s="60" t="s">
        <v>65</v>
      </c>
      <c r="T31" s="60" t="s">
        <v>48</v>
      </c>
      <c r="U31" s="60" t="s">
        <v>65</v>
      </c>
      <c r="V31" s="60" t="s">
        <v>66</v>
      </c>
      <c r="W31" s="61" t="s">
        <v>67</v>
      </c>
      <c r="Y31" s="36"/>
    </row>
    <row r="32" spans="2:27" ht="23.25" customHeight="1" thickBot="1" x14ac:dyDescent="0.25">
      <c r="B32" s="314" t="s">
        <v>68</v>
      </c>
      <c r="C32" s="247"/>
      <c r="D32" s="247"/>
      <c r="E32" s="40" t="s">
        <v>499</v>
      </c>
      <c r="F32" s="40"/>
      <c r="G32" s="40"/>
      <c r="H32" s="41"/>
      <c r="I32" s="41"/>
      <c r="J32" s="41"/>
      <c r="K32" s="41"/>
      <c r="L32" s="41"/>
      <c r="M32" s="41"/>
      <c r="N32" s="41"/>
      <c r="O32" s="41"/>
      <c r="P32" s="42"/>
      <c r="Q32" s="42"/>
      <c r="R32" s="43" t="s">
        <v>1683</v>
      </c>
      <c r="S32" s="44" t="s">
        <v>12</v>
      </c>
      <c r="T32" s="42"/>
      <c r="U32" s="44">
        <v>122</v>
      </c>
      <c r="V32" s="42"/>
      <c r="W32" s="62">
        <f>+IF(ISERR(U32/R32*100),"N/A",ROUND(U32/R32*100,2))</f>
        <v>95.29</v>
      </c>
    </row>
    <row r="33" spans="2:23" ht="26.25" customHeight="1" thickBot="1" x14ac:dyDescent="0.25">
      <c r="B33" s="315" t="s">
        <v>72</v>
      </c>
      <c r="C33" s="316"/>
      <c r="D33" s="316"/>
      <c r="E33" s="63" t="s">
        <v>499</v>
      </c>
      <c r="F33" s="63"/>
      <c r="G33" s="63"/>
      <c r="H33" s="64"/>
      <c r="I33" s="64"/>
      <c r="J33" s="64"/>
      <c r="K33" s="64"/>
      <c r="L33" s="64"/>
      <c r="M33" s="64"/>
      <c r="N33" s="64"/>
      <c r="O33" s="64"/>
      <c r="P33" s="65"/>
      <c r="Q33" s="65"/>
      <c r="R33" s="66">
        <v>131.19999999999999</v>
      </c>
      <c r="S33" s="67">
        <v>126.3</v>
      </c>
      <c r="T33" s="68">
        <f>+IF(ISERR(S33/R33*100),"N/A",ROUND(S33/R33*100,2))</f>
        <v>96.27</v>
      </c>
      <c r="U33" s="67">
        <v>122</v>
      </c>
      <c r="V33" s="68">
        <f>+IF(ISERR(U33/S33*100),"N/A",ROUND(U33/S33*100,2))</f>
        <v>96.6</v>
      </c>
      <c r="W33" s="69">
        <f>+IF(ISERR(U33/R33*100),"N/A",ROUND(U33/R33*100,2))</f>
        <v>92.99</v>
      </c>
    </row>
    <row r="34" spans="2:23" ht="22.5" customHeight="1" thickTop="1" thickBot="1" x14ac:dyDescent="0.25">
      <c r="B34" s="11" t="s">
        <v>75</v>
      </c>
      <c r="C34" s="12"/>
      <c r="D34" s="12"/>
      <c r="E34" s="12"/>
      <c r="F34" s="12"/>
      <c r="G34" s="12"/>
      <c r="H34" s="13"/>
      <c r="I34" s="13"/>
      <c r="J34" s="13"/>
      <c r="K34" s="13"/>
      <c r="L34" s="13"/>
      <c r="M34" s="13"/>
      <c r="N34" s="13"/>
      <c r="O34" s="13"/>
      <c r="P34" s="13"/>
      <c r="Q34" s="13"/>
      <c r="R34" s="13"/>
      <c r="S34" s="13"/>
      <c r="T34" s="13"/>
      <c r="U34" s="13"/>
      <c r="V34" s="13"/>
      <c r="W34" s="14"/>
    </row>
    <row r="35" spans="2:23" ht="63" customHeight="1" thickTop="1" x14ac:dyDescent="0.2">
      <c r="B35" s="303" t="s">
        <v>1684</v>
      </c>
      <c r="C35" s="232"/>
      <c r="D35" s="232"/>
      <c r="E35" s="232"/>
      <c r="F35" s="232"/>
      <c r="G35" s="232"/>
      <c r="H35" s="232"/>
      <c r="I35" s="232"/>
      <c r="J35" s="232"/>
      <c r="K35" s="232"/>
      <c r="L35" s="232"/>
      <c r="M35" s="232"/>
      <c r="N35" s="232"/>
      <c r="O35" s="232"/>
      <c r="P35" s="232"/>
      <c r="Q35" s="232"/>
      <c r="R35" s="232"/>
      <c r="S35" s="232"/>
      <c r="T35" s="232"/>
      <c r="U35" s="232"/>
      <c r="V35" s="232"/>
      <c r="W35" s="304"/>
    </row>
    <row r="36" spans="2:23" ht="15" customHeight="1" thickBot="1" x14ac:dyDescent="0.25">
      <c r="B36" s="305"/>
      <c r="C36" s="251"/>
      <c r="D36" s="251"/>
      <c r="E36" s="251"/>
      <c r="F36" s="251"/>
      <c r="G36" s="251"/>
      <c r="H36" s="251"/>
      <c r="I36" s="251"/>
      <c r="J36" s="251"/>
      <c r="K36" s="251"/>
      <c r="L36" s="251"/>
      <c r="M36" s="251"/>
      <c r="N36" s="251"/>
      <c r="O36" s="251"/>
      <c r="P36" s="251"/>
      <c r="Q36" s="251"/>
      <c r="R36" s="251"/>
      <c r="S36" s="251"/>
      <c r="T36" s="251"/>
      <c r="U36" s="251"/>
      <c r="V36" s="251"/>
      <c r="W36" s="306"/>
    </row>
    <row r="37" spans="2:23" ht="73.5" customHeight="1" thickTop="1" x14ac:dyDescent="0.2">
      <c r="B37" s="303" t="s">
        <v>1685</v>
      </c>
      <c r="C37" s="232"/>
      <c r="D37" s="232"/>
      <c r="E37" s="232"/>
      <c r="F37" s="232"/>
      <c r="G37" s="232"/>
      <c r="H37" s="232"/>
      <c r="I37" s="232"/>
      <c r="J37" s="232"/>
      <c r="K37" s="232"/>
      <c r="L37" s="232"/>
      <c r="M37" s="232"/>
      <c r="N37" s="232"/>
      <c r="O37" s="232"/>
      <c r="P37" s="232"/>
      <c r="Q37" s="232"/>
      <c r="R37" s="232"/>
      <c r="S37" s="232"/>
      <c r="T37" s="232"/>
      <c r="U37" s="232"/>
      <c r="V37" s="232"/>
      <c r="W37" s="304"/>
    </row>
    <row r="38" spans="2:23" ht="13.5" customHeight="1" thickBot="1" x14ac:dyDescent="0.25">
      <c r="B38" s="305"/>
      <c r="C38" s="251"/>
      <c r="D38" s="251"/>
      <c r="E38" s="251"/>
      <c r="F38" s="251"/>
      <c r="G38" s="251"/>
      <c r="H38" s="251"/>
      <c r="I38" s="251"/>
      <c r="J38" s="251"/>
      <c r="K38" s="251"/>
      <c r="L38" s="251"/>
      <c r="M38" s="251"/>
      <c r="N38" s="251"/>
      <c r="O38" s="251"/>
      <c r="P38" s="251"/>
      <c r="Q38" s="251"/>
      <c r="R38" s="251"/>
      <c r="S38" s="251"/>
      <c r="T38" s="251"/>
      <c r="U38" s="251"/>
      <c r="V38" s="251"/>
      <c r="W38" s="306"/>
    </row>
    <row r="39" spans="2:23" ht="45" customHeight="1" thickTop="1" x14ac:dyDescent="0.2">
      <c r="B39" s="303" t="s">
        <v>1686</v>
      </c>
      <c r="C39" s="232"/>
      <c r="D39" s="232"/>
      <c r="E39" s="232"/>
      <c r="F39" s="232"/>
      <c r="G39" s="232"/>
      <c r="H39" s="232"/>
      <c r="I39" s="232"/>
      <c r="J39" s="232"/>
      <c r="K39" s="232"/>
      <c r="L39" s="232"/>
      <c r="M39" s="232"/>
      <c r="N39" s="232"/>
      <c r="O39" s="232"/>
      <c r="P39" s="232"/>
      <c r="Q39" s="232"/>
      <c r="R39" s="232"/>
      <c r="S39" s="232"/>
      <c r="T39" s="232"/>
      <c r="U39" s="232"/>
      <c r="V39" s="232"/>
      <c r="W39" s="304"/>
    </row>
    <row r="40" spans="2:23" ht="13.5" thickBot="1" x14ac:dyDescent="0.25">
      <c r="B40" s="307"/>
      <c r="C40" s="308"/>
      <c r="D40" s="308"/>
      <c r="E40" s="308"/>
      <c r="F40" s="308"/>
      <c r="G40" s="308"/>
      <c r="H40" s="308"/>
      <c r="I40" s="308"/>
      <c r="J40" s="308"/>
      <c r="K40" s="308"/>
      <c r="L40" s="308"/>
      <c r="M40" s="308"/>
      <c r="N40" s="308"/>
      <c r="O40" s="308"/>
      <c r="P40" s="308"/>
      <c r="Q40" s="308"/>
      <c r="R40" s="308"/>
      <c r="S40" s="308"/>
      <c r="T40" s="308"/>
      <c r="U40" s="308"/>
      <c r="V40" s="308"/>
      <c r="W40" s="309"/>
    </row>
  </sheetData>
  <mergeCells count="79">
    <mergeCell ref="B30:Q31"/>
    <mergeCell ref="B37:W38"/>
    <mergeCell ref="B39:W40"/>
    <mergeCell ref="V30:W30"/>
    <mergeCell ref="B32:D32"/>
    <mergeCell ref="B33:D33"/>
    <mergeCell ref="B35:W36"/>
    <mergeCell ref="S30:T30"/>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8" min="1" max="22"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99.75" customHeight="1" thickTop="1" thickBot="1" x14ac:dyDescent="0.25">
      <c r="A4" s="15"/>
      <c r="B4" s="16" t="s">
        <v>4</v>
      </c>
      <c r="C4" s="17" t="s">
        <v>1055</v>
      </c>
      <c r="D4" s="280" t="s">
        <v>1639</v>
      </c>
      <c r="E4" s="280"/>
      <c r="F4" s="280"/>
      <c r="G4" s="280"/>
      <c r="H4" s="281"/>
      <c r="I4" s="18"/>
      <c r="J4" s="282" t="s">
        <v>7</v>
      </c>
      <c r="K4" s="280"/>
      <c r="L4" s="17" t="s">
        <v>1687</v>
      </c>
      <c r="M4" s="283" t="s">
        <v>1688</v>
      </c>
      <c r="N4" s="283"/>
      <c r="O4" s="283"/>
      <c r="P4" s="283"/>
      <c r="Q4" s="284"/>
      <c r="R4" s="19"/>
      <c r="S4" s="285" t="s">
        <v>10</v>
      </c>
      <c r="T4" s="286"/>
      <c r="U4" s="286"/>
      <c r="V4" s="273" t="s">
        <v>1689</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503</v>
      </c>
      <c r="D6" s="269" t="s">
        <v>1667</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20</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130.5" customHeight="1" thickTop="1" thickBot="1" x14ac:dyDescent="0.25">
      <c r="B10" s="27" t="s">
        <v>21</v>
      </c>
      <c r="C10" s="273" t="s">
        <v>1690</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1669</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1691</v>
      </c>
      <c r="C21" s="228"/>
      <c r="D21" s="228"/>
      <c r="E21" s="228"/>
      <c r="F21" s="228"/>
      <c r="G21" s="228"/>
      <c r="H21" s="228"/>
      <c r="I21" s="228"/>
      <c r="J21" s="228"/>
      <c r="K21" s="228"/>
      <c r="L21" s="228"/>
      <c r="M21" s="229" t="s">
        <v>503</v>
      </c>
      <c r="N21" s="229"/>
      <c r="O21" s="229" t="s">
        <v>48</v>
      </c>
      <c r="P21" s="229"/>
      <c r="Q21" s="230" t="s">
        <v>49</v>
      </c>
      <c r="R21" s="230"/>
      <c r="S21" s="34" t="s">
        <v>906</v>
      </c>
      <c r="T21" s="34" t="s">
        <v>1692</v>
      </c>
      <c r="U21" s="34" t="s">
        <v>827</v>
      </c>
      <c r="V21" s="34">
        <f>+IF(ISERR(U21/T21*100),"N/A",ROUND(U21/T21*100,2))</f>
        <v>47.62</v>
      </c>
      <c r="W21" s="59">
        <f>+IF(ISERR(U21/S21*100),"N/A",ROUND(U21/S21*100,2))</f>
        <v>33.33</v>
      </c>
    </row>
    <row r="22" spans="2:27" ht="56.25" customHeight="1" thickBot="1" x14ac:dyDescent="0.25">
      <c r="B22" s="302" t="s">
        <v>1693</v>
      </c>
      <c r="C22" s="228"/>
      <c r="D22" s="228"/>
      <c r="E22" s="228"/>
      <c r="F22" s="228"/>
      <c r="G22" s="228"/>
      <c r="H22" s="228"/>
      <c r="I22" s="228"/>
      <c r="J22" s="228"/>
      <c r="K22" s="228"/>
      <c r="L22" s="228"/>
      <c r="M22" s="229" t="s">
        <v>503</v>
      </c>
      <c r="N22" s="229"/>
      <c r="O22" s="229" t="s">
        <v>48</v>
      </c>
      <c r="P22" s="229"/>
      <c r="Q22" s="230" t="s">
        <v>49</v>
      </c>
      <c r="R22" s="230"/>
      <c r="S22" s="34" t="s">
        <v>53</v>
      </c>
      <c r="T22" s="34" t="s">
        <v>60</v>
      </c>
      <c r="U22" s="34" t="s">
        <v>1694</v>
      </c>
      <c r="V22" s="34">
        <f>+IF(ISERR(U22/T22*100),"N/A",ROUND(U22/T22*100,2))</f>
        <v>108.33</v>
      </c>
      <c r="W22" s="59">
        <f>+IF(ISERR(U22/S22*100),"N/A",ROUND(U22/S22*100,2))</f>
        <v>81.25</v>
      </c>
    </row>
    <row r="23" spans="2:27" ht="21.75" customHeight="1" thickTop="1" thickBot="1" x14ac:dyDescent="0.25">
      <c r="B23" s="11" t="s">
        <v>62</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310" t="s">
        <v>2011</v>
      </c>
      <c r="C24" s="238"/>
      <c r="D24" s="238"/>
      <c r="E24" s="238"/>
      <c r="F24" s="238"/>
      <c r="G24" s="238"/>
      <c r="H24" s="238"/>
      <c r="I24" s="238"/>
      <c r="J24" s="238"/>
      <c r="K24" s="238"/>
      <c r="L24" s="238"/>
      <c r="M24" s="238"/>
      <c r="N24" s="238"/>
      <c r="O24" s="238"/>
      <c r="P24" s="238"/>
      <c r="Q24" s="239"/>
      <c r="R24" s="37" t="s">
        <v>41</v>
      </c>
      <c r="S24" s="243" t="s">
        <v>42</v>
      </c>
      <c r="T24" s="243"/>
      <c r="U24" s="38" t="s">
        <v>63</v>
      </c>
      <c r="V24" s="244" t="s">
        <v>64</v>
      </c>
      <c r="W24" s="294"/>
    </row>
    <row r="25" spans="2:27" ht="30.75" customHeight="1" thickBot="1" x14ac:dyDescent="0.25">
      <c r="B25" s="311"/>
      <c r="C25" s="312"/>
      <c r="D25" s="312"/>
      <c r="E25" s="312"/>
      <c r="F25" s="312"/>
      <c r="G25" s="312"/>
      <c r="H25" s="312"/>
      <c r="I25" s="312"/>
      <c r="J25" s="312"/>
      <c r="K25" s="312"/>
      <c r="L25" s="312"/>
      <c r="M25" s="312"/>
      <c r="N25" s="312"/>
      <c r="O25" s="312"/>
      <c r="P25" s="312"/>
      <c r="Q25" s="313"/>
      <c r="R25" s="60" t="s">
        <v>65</v>
      </c>
      <c r="S25" s="60" t="s">
        <v>65</v>
      </c>
      <c r="T25" s="60" t="s">
        <v>48</v>
      </c>
      <c r="U25" s="60" t="s">
        <v>65</v>
      </c>
      <c r="V25" s="60" t="s">
        <v>66</v>
      </c>
      <c r="W25" s="61" t="s">
        <v>67</v>
      </c>
      <c r="Y25" s="36"/>
    </row>
    <row r="26" spans="2:27" ht="23.25" customHeight="1" thickBot="1" x14ac:dyDescent="0.25">
      <c r="B26" s="314" t="s">
        <v>68</v>
      </c>
      <c r="C26" s="247"/>
      <c r="D26" s="247"/>
      <c r="E26" s="40" t="s">
        <v>499</v>
      </c>
      <c r="F26" s="40"/>
      <c r="G26" s="40"/>
      <c r="H26" s="41"/>
      <c r="I26" s="41"/>
      <c r="J26" s="41"/>
      <c r="K26" s="41"/>
      <c r="L26" s="41"/>
      <c r="M26" s="41"/>
      <c r="N26" s="41"/>
      <c r="O26" s="41"/>
      <c r="P26" s="42"/>
      <c r="Q26" s="42"/>
      <c r="R26" s="43" t="s">
        <v>1689</v>
      </c>
      <c r="S26" s="44" t="s">
        <v>12</v>
      </c>
      <c r="T26" s="42"/>
      <c r="U26" s="44" t="s">
        <v>1695</v>
      </c>
      <c r="V26" s="42"/>
      <c r="W26" s="62">
        <f>+IF(ISERR(U26/R26*100),"N/A",ROUND(U26/R26*100,2))</f>
        <v>94.79</v>
      </c>
    </row>
    <row r="27" spans="2:27" ht="26.25" customHeight="1" thickBot="1" x14ac:dyDescent="0.25">
      <c r="B27" s="315" t="s">
        <v>72</v>
      </c>
      <c r="C27" s="316"/>
      <c r="D27" s="316"/>
      <c r="E27" s="63" t="s">
        <v>499</v>
      </c>
      <c r="F27" s="63"/>
      <c r="G27" s="63"/>
      <c r="H27" s="64"/>
      <c r="I27" s="64"/>
      <c r="J27" s="64"/>
      <c r="K27" s="64"/>
      <c r="L27" s="64"/>
      <c r="M27" s="64"/>
      <c r="N27" s="64"/>
      <c r="O27" s="64"/>
      <c r="P27" s="65"/>
      <c r="Q27" s="65"/>
      <c r="R27" s="66" t="s">
        <v>1696</v>
      </c>
      <c r="S27" s="67" t="s">
        <v>1697</v>
      </c>
      <c r="T27" s="68">
        <f>+IF(ISERR(S27/R27*100),"N/A",ROUND(S27/R27*100,2))</f>
        <v>96.51</v>
      </c>
      <c r="U27" s="67" t="s">
        <v>1695</v>
      </c>
      <c r="V27" s="68">
        <f>+IF(ISERR(U27/S27*100),"N/A",ROUND(U27/S27*100,2))</f>
        <v>98.42</v>
      </c>
      <c r="W27" s="69">
        <f>+IF(ISERR(U27/R27*100),"N/A",ROUND(U27/R27*100,2))</f>
        <v>94.99</v>
      </c>
    </row>
    <row r="28" spans="2:27" ht="22.5" customHeight="1" thickTop="1" thickBot="1" x14ac:dyDescent="0.25">
      <c r="B28" s="11" t="s">
        <v>75</v>
      </c>
      <c r="C28" s="12"/>
      <c r="D28" s="12"/>
      <c r="E28" s="12"/>
      <c r="F28" s="12"/>
      <c r="G28" s="12"/>
      <c r="H28" s="13"/>
      <c r="I28" s="13"/>
      <c r="J28" s="13"/>
      <c r="K28" s="13"/>
      <c r="L28" s="13"/>
      <c r="M28" s="13"/>
      <c r="N28" s="13"/>
      <c r="O28" s="13"/>
      <c r="P28" s="13"/>
      <c r="Q28" s="13"/>
      <c r="R28" s="13"/>
      <c r="S28" s="13"/>
      <c r="T28" s="13"/>
      <c r="U28" s="13"/>
      <c r="V28" s="13"/>
      <c r="W28" s="14"/>
    </row>
    <row r="29" spans="2:27" ht="124.5" customHeight="1" thickTop="1" x14ac:dyDescent="0.2">
      <c r="B29" s="303" t="s">
        <v>1698</v>
      </c>
      <c r="C29" s="232"/>
      <c r="D29" s="232"/>
      <c r="E29" s="232"/>
      <c r="F29" s="232"/>
      <c r="G29" s="232"/>
      <c r="H29" s="232"/>
      <c r="I29" s="232"/>
      <c r="J29" s="232"/>
      <c r="K29" s="232"/>
      <c r="L29" s="232"/>
      <c r="M29" s="232"/>
      <c r="N29" s="232"/>
      <c r="O29" s="232"/>
      <c r="P29" s="232"/>
      <c r="Q29" s="232"/>
      <c r="R29" s="232"/>
      <c r="S29" s="232"/>
      <c r="T29" s="232"/>
      <c r="U29" s="232"/>
      <c r="V29" s="232"/>
      <c r="W29" s="304"/>
    </row>
    <row r="30" spans="2:27" ht="15" customHeight="1" thickBot="1" x14ac:dyDescent="0.25">
      <c r="B30" s="305"/>
      <c r="C30" s="251"/>
      <c r="D30" s="251"/>
      <c r="E30" s="251"/>
      <c r="F30" s="251"/>
      <c r="G30" s="251"/>
      <c r="H30" s="251"/>
      <c r="I30" s="251"/>
      <c r="J30" s="251"/>
      <c r="K30" s="251"/>
      <c r="L30" s="251"/>
      <c r="M30" s="251"/>
      <c r="N30" s="251"/>
      <c r="O30" s="251"/>
      <c r="P30" s="251"/>
      <c r="Q30" s="251"/>
      <c r="R30" s="251"/>
      <c r="S30" s="251"/>
      <c r="T30" s="251"/>
      <c r="U30" s="251"/>
      <c r="V30" s="251"/>
      <c r="W30" s="306"/>
    </row>
    <row r="31" spans="2:27" ht="107.25" customHeight="1" thickTop="1" x14ac:dyDescent="0.2">
      <c r="B31" s="303" t="s">
        <v>1699</v>
      </c>
      <c r="C31" s="232"/>
      <c r="D31" s="232"/>
      <c r="E31" s="232"/>
      <c r="F31" s="232"/>
      <c r="G31" s="232"/>
      <c r="H31" s="232"/>
      <c r="I31" s="232"/>
      <c r="J31" s="232"/>
      <c r="K31" s="232"/>
      <c r="L31" s="232"/>
      <c r="M31" s="232"/>
      <c r="N31" s="232"/>
      <c r="O31" s="232"/>
      <c r="P31" s="232"/>
      <c r="Q31" s="232"/>
      <c r="R31" s="232"/>
      <c r="S31" s="232"/>
      <c r="T31" s="232"/>
      <c r="U31" s="232"/>
      <c r="V31" s="232"/>
      <c r="W31" s="304"/>
    </row>
    <row r="32" spans="2:27" ht="15" customHeight="1" thickBot="1" x14ac:dyDescent="0.25">
      <c r="B32" s="305"/>
      <c r="C32" s="251"/>
      <c r="D32" s="251"/>
      <c r="E32" s="251"/>
      <c r="F32" s="251"/>
      <c r="G32" s="251"/>
      <c r="H32" s="251"/>
      <c r="I32" s="251"/>
      <c r="J32" s="251"/>
      <c r="K32" s="251"/>
      <c r="L32" s="251"/>
      <c r="M32" s="251"/>
      <c r="N32" s="251"/>
      <c r="O32" s="251"/>
      <c r="P32" s="251"/>
      <c r="Q32" s="251"/>
      <c r="R32" s="251"/>
      <c r="S32" s="251"/>
      <c r="T32" s="251"/>
      <c r="U32" s="251"/>
      <c r="V32" s="251"/>
      <c r="W32" s="306"/>
    </row>
    <row r="33" spans="2:23" ht="68.25" customHeight="1" thickTop="1" x14ac:dyDescent="0.2">
      <c r="B33" s="303" t="s">
        <v>1700</v>
      </c>
      <c r="C33" s="232"/>
      <c r="D33" s="232"/>
      <c r="E33" s="232"/>
      <c r="F33" s="232"/>
      <c r="G33" s="232"/>
      <c r="H33" s="232"/>
      <c r="I33" s="232"/>
      <c r="J33" s="232"/>
      <c r="K33" s="232"/>
      <c r="L33" s="232"/>
      <c r="M33" s="232"/>
      <c r="N33" s="232"/>
      <c r="O33" s="232"/>
      <c r="P33" s="232"/>
      <c r="Q33" s="232"/>
      <c r="R33" s="232"/>
      <c r="S33" s="232"/>
      <c r="T33" s="232"/>
      <c r="U33" s="232"/>
      <c r="V33" s="232"/>
      <c r="W33" s="304"/>
    </row>
    <row r="34" spans="2:23" ht="13.5" thickBot="1" x14ac:dyDescent="0.25">
      <c r="B34" s="307"/>
      <c r="C34" s="308"/>
      <c r="D34" s="308"/>
      <c r="E34" s="308"/>
      <c r="F34" s="308"/>
      <c r="G34" s="308"/>
      <c r="H34" s="308"/>
      <c r="I34" s="308"/>
      <c r="J34" s="308"/>
      <c r="K34" s="308"/>
      <c r="L34" s="308"/>
      <c r="M34" s="308"/>
      <c r="N34" s="308"/>
      <c r="O34" s="308"/>
      <c r="P34" s="308"/>
      <c r="Q34" s="308"/>
      <c r="R34" s="308"/>
      <c r="S34" s="308"/>
      <c r="T34" s="308"/>
      <c r="U34" s="308"/>
      <c r="V34" s="308"/>
      <c r="W34" s="30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3"/>
  <sheetViews>
    <sheetView view="pageBreakPreview" topLeftCell="A37"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1055</v>
      </c>
      <c r="D4" s="280" t="s">
        <v>1639</v>
      </c>
      <c r="E4" s="280"/>
      <c r="F4" s="280"/>
      <c r="G4" s="280"/>
      <c r="H4" s="281"/>
      <c r="I4" s="18"/>
      <c r="J4" s="282" t="s">
        <v>7</v>
      </c>
      <c r="K4" s="280"/>
      <c r="L4" s="17" t="s">
        <v>1027</v>
      </c>
      <c r="M4" s="283" t="s">
        <v>1028</v>
      </c>
      <c r="N4" s="283"/>
      <c r="O4" s="283"/>
      <c r="P4" s="283"/>
      <c r="Q4" s="284"/>
      <c r="R4" s="19"/>
      <c r="S4" s="285" t="s">
        <v>10</v>
      </c>
      <c r="T4" s="286"/>
      <c r="U4" s="286"/>
      <c r="V4" s="273">
        <v>3682.3</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1701</v>
      </c>
      <c r="D6" s="269" t="s">
        <v>1702</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1703</v>
      </c>
      <c r="D7" s="271" t="s">
        <v>1704</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1705</v>
      </c>
      <c r="D8" s="271" t="s">
        <v>1706</v>
      </c>
      <c r="E8" s="271"/>
      <c r="F8" s="271"/>
      <c r="G8" s="271"/>
      <c r="H8" s="271"/>
      <c r="I8" s="22"/>
      <c r="J8" s="26">
        <v>882743</v>
      </c>
      <c r="K8" s="26">
        <v>18016</v>
      </c>
      <c r="L8" s="26">
        <v>248104</v>
      </c>
      <c r="M8" s="26">
        <v>4209</v>
      </c>
      <c r="N8" s="25"/>
      <c r="O8" s="22"/>
      <c r="P8" s="288" t="s">
        <v>12</v>
      </c>
      <c r="Q8" s="288"/>
      <c r="R8" s="288"/>
      <c r="S8" s="288"/>
      <c r="T8" s="288"/>
      <c r="U8" s="288"/>
      <c r="V8" s="288"/>
      <c r="W8" s="288"/>
    </row>
    <row r="9" spans="1:29" ht="30" customHeight="1" x14ac:dyDescent="0.2">
      <c r="B9" s="57"/>
      <c r="C9" s="21" t="s">
        <v>1707</v>
      </c>
      <c r="D9" s="271" t="s">
        <v>1708</v>
      </c>
      <c r="E9" s="271"/>
      <c r="F9" s="271"/>
      <c r="G9" s="271"/>
      <c r="H9" s="271"/>
      <c r="I9" s="271" t="s">
        <v>12</v>
      </c>
      <c r="J9" s="271"/>
      <c r="K9" s="271"/>
      <c r="L9" s="271"/>
      <c r="M9" s="271"/>
      <c r="N9" s="271"/>
      <c r="O9" s="271"/>
      <c r="P9" s="271"/>
      <c r="Q9" s="271"/>
      <c r="R9" s="271"/>
      <c r="S9" s="271"/>
      <c r="T9" s="271"/>
      <c r="U9" s="271"/>
      <c r="V9" s="271"/>
      <c r="W9" s="288"/>
    </row>
    <row r="10" spans="1:29" ht="30" customHeight="1" x14ac:dyDescent="0.2">
      <c r="B10" s="57"/>
      <c r="C10" s="21" t="s">
        <v>1709</v>
      </c>
      <c r="D10" s="271" t="s">
        <v>1710</v>
      </c>
      <c r="E10" s="271"/>
      <c r="F10" s="271"/>
      <c r="G10" s="271"/>
      <c r="H10" s="271"/>
      <c r="I10" s="288" t="s">
        <v>12</v>
      </c>
      <c r="J10" s="288"/>
      <c r="K10" s="288"/>
      <c r="L10" s="288"/>
      <c r="M10" s="288"/>
      <c r="N10" s="288"/>
      <c r="O10" s="288"/>
      <c r="P10" s="288"/>
      <c r="Q10" s="288"/>
      <c r="R10" s="288"/>
      <c r="S10" s="288"/>
      <c r="T10" s="288"/>
      <c r="U10" s="288"/>
      <c r="V10" s="288"/>
      <c r="W10" s="288"/>
    </row>
    <row r="11" spans="1:29" ht="30" customHeight="1" x14ac:dyDescent="0.2">
      <c r="B11" s="57"/>
      <c r="C11" s="21" t="s">
        <v>1711</v>
      </c>
      <c r="D11" s="271" t="s">
        <v>1712</v>
      </c>
      <c r="E11" s="271"/>
      <c r="F11" s="271"/>
      <c r="G11" s="271"/>
      <c r="H11" s="271"/>
      <c r="I11" s="288" t="s">
        <v>12</v>
      </c>
      <c r="J11" s="288"/>
      <c r="K11" s="288"/>
      <c r="L11" s="288"/>
      <c r="M11" s="288"/>
      <c r="N11" s="288"/>
      <c r="O11" s="288"/>
      <c r="P11" s="288"/>
      <c r="Q11" s="288"/>
      <c r="R11" s="288"/>
      <c r="S11" s="288"/>
      <c r="T11" s="288"/>
      <c r="U11" s="288"/>
      <c r="V11" s="288"/>
      <c r="W11" s="288"/>
    </row>
    <row r="12" spans="1:29" ht="30" customHeight="1" x14ac:dyDescent="0.2">
      <c r="B12" s="57"/>
      <c r="C12" s="21" t="s">
        <v>1713</v>
      </c>
      <c r="D12" s="271" t="s">
        <v>1714</v>
      </c>
      <c r="E12" s="271"/>
      <c r="F12" s="271"/>
      <c r="G12" s="271"/>
      <c r="H12" s="271"/>
      <c r="I12" s="288" t="s">
        <v>12</v>
      </c>
      <c r="J12" s="288"/>
      <c r="K12" s="288"/>
      <c r="L12" s="288"/>
      <c r="M12" s="288"/>
      <c r="N12" s="288"/>
      <c r="O12" s="288"/>
      <c r="P12" s="288"/>
      <c r="Q12" s="288"/>
      <c r="R12" s="288"/>
      <c r="S12" s="288"/>
      <c r="T12" s="288"/>
      <c r="U12" s="288"/>
      <c r="V12" s="288"/>
      <c r="W12" s="288"/>
    </row>
    <row r="13" spans="1:29" ht="30" customHeight="1" x14ac:dyDescent="0.2">
      <c r="B13" s="57"/>
      <c r="C13" s="21" t="s">
        <v>1715</v>
      </c>
      <c r="D13" s="271" t="s">
        <v>1716</v>
      </c>
      <c r="E13" s="271"/>
      <c r="F13" s="271"/>
      <c r="G13" s="271"/>
      <c r="H13" s="271"/>
      <c r="I13" s="288" t="s">
        <v>12</v>
      </c>
      <c r="J13" s="288"/>
      <c r="K13" s="288"/>
      <c r="L13" s="288"/>
      <c r="M13" s="288"/>
      <c r="N13" s="288"/>
      <c r="O13" s="288"/>
      <c r="P13" s="288"/>
      <c r="Q13" s="288"/>
      <c r="R13" s="288"/>
      <c r="S13" s="288"/>
      <c r="T13" s="288"/>
      <c r="U13" s="288"/>
      <c r="V13" s="288"/>
      <c r="W13" s="288"/>
    </row>
    <row r="14" spans="1:29" ht="25.5" customHeight="1" thickBot="1" x14ac:dyDescent="0.25">
      <c r="B14" s="57"/>
      <c r="C14" s="288" t="s">
        <v>12</v>
      </c>
      <c r="D14" s="288"/>
      <c r="E14" s="288"/>
      <c r="F14" s="288"/>
      <c r="G14" s="288"/>
      <c r="H14" s="288"/>
      <c r="I14" s="288"/>
      <c r="J14" s="288"/>
      <c r="K14" s="288"/>
      <c r="L14" s="288"/>
      <c r="M14" s="288"/>
      <c r="N14" s="288"/>
      <c r="O14" s="288"/>
      <c r="P14" s="288"/>
      <c r="Q14" s="288"/>
      <c r="R14" s="288"/>
      <c r="S14" s="288"/>
      <c r="T14" s="288"/>
      <c r="U14" s="288"/>
      <c r="V14" s="288"/>
      <c r="W14" s="288"/>
    </row>
    <row r="15" spans="1:29" ht="66.75" customHeight="1" thickTop="1" thickBot="1" x14ac:dyDescent="0.25">
      <c r="B15" s="27" t="s">
        <v>21</v>
      </c>
      <c r="C15" s="273" t="s">
        <v>12</v>
      </c>
      <c r="D15" s="273"/>
      <c r="E15" s="273"/>
      <c r="F15" s="273"/>
      <c r="G15" s="273"/>
      <c r="H15" s="273"/>
      <c r="I15" s="273"/>
      <c r="J15" s="273"/>
      <c r="K15" s="273"/>
      <c r="L15" s="273"/>
      <c r="M15" s="273"/>
      <c r="N15" s="273"/>
      <c r="O15" s="273"/>
      <c r="P15" s="273"/>
      <c r="Q15" s="273"/>
      <c r="R15" s="273"/>
      <c r="S15" s="273"/>
      <c r="T15" s="273"/>
      <c r="U15" s="273"/>
      <c r="V15" s="273"/>
      <c r="W15" s="274"/>
    </row>
    <row r="16" spans="1:29" ht="9" customHeight="1" thickTop="1" thickBot="1" x14ac:dyDescent="0.25"/>
    <row r="17" spans="2:27" ht="21.75" customHeight="1" thickTop="1" thickBot="1" x14ac:dyDescent="0.25">
      <c r="B17" s="11" t="s">
        <v>23</v>
      </c>
      <c r="C17" s="12"/>
      <c r="D17" s="12"/>
      <c r="E17" s="12"/>
      <c r="F17" s="12"/>
      <c r="G17" s="12"/>
      <c r="H17" s="13"/>
      <c r="I17" s="13"/>
      <c r="J17" s="13"/>
      <c r="K17" s="13"/>
      <c r="L17" s="13"/>
      <c r="M17" s="13"/>
      <c r="N17" s="13"/>
      <c r="O17" s="13"/>
      <c r="P17" s="13"/>
      <c r="Q17" s="13"/>
      <c r="R17" s="13"/>
      <c r="S17" s="13"/>
      <c r="T17" s="13"/>
      <c r="U17" s="13"/>
      <c r="V17" s="13"/>
      <c r="W17" s="14"/>
    </row>
    <row r="18" spans="2:27" ht="19.5" customHeight="1" thickTop="1" x14ac:dyDescent="0.2">
      <c r="B18" s="289" t="s">
        <v>24</v>
      </c>
      <c r="C18" s="276"/>
      <c r="D18" s="276"/>
      <c r="E18" s="276"/>
      <c r="F18" s="276"/>
      <c r="G18" s="276"/>
      <c r="H18" s="276"/>
      <c r="I18" s="276"/>
      <c r="J18" s="28"/>
      <c r="K18" s="276" t="s">
        <v>25</v>
      </c>
      <c r="L18" s="276"/>
      <c r="M18" s="276"/>
      <c r="N18" s="276"/>
      <c r="O18" s="276"/>
      <c r="P18" s="276"/>
      <c r="Q18" s="276"/>
      <c r="R18" s="29"/>
      <c r="S18" s="276" t="s">
        <v>26</v>
      </c>
      <c r="T18" s="276"/>
      <c r="U18" s="276"/>
      <c r="V18" s="276"/>
      <c r="W18" s="290"/>
    </row>
    <row r="19" spans="2:27" ht="69" customHeight="1" x14ac:dyDescent="0.2">
      <c r="B19" s="56" t="s">
        <v>27</v>
      </c>
      <c r="C19" s="269" t="s">
        <v>12</v>
      </c>
      <c r="D19" s="269"/>
      <c r="E19" s="269"/>
      <c r="F19" s="269"/>
      <c r="G19" s="269"/>
      <c r="H19" s="269"/>
      <c r="I19" s="269"/>
      <c r="J19" s="30"/>
      <c r="K19" s="30" t="s">
        <v>28</v>
      </c>
      <c r="L19" s="269" t="s">
        <v>12</v>
      </c>
      <c r="M19" s="269"/>
      <c r="N19" s="269"/>
      <c r="O19" s="269"/>
      <c r="P19" s="269"/>
      <c r="Q19" s="269"/>
      <c r="R19" s="22"/>
      <c r="S19" s="30" t="s">
        <v>29</v>
      </c>
      <c r="T19" s="291" t="s">
        <v>1659</v>
      </c>
      <c r="U19" s="291"/>
      <c r="V19" s="291"/>
      <c r="W19" s="291"/>
    </row>
    <row r="20" spans="2:27" ht="86.25" customHeight="1" x14ac:dyDescent="0.2">
      <c r="B20" s="56" t="s">
        <v>31</v>
      </c>
      <c r="C20" s="269" t="s">
        <v>12</v>
      </c>
      <c r="D20" s="269"/>
      <c r="E20" s="269"/>
      <c r="F20" s="269"/>
      <c r="G20" s="269"/>
      <c r="H20" s="269"/>
      <c r="I20" s="269"/>
      <c r="J20" s="30"/>
      <c r="K20" s="30" t="s">
        <v>31</v>
      </c>
      <c r="L20" s="269" t="s">
        <v>12</v>
      </c>
      <c r="M20" s="269"/>
      <c r="N20" s="269"/>
      <c r="O20" s="269"/>
      <c r="P20" s="269"/>
      <c r="Q20" s="269"/>
      <c r="R20" s="22"/>
      <c r="S20" s="30" t="s">
        <v>32</v>
      </c>
      <c r="T20" s="291" t="s">
        <v>12</v>
      </c>
      <c r="U20" s="291"/>
      <c r="V20" s="291"/>
      <c r="W20" s="291"/>
    </row>
    <row r="21" spans="2:27" ht="25.5" customHeight="1" thickBot="1" x14ac:dyDescent="0.25">
      <c r="B21" s="58" t="s">
        <v>33</v>
      </c>
      <c r="C21" s="253" t="s">
        <v>12</v>
      </c>
      <c r="D21" s="253"/>
      <c r="E21" s="253"/>
      <c r="F21" s="253"/>
      <c r="G21" s="253"/>
      <c r="H21" s="253"/>
      <c r="I21" s="253"/>
      <c r="J21" s="253"/>
      <c r="K21" s="253"/>
      <c r="L21" s="253"/>
      <c r="M21" s="253"/>
      <c r="N21" s="253"/>
      <c r="O21" s="253"/>
      <c r="P21" s="253"/>
      <c r="Q21" s="253"/>
      <c r="R21" s="253"/>
      <c r="S21" s="253"/>
      <c r="T21" s="253"/>
      <c r="U21" s="253"/>
      <c r="V21" s="253"/>
      <c r="W21" s="292"/>
    </row>
    <row r="22" spans="2:27" ht="21.75" customHeight="1" thickTop="1" thickBot="1" x14ac:dyDescent="0.25">
      <c r="B22" s="11" t="s">
        <v>34</v>
      </c>
      <c r="C22" s="12"/>
      <c r="D22" s="12"/>
      <c r="E22" s="12"/>
      <c r="F22" s="12"/>
      <c r="G22" s="12"/>
      <c r="H22" s="13"/>
      <c r="I22" s="13"/>
      <c r="J22" s="13"/>
      <c r="K22" s="13"/>
      <c r="L22" s="13"/>
      <c r="M22" s="13"/>
      <c r="N22" s="13"/>
      <c r="O22" s="13"/>
      <c r="P22" s="13"/>
      <c r="Q22" s="13"/>
      <c r="R22" s="13"/>
      <c r="S22" s="13"/>
      <c r="T22" s="13"/>
      <c r="U22" s="13"/>
      <c r="V22" s="13"/>
      <c r="W22" s="14"/>
    </row>
    <row r="23" spans="2:27" ht="25.5" customHeight="1" thickTop="1" thickBot="1" x14ac:dyDescent="0.25">
      <c r="B23" s="293" t="s">
        <v>35</v>
      </c>
      <c r="C23" s="256"/>
      <c r="D23" s="256"/>
      <c r="E23" s="256"/>
      <c r="F23" s="256"/>
      <c r="G23" s="256"/>
      <c r="H23" s="256"/>
      <c r="I23" s="256"/>
      <c r="J23" s="256"/>
      <c r="K23" s="256"/>
      <c r="L23" s="256"/>
      <c r="M23" s="256"/>
      <c r="N23" s="256"/>
      <c r="O23" s="256"/>
      <c r="P23" s="256"/>
      <c r="Q23" s="256"/>
      <c r="R23" s="256"/>
      <c r="S23" s="256"/>
      <c r="T23" s="257"/>
      <c r="U23" s="244" t="s">
        <v>36</v>
      </c>
      <c r="V23" s="243"/>
      <c r="W23" s="294"/>
    </row>
    <row r="24" spans="2:27" ht="14.25" customHeight="1" x14ac:dyDescent="0.2">
      <c r="B24" s="295" t="s">
        <v>37</v>
      </c>
      <c r="C24" s="259"/>
      <c r="D24" s="259"/>
      <c r="E24" s="259"/>
      <c r="F24" s="259"/>
      <c r="G24" s="259"/>
      <c r="H24" s="259"/>
      <c r="I24" s="259"/>
      <c r="J24" s="259"/>
      <c r="K24" s="259"/>
      <c r="L24" s="259"/>
      <c r="M24" s="259" t="s">
        <v>38</v>
      </c>
      <c r="N24" s="259"/>
      <c r="O24" s="259" t="s">
        <v>39</v>
      </c>
      <c r="P24" s="259"/>
      <c r="Q24" s="259" t="s">
        <v>40</v>
      </c>
      <c r="R24" s="259"/>
      <c r="S24" s="259" t="s">
        <v>41</v>
      </c>
      <c r="T24" s="262" t="s">
        <v>42</v>
      </c>
      <c r="U24" s="264" t="s">
        <v>43</v>
      </c>
      <c r="V24" s="266" t="s">
        <v>44</v>
      </c>
      <c r="W24" s="300" t="s">
        <v>45</v>
      </c>
    </row>
    <row r="25" spans="2:27" ht="27" customHeight="1" thickBot="1" x14ac:dyDescent="0.25">
      <c r="B25" s="296"/>
      <c r="C25" s="297"/>
      <c r="D25" s="297"/>
      <c r="E25" s="297"/>
      <c r="F25" s="297"/>
      <c r="G25" s="297"/>
      <c r="H25" s="297"/>
      <c r="I25" s="297"/>
      <c r="J25" s="297"/>
      <c r="K25" s="297"/>
      <c r="L25" s="297"/>
      <c r="M25" s="297"/>
      <c r="N25" s="297"/>
      <c r="O25" s="297"/>
      <c r="P25" s="297"/>
      <c r="Q25" s="297"/>
      <c r="R25" s="297"/>
      <c r="S25" s="297"/>
      <c r="T25" s="298"/>
      <c r="U25" s="299"/>
      <c r="V25" s="297"/>
      <c r="W25" s="301"/>
      <c r="Z25" s="33" t="s">
        <v>12</v>
      </c>
      <c r="AA25" s="33" t="s">
        <v>46</v>
      </c>
    </row>
    <row r="26" spans="2:27" ht="56.25" customHeight="1" x14ac:dyDescent="0.2">
      <c r="B26" s="302" t="s">
        <v>1717</v>
      </c>
      <c r="C26" s="228"/>
      <c r="D26" s="228"/>
      <c r="E26" s="228"/>
      <c r="F26" s="228"/>
      <c r="G26" s="228"/>
      <c r="H26" s="228"/>
      <c r="I26" s="228"/>
      <c r="J26" s="228"/>
      <c r="K26" s="228"/>
      <c r="L26" s="228"/>
      <c r="M26" s="229" t="s">
        <v>188</v>
      </c>
      <c r="N26" s="229"/>
      <c r="O26" s="229" t="s">
        <v>1718</v>
      </c>
      <c r="P26" s="229"/>
      <c r="Q26" s="230" t="s">
        <v>49</v>
      </c>
      <c r="R26" s="230"/>
      <c r="S26" s="34" t="s">
        <v>1719</v>
      </c>
      <c r="T26" s="34" t="s">
        <v>1719</v>
      </c>
      <c r="U26" s="34" t="s">
        <v>1720</v>
      </c>
      <c r="V26" s="34">
        <f t="shared" ref="V26:V31" si="0">+IF(ISERR(U26/T26*100),"N/A",ROUND(U26/T26*100,2))</f>
        <v>90.93</v>
      </c>
      <c r="W26" s="59">
        <f t="shared" ref="W26:W31" si="1">+IF(ISERR(U26/S26*100),"N/A",ROUND(U26/S26*100,2))</f>
        <v>90.93</v>
      </c>
    </row>
    <row r="27" spans="2:27" ht="56.25" customHeight="1" x14ac:dyDescent="0.2">
      <c r="B27" s="302" t="s">
        <v>1721</v>
      </c>
      <c r="C27" s="228"/>
      <c r="D27" s="228"/>
      <c r="E27" s="228"/>
      <c r="F27" s="228"/>
      <c r="G27" s="228"/>
      <c r="H27" s="228"/>
      <c r="I27" s="228"/>
      <c r="J27" s="228"/>
      <c r="K27" s="228"/>
      <c r="L27" s="228"/>
      <c r="M27" s="229" t="s">
        <v>188</v>
      </c>
      <c r="N27" s="229"/>
      <c r="O27" s="229" t="s">
        <v>1722</v>
      </c>
      <c r="P27" s="229"/>
      <c r="Q27" s="230" t="s">
        <v>49</v>
      </c>
      <c r="R27" s="230"/>
      <c r="S27" s="34" t="s">
        <v>1723</v>
      </c>
      <c r="T27" s="34" t="s">
        <v>1723</v>
      </c>
      <c r="U27" s="34" t="s">
        <v>1724</v>
      </c>
      <c r="V27" s="34">
        <f t="shared" si="0"/>
        <v>90.9</v>
      </c>
      <c r="W27" s="59">
        <f t="shared" si="1"/>
        <v>90.9</v>
      </c>
    </row>
    <row r="28" spans="2:27" ht="56.25" customHeight="1" x14ac:dyDescent="0.2">
      <c r="B28" s="302" t="s">
        <v>1725</v>
      </c>
      <c r="C28" s="228"/>
      <c r="D28" s="228"/>
      <c r="E28" s="228"/>
      <c r="F28" s="228"/>
      <c r="G28" s="228"/>
      <c r="H28" s="228"/>
      <c r="I28" s="228"/>
      <c r="J28" s="228"/>
      <c r="K28" s="228"/>
      <c r="L28" s="228"/>
      <c r="M28" s="229" t="s">
        <v>188</v>
      </c>
      <c r="N28" s="229"/>
      <c r="O28" s="229" t="s">
        <v>1726</v>
      </c>
      <c r="P28" s="229"/>
      <c r="Q28" s="230" t="s">
        <v>49</v>
      </c>
      <c r="R28" s="230"/>
      <c r="S28" s="34" t="s">
        <v>1727</v>
      </c>
      <c r="T28" s="34" t="s">
        <v>1727</v>
      </c>
      <c r="U28" s="34" t="s">
        <v>1728</v>
      </c>
      <c r="V28" s="34">
        <f t="shared" si="0"/>
        <v>95.69</v>
      </c>
      <c r="W28" s="59">
        <f t="shared" si="1"/>
        <v>95.69</v>
      </c>
    </row>
    <row r="29" spans="2:27" ht="56.25" customHeight="1" x14ac:dyDescent="0.2">
      <c r="B29" s="302" t="s">
        <v>1729</v>
      </c>
      <c r="C29" s="228"/>
      <c r="D29" s="228"/>
      <c r="E29" s="228"/>
      <c r="F29" s="228"/>
      <c r="G29" s="228"/>
      <c r="H29" s="228"/>
      <c r="I29" s="228"/>
      <c r="J29" s="228"/>
      <c r="K29" s="228"/>
      <c r="L29" s="228"/>
      <c r="M29" s="229" t="s">
        <v>188</v>
      </c>
      <c r="N29" s="229"/>
      <c r="O29" s="229" t="s">
        <v>1718</v>
      </c>
      <c r="P29" s="229"/>
      <c r="Q29" s="230" t="s">
        <v>49</v>
      </c>
      <c r="R29" s="230"/>
      <c r="S29" s="34" t="s">
        <v>1730</v>
      </c>
      <c r="T29" s="34" t="s">
        <v>1731</v>
      </c>
      <c r="U29" s="34" t="s">
        <v>1732</v>
      </c>
      <c r="V29" s="34">
        <f t="shared" si="0"/>
        <v>108.87</v>
      </c>
      <c r="W29" s="59">
        <f t="shared" si="1"/>
        <v>104.91</v>
      </c>
    </row>
    <row r="30" spans="2:27" ht="56.25" customHeight="1" x14ac:dyDescent="0.2">
      <c r="B30" s="302" t="s">
        <v>1733</v>
      </c>
      <c r="C30" s="228"/>
      <c r="D30" s="228"/>
      <c r="E30" s="228"/>
      <c r="F30" s="228"/>
      <c r="G30" s="228"/>
      <c r="H30" s="228"/>
      <c r="I30" s="228"/>
      <c r="J30" s="228"/>
      <c r="K30" s="228"/>
      <c r="L30" s="228"/>
      <c r="M30" s="229" t="s">
        <v>188</v>
      </c>
      <c r="N30" s="229"/>
      <c r="O30" s="229" t="s">
        <v>1726</v>
      </c>
      <c r="P30" s="229"/>
      <c r="Q30" s="230" t="s">
        <v>49</v>
      </c>
      <c r="R30" s="230"/>
      <c r="S30" s="34" t="s">
        <v>1730</v>
      </c>
      <c r="T30" s="34" t="s">
        <v>1734</v>
      </c>
      <c r="U30" s="34" t="s">
        <v>1735</v>
      </c>
      <c r="V30" s="34">
        <f t="shared" si="0"/>
        <v>129.21</v>
      </c>
      <c r="W30" s="59">
        <f t="shared" si="1"/>
        <v>128.04</v>
      </c>
    </row>
    <row r="31" spans="2:27" ht="56.25" customHeight="1" thickBot="1" x14ac:dyDescent="0.25">
      <c r="B31" s="302" t="s">
        <v>1736</v>
      </c>
      <c r="C31" s="228"/>
      <c r="D31" s="228"/>
      <c r="E31" s="228"/>
      <c r="F31" s="228"/>
      <c r="G31" s="228"/>
      <c r="H31" s="228"/>
      <c r="I31" s="228"/>
      <c r="J31" s="228"/>
      <c r="K31" s="228"/>
      <c r="L31" s="228"/>
      <c r="M31" s="229" t="s">
        <v>188</v>
      </c>
      <c r="N31" s="229"/>
      <c r="O31" s="229" t="s">
        <v>48</v>
      </c>
      <c r="P31" s="229"/>
      <c r="Q31" s="230" t="s">
        <v>49</v>
      </c>
      <c r="R31" s="230"/>
      <c r="S31" s="34" t="s">
        <v>57</v>
      </c>
      <c r="T31" s="34" t="s">
        <v>57</v>
      </c>
      <c r="U31" s="34" t="s">
        <v>57</v>
      </c>
      <c r="V31" s="34">
        <f t="shared" si="0"/>
        <v>100</v>
      </c>
      <c r="W31" s="59">
        <f t="shared" si="1"/>
        <v>100</v>
      </c>
    </row>
    <row r="32" spans="2:27" ht="21.75" customHeight="1" thickTop="1" thickBot="1" x14ac:dyDescent="0.25">
      <c r="B32" s="11" t="s">
        <v>62</v>
      </c>
      <c r="C32" s="12"/>
      <c r="D32" s="12"/>
      <c r="E32" s="12"/>
      <c r="F32" s="12"/>
      <c r="G32" s="12"/>
      <c r="H32" s="13"/>
      <c r="I32" s="13"/>
      <c r="J32" s="13"/>
      <c r="K32" s="13"/>
      <c r="L32" s="13"/>
      <c r="M32" s="13"/>
      <c r="N32" s="13"/>
      <c r="O32" s="13"/>
      <c r="P32" s="13"/>
      <c r="Q32" s="13"/>
      <c r="R32" s="13"/>
      <c r="S32" s="13"/>
      <c r="T32" s="13"/>
      <c r="U32" s="13"/>
      <c r="V32" s="13"/>
      <c r="W32" s="14"/>
      <c r="X32" s="36"/>
    </row>
    <row r="33" spans="2:25" ht="29.25" customHeight="1" thickTop="1" thickBot="1" x14ac:dyDescent="0.25">
      <c r="B33" s="310" t="s">
        <v>2011</v>
      </c>
      <c r="C33" s="238"/>
      <c r="D33" s="238"/>
      <c r="E33" s="238"/>
      <c r="F33" s="238"/>
      <c r="G33" s="238"/>
      <c r="H33" s="238"/>
      <c r="I33" s="238"/>
      <c r="J33" s="238"/>
      <c r="K33" s="238"/>
      <c r="L33" s="238"/>
      <c r="M33" s="238"/>
      <c r="N33" s="238"/>
      <c r="O33" s="238"/>
      <c r="P33" s="238"/>
      <c r="Q33" s="239"/>
      <c r="R33" s="37" t="s">
        <v>41</v>
      </c>
      <c r="S33" s="243" t="s">
        <v>42</v>
      </c>
      <c r="T33" s="243"/>
      <c r="U33" s="38" t="s">
        <v>63</v>
      </c>
      <c r="V33" s="244" t="s">
        <v>64</v>
      </c>
      <c r="W33" s="294"/>
    </row>
    <row r="34" spans="2:25" ht="30.75" customHeight="1" thickBot="1" x14ac:dyDescent="0.25">
      <c r="B34" s="311"/>
      <c r="C34" s="312"/>
      <c r="D34" s="312"/>
      <c r="E34" s="312"/>
      <c r="F34" s="312"/>
      <c r="G34" s="312"/>
      <c r="H34" s="312"/>
      <c r="I34" s="312"/>
      <c r="J34" s="312"/>
      <c r="K34" s="312"/>
      <c r="L34" s="312"/>
      <c r="M34" s="312"/>
      <c r="N34" s="312"/>
      <c r="O34" s="312"/>
      <c r="P34" s="312"/>
      <c r="Q34" s="313"/>
      <c r="R34" s="60" t="s">
        <v>65</v>
      </c>
      <c r="S34" s="60" t="s">
        <v>65</v>
      </c>
      <c r="T34" s="60" t="s">
        <v>48</v>
      </c>
      <c r="U34" s="60" t="s">
        <v>65</v>
      </c>
      <c r="V34" s="60" t="s">
        <v>66</v>
      </c>
      <c r="W34" s="61" t="s">
        <v>67</v>
      </c>
      <c r="Y34" s="36"/>
    </row>
    <row r="35" spans="2:25" ht="23.25" customHeight="1" thickBot="1" x14ac:dyDescent="0.25">
      <c r="B35" s="314" t="s">
        <v>68</v>
      </c>
      <c r="C35" s="247"/>
      <c r="D35" s="247"/>
      <c r="E35" s="40" t="s">
        <v>205</v>
      </c>
      <c r="F35" s="40"/>
      <c r="G35" s="40"/>
      <c r="H35" s="41"/>
      <c r="I35" s="41"/>
      <c r="J35" s="41"/>
      <c r="K35" s="41"/>
      <c r="L35" s="41"/>
      <c r="M35" s="41"/>
      <c r="N35" s="41"/>
      <c r="O35" s="41"/>
      <c r="P35" s="42"/>
      <c r="Q35" s="42"/>
      <c r="R35" s="43">
        <v>3682.3264389999999</v>
      </c>
      <c r="S35" s="44" t="s">
        <v>12</v>
      </c>
      <c r="T35" s="42"/>
      <c r="U35" s="44">
        <v>2242.5406991199993</v>
      </c>
      <c r="V35" s="42"/>
      <c r="W35" s="62">
        <f>+IF(ISERR(U35/R35*100),"N/A",ROUND(U35/R35*100,2))</f>
        <v>60.9</v>
      </c>
    </row>
    <row r="36" spans="2:25" ht="26.25" customHeight="1" thickBot="1" x14ac:dyDescent="0.25">
      <c r="B36" s="315" t="s">
        <v>72</v>
      </c>
      <c r="C36" s="316"/>
      <c r="D36" s="316"/>
      <c r="E36" s="63" t="s">
        <v>205</v>
      </c>
      <c r="F36" s="63"/>
      <c r="G36" s="63"/>
      <c r="H36" s="64"/>
      <c r="I36" s="64"/>
      <c r="J36" s="64"/>
      <c r="K36" s="64"/>
      <c r="L36" s="64"/>
      <c r="M36" s="64"/>
      <c r="N36" s="64"/>
      <c r="O36" s="64"/>
      <c r="P36" s="65"/>
      <c r="Q36" s="65"/>
      <c r="R36" s="66">
        <v>3675.0075742600002</v>
      </c>
      <c r="S36" s="67">
        <v>2394.4677174700005</v>
      </c>
      <c r="T36" s="68">
        <f>+IF(ISERR(S36/R36*100),"N/A",ROUND(S36/R36*100,2))</f>
        <v>65.16</v>
      </c>
      <c r="U36" s="44">
        <v>2242.5406991199993</v>
      </c>
      <c r="V36" s="68">
        <f>+IF(ISERR(U36/S36*100),"N/A",ROUND(U36/S36*100,2))</f>
        <v>93.66</v>
      </c>
      <c r="W36" s="69">
        <f>+IF(ISERR(U36/R36*100),"N/A",ROUND(U36/R36*100,2))</f>
        <v>61.02</v>
      </c>
    </row>
    <row r="37" spans="2:25" ht="22.5" customHeight="1" thickTop="1" thickBot="1" x14ac:dyDescent="0.25">
      <c r="B37" s="11" t="s">
        <v>75</v>
      </c>
      <c r="C37" s="12"/>
      <c r="D37" s="12"/>
      <c r="E37" s="12"/>
      <c r="F37" s="12"/>
      <c r="G37" s="12"/>
      <c r="H37" s="13"/>
      <c r="I37" s="13"/>
      <c r="J37" s="13"/>
      <c r="K37" s="13"/>
      <c r="L37" s="13"/>
      <c r="M37" s="13"/>
      <c r="N37" s="13"/>
      <c r="O37" s="13"/>
      <c r="P37" s="13"/>
      <c r="Q37" s="13"/>
      <c r="R37" s="13"/>
      <c r="S37" s="13"/>
      <c r="T37" s="13"/>
      <c r="U37" s="13"/>
      <c r="V37" s="13"/>
      <c r="W37" s="14"/>
    </row>
    <row r="38" spans="2:25" ht="100.5" customHeight="1" thickTop="1" x14ac:dyDescent="0.2">
      <c r="B38" s="303" t="s">
        <v>1737</v>
      </c>
      <c r="C38" s="232"/>
      <c r="D38" s="232"/>
      <c r="E38" s="232"/>
      <c r="F38" s="232"/>
      <c r="G38" s="232"/>
      <c r="H38" s="232"/>
      <c r="I38" s="232"/>
      <c r="J38" s="232"/>
      <c r="K38" s="232"/>
      <c r="L38" s="232"/>
      <c r="M38" s="232"/>
      <c r="N38" s="232"/>
      <c r="O38" s="232"/>
      <c r="P38" s="232"/>
      <c r="Q38" s="232"/>
      <c r="R38" s="232"/>
      <c r="S38" s="232"/>
      <c r="T38" s="232"/>
      <c r="U38" s="232"/>
      <c r="V38" s="232"/>
      <c r="W38" s="304"/>
    </row>
    <row r="39" spans="2:25" ht="15" customHeight="1" thickBot="1" x14ac:dyDescent="0.25">
      <c r="B39" s="305"/>
      <c r="C39" s="251"/>
      <c r="D39" s="251"/>
      <c r="E39" s="251"/>
      <c r="F39" s="251"/>
      <c r="G39" s="251"/>
      <c r="H39" s="251"/>
      <c r="I39" s="251"/>
      <c r="J39" s="251"/>
      <c r="K39" s="251"/>
      <c r="L39" s="251"/>
      <c r="M39" s="251"/>
      <c r="N39" s="251"/>
      <c r="O39" s="251"/>
      <c r="P39" s="251"/>
      <c r="Q39" s="251"/>
      <c r="R39" s="251"/>
      <c r="S39" s="251"/>
      <c r="T39" s="251"/>
      <c r="U39" s="251"/>
      <c r="V39" s="251"/>
      <c r="W39" s="306"/>
    </row>
    <row r="40" spans="2:25" ht="115.5" customHeight="1" thickTop="1" x14ac:dyDescent="0.2">
      <c r="B40" s="303" t="s">
        <v>1738</v>
      </c>
      <c r="C40" s="232"/>
      <c r="D40" s="232"/>
      <c r="E40" s="232"/>
      <c r="F40" s="232"/>
      <c r="G40" s="232"/>
      <c r="H40" s="232"/>
      <c r="I40" s="232"/>
      <c r="J40" s="232"/>
      <c r="K40" s="232"/>
      <c r="L40" s="232"/>
      <c r="M40" s="232"/>
      <c r="N40" s="232"/>
      <c r="O40" s="232"/>
      <c r="P40" s="232"/>
      <c r="Q40" s="232"/>
      <c r="R40" s="232"/>
      <c r="S40" s="232"/>
      <c r="T40" s="232"/>
      <c r="U40" s="232"/>
      <c r="V40" s="232"/>
      <c r="W40" s="304"/>
    </row>
    <row r="41" spans="2:25" ht="15" customHeight="1" thickBot="1" x14ac:dyDescent="0.25">
      <c r="B41" s="305"/>
      <c r="C41" s="251"/>
      <c r="D41" s="251"/>
      <c r="E41" s="251"/>
      <c r="F41" s="251"/>
      <c r="G41" s="251"/>
      <c r="H41" s="251"/>
      <c r="I41" s="251"/>
      <c r="J41" s="251"/>
      <c r="K41" s="251"/>
      <c r="L41" s="251"/>
      <c r="M41" s="251"/>
      <c r="N41" s="251"/>
      <c r="O41" s="251"/>
      <c r="P41" s="251"/>
      <c r="Q41" s="251"/>
      <c r="R41" s="251"/>
      <c r="S41" s="251"/>
      <c r="T41" s="251"/>
      <c r="U41" s="251"/>
      <c r="V41" s="251"/>
      <c r="W41" s="306"/>
    </row>
    <row r="42" spans="2:25" ht="37.5" customHeight="1" thickTop="1" x14ac:dyDescent="0.2">
      <c r="B42" s="303" t="s">
        <v>1739</v>
      </c>
      <c r="C42" s="232"/>
      <c r="D42" s="232"/>
      <c r="E42" s="232"/>
      <c r="F42" s="232"/>
      <c r="G42" s="232"/>
      <c r="H42" s="232"/>
      <c r="I42" s="232"/>
      <c r="J42" s="232"/>
      <c r="K42" s="232"/>
      <c r="L42" s="232"/>
      <c r="M42" s="232"/>
      <c r="N42" s="232"/>
      <c r="O42" s="232"/>
      <c r="P42" s="232"/>
      <c r="Q42" s="232"/>
      <c r="R42" s="232"/>
      <c r="S42" s="232"/>
      <c r="T42" s="232"/>
      <c r="U42" s="232"/>
      <c r="V42" s="232"/>
      <c r="W42" s="304"/>
    </row>
    <row r="43" spans="2:25" ht="13.5" thickBot="1" x14ac:dyDescent="0.25">
      <c r="B43" s="307"/>
      <c r="C43" s="308"/>
      <c r="D43" s="308"/>
      <c r="E43" s="308"/>
      <c r="F43" s="308"/>
      <c r="G43" s="308"/>
      <c r="H43" s="308"/>
      <c r="I43" s="308"/>
      <c r="J43" s="308"/>
      <c r="K43" s="308"/>
      <c r="L43" s="308"/>
      <c r="M43" s="308"/>
      <c r="N43" s="308"/>
      <c r="O43" s="308"/>
      <c r="P43" s="308"/>
      <c r="Q43" s="308"/>
      <c r="R43" s="308"/>
      <c r="S43" s="308"/>
      <c r="T43" s="308"/>
      <c r="U43" s="308"/>
      <c r="V43" s="308"/>
      <c r="W43" s="309"/>
    </row>
  </sheetData>
  <mergeCells count="81">
    <mergeCell ref="B42:W43"/>
    <mergeCell ref="B31:L31"/>
    <mergeCell ref="M31:N31"/>
    <mergeCell ref="O31:P31"/>
    <mergeCell ref="Q31:R31"/>
    <mergeCell ref="B33:Q34"/>
    <mergeCell ref="S33:T33"/>
    <mergeCell ref="V33:W33"/>
    <mergeCell ref="B35:D35"/>
    <mergeCell ref="B36:D36"/>
    <mergeCell ref="B38:W39"/>
    <mergeCell ref="B40:W41"/>
    <mergeCell ref="B29:L29"/>
    <mergeCell ref="M29:N29"/>
    <mergeCell ref="O29:P29"/>
    <mergeCell ref="Q29:R29"/>
    <mergeCell ref="B30:L30"/>
    <mergeCell ref="M30:N30"/>
    <mergeCell ref="O30:P30"/>
    <mergeCell ref="Q30:R30"/>
    <mergeCell ref="B27:L27"/>
    <mergeCell ref="M27:N27"/>
    <mergeCell ref="O27:P27"/>
    <mergeCell ref="Q27:R27"/>
    <mergeCell ref="B28:L28"/>
    <mergeCell ref="M28:N28"/>
    <mergeCell ref="O28:P28"/>
    <mergeCell ref="Q28:R28"/>
    <mergeCell ref="U24:U25"/>
    <mergeCell ref="V24:V25"/>
    <mergeCell ref="W24:W25"/>
    <mergeCell ref="B26:L26"/>
    <mergeCell ref="M26:N26"/>
    <mergeCell ref="O26:P26"/>
    <mergeCell ref="Q26:R26"/>
    <mergeCell ref="B24:L25"/>
    <mergeCell ref="M24:N25"/>
    <mergeCell ref="O24:P25"/>
    <mergeCell ref="Q24:R25"/>
    <mergeCell ref="S24:S25"/>
    <mergeCell ref="T24:T25"/>
    <mergeCell ref="C20:I20"/>
    <mergeCell ref="L20:Q20"/>
    <mergeCell ref="T20:W20"/>
    <mergeCell ref="C21:W21"/>
    <mergeCell ref="B23:T23"/>
    <mergeCell ref="U23:W23"/>
    <mergeCell ref="C19:I19"/>
    <mergeCell ref="L19:Q19"/>
    <mergeCell ref="T19:W19"/>
    <mergeCell ref="D11:H11"/>
    <mergeCell ref="I11:W11"/>
    <mergeCell ref="D12:H12"/>
    <mergeCell ref="I12:W12"/>
    <mergeCell ref="D13:H13"/>
    <mergeCell ref="I13:W13"/>
    <mergeCell ref="C14:W14"/>
    <mergeCell ref="C15:W15"/>
    <mergeCell ref="B18:I18"/>
    <mergeCell ref="K18:Q18"/>
    <mergeCell ref="S18:W18"/>
    <mergeCell ref="D8:H8"/>
    <mergeCell ref="P8:W8"/>
    <mergeCell ref="D9:H9"/>
    <mergeCell ref="I9:W9"/>
    <mergeCell ref="D10:H10"/>
    <mergeCell ref="I10:W10"/>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21" min="1" max="22" man="1"/>
    <brk id="36" min="1" max="22" man="1"/>
    <brk id="43" min="1" max="22"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topLeftCell="A28"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1055</v>
      </c>
      <c r="D4" s="280" t="s">
        <v>1639</v>
      </c>
      <c r="E4" s="280"/>
      <c r="F4" s="280"/>
      <c r="G4" s="280"/>
      <c r="H4" s="281"/>
      <c r="I4" s="18"/>
      <c r="J4" s="282" t="s">
        <v>7</v>
      </c>
      <c r="K4" s="280"/>
      <c r="L4" s="17" t="s">
        <v>1740</v>
      </c>
      <c r="M4" s="283" t="s">
        <v>1741</v>
      </c>
      <c r="N4" s="283"/>
      <c r="O4" s="283"/>
      <c r="P4" s="283"/>
      <c r="Q4" s="284"/>
      <c r="R4" s="19"/>
      <c r="S4" s="285" t="s">
        <v>10</v>
      </c>
      <c r="T4" s="286"/>
      <c r="U4" s="286"/>
      <c r="V4" s="273">
        <v>1015.1</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454</v>
      </c>
      <c r="D6" s="269" t="s">
        <v>1742</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v>3258296</v>
      </c>
      <c r="K8" s="26" t="s">
        <v>20</v>
      </c>
      <c r="L8" s="26">
        <v>6000</v>
      </c>
      <c r="M8" s="26">
        <v>6000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148.5" customHeight="1" thickTop="1" thickBot="1" x14ac:dyDescent="0.25">
      <c r="B10" s="27" t="s">
        <v>21</v>
      </c>
      <c r="C10" s="273" t="s">
        <v>1743</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1659</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1744</v>
      </c>
      <c r="C21" s="228"/>
      <c r="D21" s="228"/>
      <c r="E21" s="228"/>
      <c r="F21" s="228"/>
      <c r="G21" s="228"/>
      <c r="H21" s="228"/>
      <c r="I21" s="228"/>
      <c r="J21" s="228"/>
      <c r="K21" s="228"/>
      <c r="L21" s="228"/>
      <c r="M21" s="229" t="s">
        <v>454</v>
      </c>
      <c r="N21" s="229"/>
      <c r="O21" s="229" t="s">
        <v>48</v>
      </c>
      <c r="P21" s="229"/>
      <c r="Q21" s="230" t="s">
        <v>49</v>
      </c>
      <c r="R21" s="230"/>
      <c r="S21" s="34" t="s">
        <v>53</v>
      </c>
      <c r="T21" s="34" t="s">
        <v>1745</v>
      </c>
      <c r="U21" s="34" t="s">
        <v>1746</v>
      </c>
      <c r="V21" s="34">
        <f>+IF(ISERR(U21/T21*100),"N/A",ROUND(U21/T21*100,2))</f>
        <v>70</v>
      </c>
      <c r="W21" s="59">
        <f>+IF(ISERR(U21/S21*100),"N/A",ROUND(U21/S21*100,2))</f>
        <v>64.400000000000006</v>
      </c>
    </row>
    <row r="22" spans="2:27" ht="56.25" customHeight="1" thickBot="1" x14ac:dyDescent="0.25">
      <c r="B22" s="302" t="s">
        <v>1747</v>
      </c>
      <c r="C22" s="228"/>
      <c r="D22" s="228"/>
      <c r="E22" s="228"/>
      <c r="F22" s="228"/>
      <c r="G22" s="228"/>
      <c r="H22" s="228"/>
      <c r="I22" s="228"/>
      <c r="J22" s="228"/>
      <c r="K22" s="228"/>
      <c r="L22" s="228"/>
      <c r="M22" s="229" t="s">
        <v>454</v>
      </c>
      <c r="N22" s="229"/>
      <c r="O22" s="229" t="s">
        <v>48</v>
      </c>
      <c r="P22" s="229"/>
      <c r="Q22" s="230" t="s">
        <v>49</v>
      </c>
      <c r="R22" s="230"/>
      <c r="S22" s="34" t="s">
        <v>53</v>
      </c>
      <c r="T22" s="34" t="s">
        <v>60</v>
      </c>
      <c r="U22" s="34" t="s">
        <v>1748</v>
      </c>
      <c r="V22" s="34">
        <f>+IF(ISERR(U22/T22*100),"N/A",ROUND(U22/T22*100,2))</f>
        <v>14.4</v>
      </c>
      <c r="W22" s="59">
        <f>+IF(ISERR(U22/S22*100),"N/A",ROUND(U22/S22*100,2))</f>
        <v>10.8</v>
      </c>
    </row>
    <row r="23" spans="2:27" ht="21.75" customHeight="1" thickTop="1" thickBot="1" x14ac:dyDescent="0.25">
      <c r="B23" s="11" t="s">
        <v>62</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310" t="s">
        <v>2011</v>
      </c>
      <c r="C24" s="238"/>
      <c r="D24" s="238"/>
      <c r="E24" s="238"/>
      <c r="F24" s="238"/>
      <c r="G24" s="238"/>
      <c r="H24" s="238"/>
      <c r="I24" s="238"/>
      <c r="J24" s="238"/>
      <c r="K24" s="238"/>
      <c r="L24" s="238"/>
      <c r="M24" s="238"/>
      <c r="N24" s="238"/>
      <c r="O24" s="238"/>
      <c r="P24" s="238"/>
      <c r="Q24" s="239"/>
      <c r="R24" s="37" t="s">
        <v>41</v>
      </c>
      <c r="S24" s="243" t="s">
        <v>42</v>
      </c>
      <c r="T24" s="243"/>
      <c r="U24" s="38" t="s">
        <v>63</v>
      </c>
      <c r="V24" s="244" t="s">
        <v>64</v>
      </c>
      <c r="W24" s="294"/>
    </row>
    <row r="25" spans="2:27" ht="30.75" customHeight="1" thickBot="1" x14ac:dyDescent="0.25">
      <c r="B25" s="311"/>
      <c r="C25" s="312"/>
      <c r="D25" s="312"/>
      <c r="E25" s="312"/>
      <c r="F25" s="312"/>
      <c r="G25" s="312"/>
      <c r="H25" s="312"/>
      <c r="I25" s="312"/>
      <c r="J25" s="312"/>
      <c r="K25" s="312"/>
      <c r="L25" s="312"/>
      <c r="M25" s="312"/>
      <c r="N25" s="312"/>
      <c r="O25" s="312"/>
      <c r="P25" s="312"/>
      <c r="Q25" s="313"/>
      <c r="R25" s="60" t="s">
        <v>65</v>
      </c>
      <c r="S25" s="60" t="s">
        <v>65</v>
      </c>
      <c r="T25" s="60" t="s">
        <v>48</v>
      </c>
      <c r="U25" s="60" t="s">
        <v>65</v>
      </c>
      <c r="V25" s="60" t="s">
        <v>66</v>
      </c>
      <c r="W25" s="61" t="s">
        <v>67</v>
      </c>
      <c r="Y25" s="36"/>
    </row>
    <row r="26" spans="2:27" ht="23.25" customHeight="1" thickBot="1" x14ac:dyDescent="0.25">
      <c r="B26" s="314" t="s">
        <v>68</v>
      </c>
      <c r="C26" s="247"/>
      <c r="D26" s="247"/>
      <c r="E26" s="40" t="s">
        <v>566</v>
      </c>
      <c r="F26" s="40"/>
      <c r="G26" s="40"/>
      <c r="H26" s="41"/>
      <c r="I26" s="41"/>
      <c r="J26" s="41"/>
      <c r="K26" s="41"/>
      <c r="L26" s="41"/>
      <c r="M26" s="41"/>
      <c r="N26" s="41"/>
      <c r="O26" s="41"/>
      <c r="P26" s="42"/>
      <c r="Q26" s="42"/>
      <c r="R26" s="43" t="s">
        <v>1749</v>
      </c>
      <c r="S26" s="44" t="s">
        <v>12</v>
      </c>
      <c r="T26" s="42"/>
      <c r="U26" s="44">
        <v>984.19436452999992</v>
      </c>
      <c r="V26" s="42"/>
      <c r="W26" s="62">
        <f>+IF(ISERR(U26/R26*100),"N/A",ROUND(U26/R26*100,2))</f>
        <v>96.95</v>
      </c>
    </row>
    <row r="27" spans="2:27" ht="26.25" customHeight="1" thickBot="1" x14ac:dyDescent="0.25">
      <c r="B27" s="315" t="s">
        <v>72</v>
      </c>
      <c r="C27" s="316"/>
      <c r="D27" s="316"/>
      <c r="E27" s="63" t="s">
        <v>566</v>
      </c>
      <c r="F27" s="63"/>
      <c r="G27" s="63"/>
      <c r="H27" s="64"/>
      <c r="I27" s="64"/>
      <c r="J27" s="64"/>
      <c r="K27" s="64"/>
      <c r="L27" s="64"/>
      <c r="M27" s="64"/>
      <c r="N27" s="64"/>
      <c r="O27" s="64"/>
      <c r="P27" s="65"/>
      <c r="Q27" s="65"/>
      <c r="R27" s="66">
        <v>1013.23119033</v>
      </c>
      <c r="S27" s="67">
        <v>995.46423675000005</v>
      </c>
      <c r="T27" s="68">
        <f>+IF(ISERR(S27/R27*100),"N/A",ROUND(S27/R27*100,2))</f>
        <v>98.25</v>
      </c>
      <c r="U27" s="44">
        <v>984.19436452999992</v>
      </c>
      <c r="V27" s="68">
        <f>+IF(ISERR(U27/S27*100),"N/A",ROUND(U27/S27*100,2))</f>
        <v>98.87</v>
      </c>
      <c r="W27" s="69">
        <f>+IF(ISERR(U27/R27*100),"N/A",ROUND(U27/R27*100,2))</f>
        <v>97.13</v>
      </c>
    </row>
    <row r="28" spans="2:27" ht="22.5" customHeight="1" thickTop="1" thickBot="1" x14ac:dyDescent="0.25">
      <c r="B28" s="11" t="s">
        <v>75</v>
      </c>
      <c r="C28" s="12"/>
      <c r="D28" s="12"/>
      <c r="E28" s="12"/>
      <c r="F28" s="12"/>
      <c r="G28" s="12"/>
      <c r="H28" s="13"/>
      <c r="I28" s="13"/>
      <c r="J28" s="13"/>
      <c r="K28" s="13"/>
      <c r="L28" s="13"/>
      <c r="M28" s="13"/>
      <c r="N28" s="13"/>
      <c r="O28" s="13"/>
      <c r="P28" s="13"/>
      <c r="Q28" s="13"/>
      <c r="R28" s="13"/>
      <c r="S28" s="13"/>
      <c r="T28" s="13"/>
      <c r="U28" s="13"/>
      <c r="V28" s="13"/>
      <c r="W28" s="14"/>
    </row>
    <row r="29" spans="2:27" ht="88.5" customHeight="1" thickTop="1" x14ac:dyDescent="0.2">
      <c r="B29" s="303" t="s">
        <v>1750</v>
      </c>
      <c r="C29" s="232"/>
      <c r="D29" s="232"/>
      <c r="E29" s="232"/>
      <c r="F29" s="232"/>
      <c r="G29" s="232"/>
      <c r="H29" s="232"/>
      <c r="I29" s="232"/>
      <c r="J29" s="232"/>
      <c r="K29" s="232"/>
      <c r="L29" s="232"/>
      <c r="M29" s="232"/>
      <c r="N29" s="232"/>
      <c r="O29" s="232"/>
      <c r="P29" s="232"/>
      <c r="Q29" s="232"/>
      <c r="R29" s="232"/>
      <c r="S29" s="232"/>
      <c r="T29" s="232"/>
      <c r="U29" s="232"/>
      <c r="V29" s="232"/>
      <c r="W29" s="304"/>
    </row>
    <row r="30" spans="2:27" ht="15" customHeight="1" thickBot="1" x14ac:dyDescent="0.25">
      <c r="B30" s="305"/>
      <c r="C30" s="251"/>
      <c r="D30" s="251"/>
      <c r="E30" s="251"/>
      <c r="F30" s="251"/>
      <c r="G30" s="251"/>
      <c r="H30" s="251"/>
      <c r="I30" s="251"/>
      <c r="J30" s="251"/>
      <c r="K30" s="251"/>
      <c r="L30" s="251"/>
      <c r="M30" s="251"/>
      <c r="N30" s="251"/>
      <c r="O30" s="251"/>
      <c r="P30" s="251"/>
      <c r="Q30" s="251"/>
      <c r="R30" s="251"/>
      <c r="S30" s="251"/>
      <c r="T30" s="251"/>
      <c r="U30" s="251"/>
      <c r="V30" s="251"/>
      <c r="W30" s="306"/>
    </row>
    <row r="31" spans="2:27" ht="99" customHeight="1" thickTop="1" x14ac:dyDescent="0.2">
      <c r="B31" s="303" t="s">
        <v>1751</v>
      </c>
      <c r="C31" s="232"/>
      <c r="D31" s="232"/>
      <c r="E31" s="232"/>
      <c r="F31" s="232"/>
      <c r="G31" s="232"/>
      <c r="H31" s="232"/>
      <c r="I31" s="232"/>
      <c r="J31" s="232"/>
      <c r="K31" s="232"/>
      <c r="L31" s="232"/>
      <c r="M31" s="232"/>
      <c r="N31" s="232"/>
      <c r="O31" s="232"/>
      <c r="P31" s="232"/>
      <c r="Q31" s="232"/>
      <c r="R31" s="232"/>
      <c r="S31" s="232"/>
      <c r="T31" s="232"/>
      <c r="U31" s="232"/>
      <c r="V31" s="232"/>
      <c r="W31" s="304"/>
    </row>
    <row r="32" spans="2:27" ht="15" customHeight="1" thickBot="1" x14ac:dyDescent="0.25">
      <c r="B32" s="305"/>
      <c r="C32" s="251"/>
      <c r="D32" s="251"/>
      <c r="E32" s="251"/>
      <c r="F32" s="251"/>
      <c r="G32" s="251"/>
      <c r="H32" s="251"/>
      <c r="I32" s="251"/>
      <c r="J32" s="251"/>
      <c r="K32" s="251"/>
      <c r="L32" s="251"/>
      <c r="M32" s="251"/>
      <c r="N32" s="251"/>
      <c r="O32" s="251"/>
      <c r="P32" s="251"/>
      <c r="Q32" s="251"/>
      <c r="R32" s="251"/>
      <c r="S32" s="251"/>
      <c r="T32" s="251"/>
      <c r="U32" s="251"/>
      <c r="V32" s="251"/>
      <c r="W32" s="306"/>
    </row>
    <row r="33" spans="2:23" ht="42.75" customHeight="1" thickTop="1" x14ac:dyDescent="0.2">
      <c r="B33" s="303" t="s">
        <v>1752</v>
      </c>
      <c r="C33" s="232"/>
      <c r="D33" s="232"/>
      <c r="E33" s="232"/>
      <c r="F33" s="232"/>
      <c r="G33" s="232"/>
      <c r="H33" s="232"/>
      <c r="I33" s="232"/>
      <c r="J33" s="232"/>
      <c r="K33" s="232"/>
      <c r="L33" s="232"/>
      <c r="M33" s="232"/>
      <c r="N33" s="232"/>
      <c r="O33" s="232"/>
      <c r="P33" s="232"/>
      <c r="Q33" s="232"/>
      <c r="R33" s="232"/>
      <c r="S33" s="232"/>
      <c r="T33" s="232"/>
      <c r="U33" s="232"/>
      <c r="V33" s="232"/>
      <c r="W33" s="304"/>
    </row>
    <row r="34" spans="2:23" ht="13.5" thickBot="1" x14ac:dyDescent="0.25">
      <c r="B34" s="307"/>
      <c r="C34" s="308"/>
      <c r="D34" s="308"/>
      <c r="E34" s="308"/>
      <c r="F34" s="308"/>
      <c r="G34" s="308"/>
      <c r="H34" s="308"/>
      <c r="I34" s="308"/>
      <c r="J34" s="308"/>
      <c r="K34" s="308"/>
      <c r="L34" s="308"/>
      <c r="M34" s="308"/>
      <c r="N34" s="308"/>
      <c r="O34" s="308"/>
      <c r="P34" s="308"/>
      <c r="Q34" s="308"/>
      <c r="R34" s="308"/>
      <c r="S34" s="308"/>
      <c r="T34" s="308"/>
      <c r="U34" s="308"/>
      <c r="V34" s="308"/>
      <c r="W34" s="30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9"/>
  <sheetViews>
    <sheetView view="pageBreakPreview" topLeftCell="A25"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1753</v>
      </c>
      <c r="D4" s="280" t="s">
        <v>1754</v>
      </c>
      <c r="E4" s="280"/>
      <c r="F4" s="280"/>
      <c r="G4" s="280"/>
      <c r="H4" s="281"/>
      <c r="I4" s="18"/>
      <c r="J4" s="282" t="s">
        <v>7</v>
      </c>
      <c r="K4" s="280"/>
      <c r="L4" s="17" t="s">
        <v>387</v>
      </c>
      <c r="M4" s="283" t="s">
        <v>1755</v>
      </c>
      <c r="N4" s="283"/>
      <c r="O4" s="283"/>
      <c r="P4" s="283"/>
      <c r="Q4" s="284"/>
      <c r="R4" s="19"/>
      <c r="S4" s="285" t="s">
        <v>10</v>
      </c>
      <c r="T4" s="286"/>
      <c r="U4" s="286"/>
      <c r="V4" s="273" t="s">
        <v>1756</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579</v>
      </c>
      <c r="D6" s="269" t="s">
        <v>1757</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v>1318</v>
      </c>
      <c r="K8" s="26">
        <v>2456</v>
      </c>
      <c r="L8" s="26">
        <v>1318</v>
      </c>
      <c r="M8" s="26">
        <v>2456</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73.5" customHeight="1" thickTop="1" thickBot="1" x14ac:dyDescent="0.25">
      <c r="B10" s="27" t="s">
        <v>21</v>
      </c>
      <c r="C10" s="273" t="s">
        <v>1758</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1759</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1760</v>
      </c>
      <c r="C21" s="228"/>
      <c r="D21" s="228"/>
      <c r="E21" s="228"/>
      <c r="F21" s="228"/>
      <c r="G21" s="228"/>
      <c r="H21" s="228"/>
      <c r="I21" s="228"/>
      <c r="J21" s="228"/>
      <c r="K21" s="228"/>
      <c r="L21" s="228"/>
      <c r="M21" s="229" t="s">
        <v>579</v>
      </c>
      <c r="N21" s="229"/>
      <c r="O21" s="229" t="s">
        <v>48</v>
      </c>
      <c r="P21" s="229"/>
      <c r="Q21" s="230" t="s">
        <v>49</v>
      </c>
      <c r="R21" s="230"/>
      <c r="S21" s="34" t="s">
        <v>53</v>
      </c>
      <c r="T21" s="34" t="s">
        <v>149</v>
      </c>
      <c r="U21" s="34" t="s">
        <v>149</v>
      </c>
      <c r="V21" s="34">
        <f t="shared" ref="V21:V27" si="0">+IF(ISERR(U21/T21*100),"N/A",ROUND(U21/T21*100,2))</f>
        <v>100</v>
      </c>
      <c r="W21" s="59">
        <f t="shared" ref="W21:W27" si="1">+IF(ISERR(U21/S21*100),"N/A",ROUND(U21/S21*100,2))</f>
        <v>60</v>
      </c>
    </row>
    <row r="22" spans="2:27" ht="56.25" customHeight="1" x14ac:dyDescent="0.2">
      <c r="B22" s="302" t="s">
        <v>1761</v>
      </c>
      <c r="C22" s="228"/>
      <c r="D22" s="228"/>
      <c r="E22" s="228"/>
      <c r="F22" s="228"/>
      <c r="G22" s="228"/>
      <c r="H22" s="228"/>
      <c r="I22" s="228"/>
      <c r="J22" s="228"/>
      <c r="K22" s="228"/>
      <c r="L22" s="228"/>
      <c r="M22" s="229" t="s">
        <v>579</v>
      </c>
      <c r="N22" s="229"/>
      <c r="O22" s="229" t="s">
        <v>48</v>
      </c>
      <c r="P22" s="229"/>
      <c r="Q22" s="230" t="s">
        <v>49</v>
      </c>
      <c r="R22" s="230"/>
      <c r="S22" s="34" t="s">
        <v>53</v>
      </c>
      <c r="T22" s="34" t="s">
        <v>149</v>
      </c>
      <c r="U22" s="34" t="s">
        <v>149</v>
      </c>
      <c r="V22" s="34">
        <f t="shared" si="0"/>
        <v>100</v>
      </c>
      <c r="W22" s="59">
        <f t="shared" si="1"/>
        <v>60</v>
      </c>
    </row>
    <row r="23" spans="2:27" ht="56.25" customHeight="1" x14ac:dyDescent="0.2">
      <c r="B23" s="302" t="s">
        <v>1762</v>
      </c>
      <c r="C23" s="228"/>
      <c r="D23" s="228"/>
      <c r="E23" s="228"/>
      <c r="F23" s="228"/>
      <c r="G23" s="228"/>
      <c r="H23" s="228"/>
      <c r="I23" s="228"/>
      <c r="J23" s="228"/>
      <c r="K23" s="228"/>
      <c r="L23" s="228"/>
      <c r="M23" s="229" t="s">
        <v>579</v>
      </c>
      <c r="N23" s="229"/>
      <c r="O23" s="229" t="s">
        <v>48</v>
      </c>
      <c r="P23" s="229"/>
      <c r="Q23" s="230" t="s">
        <v>49</v>
      </c>
      <c r="R23" s="230"/>
      <c r="S23" s="34" t="s">
        <v>53</v>
      </c>
      <c r="T23" s="34" t="s">
        <v>264</v>
      </c>
      <c r="U23" s="34" t="s">
        <v>517</v>
      </c>
      <c r="V23" s="34">
        <f t="shared" si="0"/>
        <v>50</v>
      </c>
      <c r="W23" s="59">
        <f t="shared" si="1"/>
        <v>40</v>
      </c>
    </row>
    <row r="24" spans="2:27" ht="56.25" customHeight="1" x14ac:dyDescent="0.2">
      <c r="B24" s="302" t="s">
        <v>1763</v>
      </c>
      <c r="C24" s="228"/>
      <c r="D24" s="228"/>
      <c r="E24" s="228"/>
      <c r="F24" s="228"/>
      <c r="G24" s="228"/>
      <c r="H24" s="228"/>
      <c r="I24" s="228"/>
      <c r="J24" s="228"/>
      <c r="K24" s="228"/>
      <c r="L24" s="228"/>
      <c r="M24" s="229" t="s">
        <v>579</v>
      </c>
      <c r="N24" s="229"/>
      <c r="O24" s="229" t="s">
        <v>48</v>
      </c>
      <c r="P24" s="229"/>
      <c r="Q24" s="230" t="s">
        <v>49</v>
      </c>
      <c r="R24" s="230"/>
      <c r="S24" s="34" t="s">
        <v>53</v>
      </c>
      <c r="T24" s="34" t="s">
        <v>103</v>
      </c>
      <c r="U24" s="34" t="s">
        <v>103</v>
      </c>
      <c r="V24" s="34">
        <f t="shared" si="0"/>
        <v>100</v>
      </c>
      <c r="W24" s="59">
        <f t="shared" si="1"/>
        <v>70</v>
      </c>
    </row>
    <row r="25" spans="2:27" ht="56.25" customHeight="1" x14ac:dyDescent="0.2">
      <c r="B25" s="302" t="s">
        <v>1764</v>
      </c>
      <c r="C25" s="228"/>
      <c r="D25" s="228"/>
      <c r="E25" s="228"/>
      <c r="F25" s="228"/>
      <c r="G25" s="228"/>
      <c r="H25" s="228"/>
      <c r="I25" s="228"/>
      <c r="J25" s="228"/>
      <c r="K25" s="228"/>
      <c r="L25" s="228"/>
      <c r="M25" s="229" t="s">
        <v>579</v>
      </c>
      <c r="N25" s="229"/>
      <c r="O25" s="229" t="s">
        <v>48</v>
      </c>
      <c r="P25" s="229"/>
      <c r="Q25" s="230" t="s">
        <v>49</v>
      </c>
      <c r="R25" s="230"/>
      <c r="S25" s="34" t="s">
        <v>57</v>
      </c>
      <c r="T25" s="34" t="s">
        <v>942</v>
      </c>
      <c r="U25" s="34" t="s">
        <v>55</v>
      </c>
      <c r="V25" s="34">
        <f t="shared" si="0"/>
        <v>0</v>
      </c>
      <c r="W25" s="59">
        <f t="shared" si="1"/>
        <v>0</v>
      </c>
    </row>
    <row r="26" spans="2:27" ht="56.25" customHeight="1" x14ac:dyDescent="0.2">
      <c r="B26" s="302" t="s">
        <v>1765</v>
      </c>
      <c r="C26" s="228"/>
      <c r="D26" s="228"/>
      <c r="E26" s="228"/>
      <c r="F26" s="228"/>
      <c r="G26" s="228"/>
      <c r="H26" s="228"/>
      <c r="I26" s="228"/>
      <c r="J26" s="228"/>
      <c r="K26" s="228"/>
      <c r="L26" s="228"/>
      <c r="M26" s="229" t="s">
        <v>579</v>
      </c>
      <c r="N26" s="229"/>
      <c r="O26" s="229" t="s">
        <v>48</v>
      </c>
      <c r="P26" s="229"/>
      <c r="Q26" s="230" t="s">
        <v>49</v>
      </c>
      <c r="R26" s="230"/>
      <c r="S26" s="34" t="s">
        <v>60</v>
      </c>
      <c r="T26" s="34" t="s">
        <v>58</v>
      </c>
      <c r="U26" s="34" t="s">
        <v>1766</v>
      </c>
      <c r="V26" s="34">
        <f t="shared" si="0"/>
        <v>47.27</v>
      </c>
      <c r="W26" s="59">
        <f t="shared" si="1"/>
        <v>34.67</v>
      </c>
    </row>
    <row r="27" spans="2:27" ht="56.25" customHeight="1" thickBot="1" x14ac:dyDescent="0.25">
      <c r="B27" s="302" t="s">
        <v>1767</v>
      </c>
      <c r="C27" s="228"/>
      <c r="D27" s="228"/>
      <c r="E27" s="228"/>
      <c r="F27" s="228"/>
      <c r="G27" s="228"/>
      <c r="H27" s="228"/>
      <c r="I27" s="228"/>
      <c r="J27" s="228"/>
      <c r="K27" s="228"/>
      <c r="L27" s="228"/>
      <c r="M27" s="229" t="s">
        <v>579</v>
      </c>
      <c r="N27" s="229"/>
      <c r="O27" s="229" t="s">
        <v>48</v>
      </c>
      <c r="P27" s="229"/>
      <c r="Q27" s="230" t="s">
        <v>49</v>
      </c>
      <c r="R27" s="230"/>
      <c r="S27" s="34" t="s">
        <v>53</v>
      </c>
      <c r="T27" s="34" t="s">
        <v>149</v>
      </c>
      <c r="U27" s="34" t="s">
        <v>149</v>
      </c>
      <c r="V27" s="34">
        <f t="shared" si="0"/>
        <v>100</v>
      </c>
      <c r="W27" s="59">
        <f t="shared" si="1"/>
        <v>60</v>
      </c>
    </row>
    <row r="28" spans="2:27" ht="21.75" customHeight="1" thickTop="1" thickBot="1" x14ac:dyDescent="0.25">
      <c r="B28" s="11" t="s">
        <v>62</v>
      </c>
      <c r="C28" s="12"/>
      <c r="D28" s="12"/>
      <c r="E28" s="12"/>
      <c r="F28" s="12"/>
      <c r="G28" s="12"/>
      <c r="H28" s="13"/>
      <c r="I28" s="13"/>
      <c r="J28" s="13"/>
      <c r="K28" s="13"/>
      <c r="L28" s="13"/>
      <c r="M28" s="13"/>
      <c r="N28" s="13"/>
      <c r="O28" s="13"/>
      <c r="P28" s="13"/>
      <c r="Q28" s="13"/>
      <c r="R28" s="13"/>
      <c r="S28" s="13"/>
      <c r="T28" s="13"/>
      <c r="U28" s="13"/>
      <c r="V28" s="13"/>
      <c r="W28" s="14"/>
      <c r="X28" s="36"/>
    </row>
    <row r="29" spans="2:27" ht="29.25" customHeight="1" thickTop="1" thickBot="1" x14ac:dyDescent="0.25">
      <c r="B29" s="310" t="s">
        <v>2011</v>
      </c>
      <c r="C29" s="238"/>
      <c r="D29" s="238"/>
      <c r="E29" s="238"/>
      <c r="F29" s="238"/>
      <c r="G29" s="238"/>
      <c r="H29" s="238"/>
      <c r="I29" s="238"/>
      <c r="J29" s="238"/>
      <c r="K29" s="238"/>
      <c r="L29" s="238"/>
      <c r="M29" s="238"/>
      <c r="N29" s="238"/>
      <c r="O29" s="238"/>
      <c r="P29" s="238"/>
      <c r="Q29" s="239"/>
      <c r="R29" s="37" t="s">
        <v>41</v>
      </c>
      <c r="S29" s="243" t="s">
        <v>42</v>
      </c>
      <c r="T29" s="243"/>
      <c r="U29" s="38" t="s">
        <v>63</v>
      </c>
      <c r="V29" s="244" t="s">
        <v>64</v>
      </c>
      <c r="W29" s="294"/>
    </row>
    <row r="30" spans="2:27" ht="30.75" customHeight="1" thickBot="1" x14ac:dyDescent="0.25">
      <c r="B30" s="311"/>
      <c r="C30" s="312"/>
      <c r="D30" s="312"/>
      <c r="E30" s="312"/>
      <c r="F30" s="312"/>
      <c r="G30" s="312"/>
      <c r="H30" s="312"/>
      <c r="I30" s="312"/>
      <c r="J30" s="312"/>
      <c r="K30" s="312"/>
      <c r="L30" s="312"/>
      <c r="M30" s="312"/>
      <c r="N30" s="312"/>
      <c r="O30" s="312"/>
      <c r="P30" s="312"/>
      <c r="Q30" s="313"/>
      <c r="R30" s="60" t="s">
        <v>65</v>
      </c>
      <c r="S30" s="60" t="s">
        <v>65</v>
      </c>
      <c r="T30" s="60" t="s">
        <v>48</v>
      </c>
      <c r="U30" s="60" t="s">
        <v>65</v>
      </c>
      <c r="V30" s="60" t="s">
        <v>66</v>
      </c>
      <c r="W30" s="61" t="s">
        <v>67</v>
      </c>
      <c r="Y30" s="36"/>
    </row>
    <row r="31" spans="2:27" ht="23.25" customHeight="1" thickBot="1" x14ac:dyDescent="0.25">
      <c r="B31" s="314" t="s">
        <v>68</v>
      </c>
      <c r="C31" s="247"/>
      <c r="D31" s="247"/>
      <c r="E31" s="40" t="s">
        <v>607</v>
      </c>
      <c r="F31" s="40"/>
      <c r="G31" s="40"/>
      <c r="H31" s="41"/>
      <c r="I31" s="41"/>
      <c r="J31" s="41"/>
      <c r="K31" s="41"/>
      <c r="L31" s="41"/>
      <c r="M31" s="41"/>
      <c r="N31" s="41"/>
      <c r="O31" s="41"/>
      <c r="P31" s="42"/>
      <c r="Q31" s="42"/>
      <c r="R31" s="43" t="s">
        <v>55</v>
      </c>
      <c r="S31" s="44" t="s">
        <v>12</v>
      </c>
      <c r="T31" s="42"/>
      <c r="U31" s="44" t="s">
        <v>1554</v>
      </c>
      <c r="V31" s="42"/>
      <c r="W31" s="62" t="str">
        <f>+IF(ISERR(U31/R31*100),"N/A",ROUND(U31/R31*100,2))</f>
        <v>N/A</v>
      </c>
    </row>
    <row r="32" spans="2:27" ht="26.25" customHeight="1" thickBot="1" x14ac:dyDescent="0.25">
      <c r="B32" s="315" t="s">
        <v>72</v>
      </c>
      <c r="C32" s="316"/>
      <c r="D32" s="316"/>
      <c r="E32" s="63" t="s">
        <v>607</v>
      </c>
      <c r="F32" s="63"/>
      <c r="G32" s="63"/>
      <c r="H32" s="64"/>
      <c r="I32" s="64"/>
      <c r="J32" s="64"/>
      <c r="K32" s="64"/>
      <c r="L32" s="64"/>
      <c r="M32" s="64"/>
      <c r="N32" s="64"/>
      <c r="O32" s="64"/>
      <c r="P32" s="65"/>
      <c r="Q32" s="65"/>
      <c r="R32" s="66" t="s">
        <v>1768</v>
      </c>
      <c r="S32" s="67" t="s">
        <v>1769</v>
      </c>
      <c r="T32" s="68">
        <f>+IF(ISERR(S32/R32*100),"N/A",ROUND(S32/R32*100,2))</f>
        <v>29.97</v>
      </c>
      <c r="U32" s="67" t="s">
        <v>1554</v>
      </c>
      <c r="V32" s="68">
        <f>+IF(ISERR(U32/S32*100),"N/A",ROUND(U32/S32*100,2))</f>
        <v>0.71</v>
      </c>
      <c r="W32" s="69">
        <f>+IF(ISERR(U32/R32*100),"N/A",ROUND(U32/R32*100,2))</f>
        <v>0.21</v>
      </c>
    </row>
    <row r="33" spans="2:23" ht="22.5" customHeight="1" thickTop="1" thickBot="1" x14ac:dyDescent="0.25">
      <c r="B33" s="11" t="s">
        <v>75</v>
      </c>
      <c r="C33" s="12"/>
      <c r="D33" s="12"/>
      <c r="E33" s="12"/>
      <c r="F33" s="12"/>
      <c r="G33" s="12"/>
      <c r="H33" s="13"/>
      <c r="I33" s="13"/>
      <c r="J33" s="13"/>
      <c r="K33" s="13"/>
      <c r="L33" s="13"/>
      <c r="M33" s="13"/>
      <c r="N33" s="13"/>
      <c r="O33" s="13"/>
      <c r="P33" s="13"/>
      <c r="Q33" s="13"/>
      <c r="R33" s="13"/>
      <c r="S33" s="13"/>
      <c r="T33" s="13"/>
      <c r="U33" s="13"/>
      <c r="V33" s="13"/>
      <c r="W33" s="14"/>
    </row>
    <row r="34" spans="2:23" ht="37.5" customHeight="1" thickTop="1" x14ac:dyDescent="0.2">
      <c r="B34" s="303" t="s">
        <v>382</v>
      </c>
      <c r="C34" s="232"/>
      <c r="D34" s="232"/>
      <c r="E34" s="232"/>
      <c r="F34" s="232"/>
      <c r="G34" s="232"/>
      <c r="H34" s="232"/>
      <c r="I34" s="232"/>
      <c r="J34" s="232"/>
      <c r="K34" s="232"/>
      <c r="L34" s="232"/>
      <c r="M34" s="232"/>
      <c r="N34" s="232"/>
      <c r="O34" s="232"/>
      <c r="P34" s="232"/>
      <c r="Q34" s="232"/>
      <c r="R34" s="232"/>
      <c r="S34" s="232"/>
      <c r="T34" s="232"/>
      <c r="U34" s="232"/>
      <c r="V34" s="232"/>
      <c r="W34" s="304"/>
    </row>
    <row r="35" spans="2:23" ht="15" customHeight="1" thickBot="1" x14ac:dyDescent="0.25">
      <c r="B35" s="305"/>
      <c r="C35" s="251"/>
      <c r="D35" s="251"/>
      <c r="E35" s="251"/>
      <c r="F35" s="251"/>
      <c r="G35" s="251"/>
      <c r="H35" s="251"/>
      <c r="I35" s="251"/>
      <c r="J35" s="251"/>
      <c r="K35" s="251"/>
      <c r="L35" s="251"/>
      <c r="M35" s="251"/>
      <c r="N35" s="251"/>
      <c r="O35" s="251"/>
      <c r="P35" s="251"/>
      <c r="Q35" s="251"/>
      <c r="R35" s="251"/>
      <c r="S35" s="251"/>
      <c r="T35" s="251"/>
      <c r="U35" s="251"/>
      <c r="V35" s="251"/>
      <c r="W35" s="306"/>
    </row>
    <row r="36" spans="2:23" ht="37.5" customHeight="1" thickTop="1" x14ac:dyDescent="0.2">
      <c r="B36" s="303" t="s">
        <v>383</v>
      </c>
      <c r="C36" s="232"/>
      <c r="D36" s="232"/>
      <c r="E36" s="232"/>
      <c r="F36" s="232"/>
      <c r="G36" s="232"/>
      <c r="H36" s="232"/>
      <c r="I36" s="232"/>
      <c r="J36" s="232"/>
      <c r="K36" s="232"/>
      <c r="L36" s="232"/>
      <c r="M36" s="232"/>
      <c r="N36" s="232"/>
      <c r="O36" s="232"/>
      <c r="P36" s="232"/>
      <c r="Q36" s="232"/>
      <c r="R36" s="232"/>
      <c r="S36" s="232"/>
      <c r="T36" s="232"/>
      <c r="U36" s="232"/>
      <c r="V36" s="232"/>
      <c r="W36" s="304"/>
    </row>
    <row r="37" spans="2:23" ht="15" customHeight="1" thickBot="1" x14ac:dyDescent="0.25">
      <c r="B37" s="305"/>
      <c r="C37" s="251"/>
      <c r="D37" s="251"/>
      <c r="E37" s="251"/>
      <c r="F37" s="251"/>
      <c r="G37" s="251"/>
      <c r="H37" s="251"/>
      <c r="I37" s="251"/>
      <c r="J37" s="251"/>
      <c r="K37" s="251"/>
      <c r="L37" s="251"/>
      <c r="M37" s="251"/>
      <c r="N37" s="251"/>
      <c r="O37" s="251"/>
      <c r="P37" s="251"/>
      <c r="Q37" s="251"/>
      <c r="R37" s="251"/>
      <c r="S37" s="251"/>
      <c r="T37" s="251"/>
      <c r="U37" s="251"/>
      <c r="V37" s="251"/>
      <c r="W37" s="306"/>
    </row>
    <row r="38" spans="2:23" ht="37.5" customHeight="1" thickTop="1" x14ac:dyDescent="0.2">
      <c r="B38" s="303" t="s">
        <v>384</v>
      </c>
      <c r="C38" s="232"/>
      <c r="D38" s="232"/>
      <c r="E38" s="232"/>
      <c r="F38" s="232"/>
      <c r="G38" s="232"/>
      <c r="H38" s="232"/>
      <c r="I38" s="232"/>
      <c r="J38" s="232"/>
      <c r="K38" s="232"/>
      <c r="L38" s="232"/>
      <c r="M38" s="232"/>
      <c r="N38" s="232"/>
      <c r="O38" s="232"/>
      <c r="P38" s="232"/>
      <c r="Q38" s="232"/>
      <c r="R38" s="232"/>
      <c r="S38" s="232"/>
      <c r="T38" s="232"/>
      <c r="U38" s="232"/>
      <c r="V38" s="232"/>
      <c r="W38" s="304"/>
    </row>
    <row r="39" spans="2:23" ht="13.5" thickBot="1" x14ac:dyDescent="0.25">
      <c r="B39" s="307"/>
      <c r="C39" s="308"/>
      <c r="D39" s="308"/>
      <c r="E39" s="308"/>
      <c r="F39" s="308"/>
      <c r="G39" s="308"/>
      <c r="H39" s="308"/>
      <c r="I39" s="308"/>
      <c r="J39" s="308"/>
      <c r="K39" s="308"/>
      <c r="L39" s="308"/>
      <c r="M39" s="308"/>
      <c r="N39" s="308"/>
      <c r="O39" s="308"/>
      <c r="P39" s="308"/>
      <c r="Q39" s="308"/>
      <c r="R39" s="308"/>
      <c r="S39" s="308"/>
      <c r="T39" s="308"/>
      <c r="U39" s="308"/>
      <c r="V39" s="308"/>
      <c r="W39" s="309"/>
    </row>
  </sheetData>
  <mergeCells count="75">
    <mergeCell ref="B38:W39"/>
    <mergeCell ref="B29:Q30"/>
    <mergeCell ref="S29:T29"/>
    <mergeCell ref="V29:W29"/>
    <mergeCell ref="B31:D31"/>
    <mergeCell ref="B32:D32"/>
    <mergeCell ref="B34:W35"/>
    <mergeCell ref="B27:L27"/>
    <mergeCell ref="M27:N27"/>
    <mergeCell ref="O27:P27"/>
    <mergeCell ref="Q27:R27"/>
    <mergeCell ref="B36:W37"/>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7" min="1" max="22"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
  <sheetViews>
    <sheetView view="pageBreakPreview" topLeftCell="A22"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1770</v>
      </c>
      <c r="D4" s="280" t="s">
        <v>1771</v>
      </c>
      <c r="E4" s="280"/>
      <c r="F4" s="280"/>
      <c r="G4" s="280"/>
      <c r="H4" s="281"/>
      <c r="I4" s="18"/>
      <c r="J4" s="282" t="s">
        <v>7</v>
      </c>
      <c r="K4" s="280"/>
      <c r="L4" s="17" t="s">
        <v>1772</v>
      </c>
      <c r="M4" s="283" t="s">
        <v>1773</v>
      </c>
      <c r="N4" s="283"/>
      <c r="O4" s="283"/>
      <c r="P4" s="283"/>
      <c r="Q4" s="284"/>
      <c r="R4" s="19"/>
      <c r="S4" s="285" t="s">
        <v>10</v>
      </c>
      <c r="T4" s="286"/>
      <c r="U4" s="286"/>
      <c r="V4" s="273" t="s">
        <v>187</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353</v>
      </c>
      <c r="D6" s="269" t="s">
        <v>1774</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v>4500</v>
      </c>
      <c r="K8" s="26" t="s">
        <v>577</v>
      </c>
      <c r="L8" s="26" t="s">
        <v>1775</v>
      </c>
      <c r="M8" s="26" t="s">
        <v>346</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1776</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1777</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thickBot="1" x14ac:dyDescent="0.25">
      <c r="B21" s="302" t="s">
        <v>1778</v>
      </c>
      <c r="C21" s="228"/>
      <c r="D21" s="228"/>
      <c r="E21" s="228"/>
      <c r="F21" s="228"/>
      <c r="G21" s="228"/>
      <c r="H21" s="228"/>
      <c r="I21" s="228"/>
      <c r="J21" s="228"/>
      <c r="K21" s="228"/>
      <c r="L21" s="228"/>
      <c r="M21" s="229" t="s">
        <v>353</v>
      </c>
      <c r="N21" s="229"/>
      <c r="O21" s="229" t="s">
        <v>48</v>
      </c>
      <c r="P21" s="229"/>
      <c r="Q21" s="230" t="s">
        <v>49</v>
      </c>
      <c r="R21" s="230"/>
      <c r="S21" s="34" t="s">
        <v>53</v>
      </c>
      <c r="T21" s="34" t="s">
        <v>149</v>
      </c>
      <c r="U21" s="34" t="s">
        <v>103</v>
      </c>
      <c r="V21" s="34">
        <f>+IF(ISERR(U21/T21*100),"N/A",ROUND(U21/T21*100,2))</f>
        <v>116.67</v>
      </c>
      <c r="W21" s="59">
        <f>+IF(ISERR(U21/S21*100),"N/A",ROUND(U21/S21*100,2))</f>
        <v>70</v>
      </c>
    </row>
    <row r="22" spans="2:27" ht="21.75" customHeight="1" thickTop="1" thickBot="1" x14ac:dyDescent="0.25">
      <c r="B22" s="11" t="s">
        <v>62</v>
      </c>
      <c r="C22" s="12"/>
      <c r="D22" s="12"/>
      <c r="E22" s="12"/>
      <c r="F22" s="12"/>
      <c r="G22" s="12"/>
      <c r="H22" s="13"/>
      <c r="I22" s="13"/>
      <c r="J22" s="13"/>
      <c r="K22" s="13"/>
      <c r="L22" s="13"/>
      <c r="M22" s="13"/>
      <c r="N22" s="13"/>
      <c r="O22" s="13"/>
      <c r="P22" s="13"/>
      <c r="Q22" s="13"/>
      <c r="R22" s="13"/>
      <c r="S22" s="13"/>
      <c r="T22" s="13"/>
      <c r="U22" s="13"/>
      <c r="V22" s="13"/>
      <c r="W22" s="14"/>
      <c r="X22" s="36"/>
    </row>
    <row r="23" spans="2:27" ht="29.25" customHeight="1" thickTop="1" thickBot="1" x14ac:dyDescent="0.25">
      <c r="B23" s="310" t="s">
        <v>2011</v>
      </c>
      <c r="C23" s="238"/>
      <c r="D23" s="238"/>
      <c r="E23" s="238"/>
      <c r="F23" s="238"/>
      <c r="G23" s="238"/>
      <c r="H23" s="238"/>
      <c r="I23" s="238"/>
      <c r="J23" s="238"/>
      <c r="K23" s="238"/>
      <c r="L23" s="238"/>
      <c r="M23" s="238"/>
      <c r="N23" s="238"/>
      <c r="O23" s="238"/>
      <c r="P23" s="238"/>
      <c r="Q23" s="239"/>
      <c r="R23" s="37" t="s">
        <v>41</v>
      </c>
      <c r="S23" s="243" t="s">
        <v>42</v>
      </c>
      <c r="T23" s="243"/>
      <c r="U23" s="38" t="s">
        <v>63</v>
      </c>
      <c r="V23" s="244" t="s">
        <v>64</v>
      </c>
      <c r="W23" s="294"/>
    </row>
    <row r="24" spans="2:27" ht="30.75" customHeight="1" thickBot="1" x14ac:dyDescent="0.25">
      <c r="B24" s="311"/>
      <c r="C24" s="312"/>
      <c r="D24" s="312"/>
      <c r="E24" s="312"/>
      <c r="F24" s="312"/>
      <c r="G24" s="312"/>
      <c r="H24" s="312"/>
      <c r="I24" s="312"/>
      <c r="J24" s="312"/>
      <c r="K24" s="312"/>
      <c r="L24" s="312"/>
      <c r="M24" s="312"/>
      <c r="N24" s="312"/>
      <c r="O24" s="312"/>
      <c r="P24" s="312"/>
      <c r="Q24" s="313"/>
      <c r="R24" s="60" t="s">
        <v>65</v>
      </c>
      <c r="S24" s="60" t="s">
        <v>65</v>
      </c>
      <c r="T24" s="60" t="s">
        <v>48</v>
      </c>
      <c r="U24" s="60" t="s">
        <v>65</v>
      </c>
      <c r="V24" s="60" t="s">
        <v>66</v>
      </c>
      <c r="W24" s="61" t="s">
        <v>67</v>
      </c>
      <c r="Y24" s="36"/>
    </row>
    <row r="25" spans="2:27" ht="23.25" customHeight="1" thickBot="1" x14ac:dyDescent="0.25">
      <c r="B25" s="314" t="s">
        <v>68</v>
      </c>
      <c r="C25" s="247"/>
      <c r="D25" s="247"/>
      <c r="E25" s="40" t="s">
        <v>374</v>
      </c>
      <c r="F25" s="40"/>
      <c r="G25" s="40"/>
      <c r="H25" s="41"/>
      <c r="I25" s="41"/>
      <c r="J25" s="41"/>
      <c r="K25" s="41"/>
      <c r="L25" s="41"/>
      <c r="M25" s="41"/>
      <c r="N25" s="41"/>
      <c r="O25" s="41"/>
      <c r="P25" s="42"/>
      <c r="Q25" s="42"/>
      <c r="R25" s="43" t="s">
        <v>187</v>
      </c>
      <c r="S25" s="44" t="s">
        <v>12</v>
      </c>
      <c r="T25" s="42"/>
      <c r="U25" s="44" t="s">
        <v>1470</v>
      </c>
      <c r="V25" s="42"/>
      <c r="W25" s="62">
        <f>+IF(ISERR(U25/R25*100),"N/A",ROUND(U25/R25*100,2))</f>
        <v>3.82</v>
      </c>
    </row>
    <row r="26" spans="2:27" ht="26.25" customHeight="1" thickBot="1" x14ac:dyDescent="0.25">
      <c r="B26" s="315" t="s">
        <v>72</v>
      </c>
      <c r="C26" s="316"/>
      <c r="D26" s="316"/>
      <c r="E26" s="63" t="s">
        <v>374</v>
      </c>
      <c r="F26" s="63"/>
      <c r="G26" s="63"/>
      <c r="H26" s="64"/>
      <c r="I26" s="64"/>
      <c r="J26" s="64"/>
      <c r="K26" s="64"/>
      <c r="L26" s="64"/>
      <c r="M26" s="64"/>
      <c r="N26" s="64"/>
      <c r="O26" s="64"/>
      <c r="P26" s="65"/>
      <c r="Q26" s="65"/>
      <c r="R26" s="66" t="s">
        <v>187</v>
      </c>
      <c r="S26" s="67" t="s">
        <v>1779</v>
      </c>
      <c r="T26" s="68">
        <f>+IF(ISERR(S26/R26*100),"N/A",ROUND(S26/R26*100,2))</f>
        <v>95.39</v>
      </c>
      <c r="U26" s="67" t="s">
        <v>1470</v>
      </c>
      <c r="V26" s="68">
        <f>+IF(ISERR(U26/S26*100),"N/A",ROUND(U26/S26*100,2))</f>
        <v>4.01</v>
      </c>
      <c r="W26" s="69">
        <f>+IF(ISERR(U26/R26*100),"N/A",ROUND(U26/R26*100,2))</f>
        <v>3.82</v>
      </c>
    </row>
    <row r="27" spans="2:27" ht="22.5" customHeight="1" thickTop="1" thickBot="1" x14ac:dyDescent="0.25">
      <c r="B27" s="11" t="s">
        <v>75</v>
      </c>
      <c r="C27" s="12"/>
      <c r="D27" s="12"/>
      <c r="E27" s="12"/>
      <c r="F27" s="12"/>
      <c r="G27" s="12"/>
      <c r="H27" s="13"/>
      <c r="I27" s="13"/>
      <c r="J27" s="13"/>
      <c r="K27" s="13"/>
      <c r="L27" s="13"/>
      <c r="M27" s="13"/>
      <c r="N27" s="13"/>
      <c r="O27" s="13"/>
      <c r="P27" s="13"/>
      <c r="Q27" s="13"/>
      <c r="R27" s="13"/>
      <c r="S27" s="13"/>
      <c r="T27" s="13"/>
      <c r="U27" s="13"/>
      <c r="V27" s="13"/>
      <c r="W27" s="14"/>
    </row>
    <row r="28" spans="2:27" ht="105" customHeight="1" thickTop="1" x14ac:dyDescent="0.2">
      <c r="B28" s="303" t="s">
        <v>1780</v>
      </c>
      <c r="C28" s="232"/>
      <c r="D28" s="232"/>
      <c r="E28" s="232"/>
      <c r="F28" s="232"/>
      <c r="G28" s="232"/>
      <c r="H28" s="232"/>
      <c r="I28" s="232"/>
      <c r="J28" s="232"/>
      <c r="K28" s="232"/>
      <c r="L28" s="232"/>
      <c r="M28" s="232"/>
      <c r="N28" s="232"/>
      <c r="O28" s="232"/>
      <c r="P28" s="232"/>
      <c r="Q28" s="232"/>
      <c r="R28" s="232"/>
      <c r="S28" s="232"/>
      <c r="T28" s="232"/>
      <c r="U28" s="232"/>
      <c r="V28" s="232"/>
      <c r="W28" s="304"/>
    </row>
    <row r="29" spans="2:27" ht="15" customHeight="1" thickBot="1" x14ac:dyDescent="0.25">
      <c r="B29" s="305"/>
      <c r="C29" s="251"/>
      <c r="D29" s="251"/>
      <c r="E29" s="251"/>
      <c r="F29" s="251"/>
      <c r="G29" s="251"/>
      <c r="H29" s="251"/>
      <c r="I29" s="251"/>
      <c r="J29" s="251"/>
      <c r="K29" s="251"/>
      <c r="L29" s="251"/>
      <c r="M29" s="251"/>
      <c r="N29" s="251"/>
      <c r="O29" s="251"/>
      <c r="P29" s="251"/>
      <c r="Q29" s="251"/>
      <c r="R29" s="251"/>
      <c r="S29" s="251"/>
      <c r="T29" s="251"/>
      <c r="U29" s="251"/>
      <c r="V29" s="251"/>
      <c r="W29" s="306"/>
    </row>
    <row r="30" spans="2:27" ht="68.25" customHeight="1" thickTop="1" x14ac:dyDescent="0.2">
      <c r="B30" s="303" t="s">
        <v>1781</v>
      </c>
      <c r="C30" s="232"/>
      <c r="D30" s="232"/>
      <c r="E30" s="232"/>
      <c r="F30" s="232"/>
      <c r="G30" s="232"/>
      <c r="H30" s="232"/>
      <c r="I30" s="232"/>
      <c r="J30" s="232"/>
      <c r="K30" s="232"/>
      <c r="L30" s="232"/>
      <c r="M30" s="232"/>
      <c r="N30" s="232"/>
      <c r="O30" s="232"/>
      <c r="P30" s="232"/>
      <c r="Q30" s="232"/>
      <c r="R30" s="232"/>
      <c r="S30" s="232"/>
      <c r="T30" s="232"/>
      <c r="U30" s="232"/>
      <c r="V30" s="232"/>
      <c r="W30" s="304"/>
    </row>
    <row r="31" spans="2:27" ht="15" customHeight="1" thickBot="1" x14ac:dyDescent="0.25">
      <c r="B31" s="305"/>
      <c r="C31" s="251"/>
      <c r="D31" s="251"/>
      <c r="E31" s="251"/>
      <c r="F31" s="251"/>
      <c r="G31" s="251"/>
      <c r="H31" s="251"/>
      <c r="I31" s="251"/>
      <c r="J31" s="251"/>
      <c r="K31" s="251"/>
      <c r="L31" s="251"/>
      <c r="M31" s="251"/>
      <c r="N31" s="251"/>
      <c r="O31" s="251"/>
      <c r="P31" s="251"/>
      <c r="Q31" s="251"/>
      <c r="R31" s="251"/>
      <c r="S31" s="251"/>
      <c r="T31" s="251"/>
      <c r="U31" s="251"/>
      <c r="V31" s="251"/>
      <c r="W31" s="306"/>
    </row>
    <row r="32" spans="2:27" ht="63" customHeight="1" thickTop="1" x14ac:dyDescent="0.2">
      <c r="B32" s="303" t="s">
        <v>1782</v>
      </c>
      <c r="C32" s="232"/>
      <c r="D32" s="232"/>
      <c r="E32" s="232"/>
      <c r="F32" s="232"/>
      <c r="G32" s="232"/>
      <c r="H32" s="232"/>
      <c r="I32" s="232"/>
      <c r="J32" s="232"/>
      <c r="K32" s="232"/>
      <c r="L32" s="232"/>
      <c r="M32" s="232"/>
      <c r="N32" s="232"/>
      <c r="O32" s="232"/>
      <c r="P32" s="232"/>
      <c r="Q32" s="232"/>
      <c r="R32" s="232"/>
      <c r="S32" s="232"/>
      <c r="T32" s="232"/>
      <c r="U32" s="232"/>
      <c r="V32" s="232"/>
      <c r="W32" s="304"/>
    </row>
    <row r="33" spans="2:23" ht="13.5" thickBot="1" x14ac:dyDescent="0.25">
      <c r="B33" s="307"/>
      <c r="C33" s="308"/>
      <c r="D33" s="308"/>
      <c r="E33" s="308"/>
      <c r="F33" s="308"/>
      <c r="G33" s="308"/>
      <c r="H33" s="308"/>
      <c r="I33" s="308"/>
      <c r="J33" s="308"/>
      <c r="K33" s="308"/>
      <c r="L33" s="308"/>
      <c r="M33" s="308"/>
      <c r="N33" s="308"/>
      <c r="O33" s="308"/>
      <c r="P33" s="308"/>
      <c r="Q33" s="308"/>
      <c r="R33" s="308"/>
      <c r="S33" s="308"/>
      <c r="T33" s="308"/>
      <c r="U33" s="308"/>
      <c r="V33" s="308"/>
      <c r="W33" s="3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topLeftCell="A25"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54" customHeight="1" thickTop="1" thickBot="1" x14ac:dyDescent="0.25">
      <c r="A4" s="15"/>
      <c r="B4" s="16" t="s">
        <v>4</v>
      </c>
      <c r="C4" s="17" t="s">
        <v>1770</v>
      </c>
      <c r="D4" s="280" t="s">
        <v>1771</v>
      </c>
      <c r="E4" s="280"/>
      <c r="F4" s="280"/>
      <c r="G4" s="280"/>
      <c r="H4" s="281"/>
      <c r="I4" s="18"/>
      <c r="J4" s="282" t="s">
        <v>7</v>
      </c>
      <c r="K4" s="280"/>
      <c r="L4" s="17" t="s">
        <v>1783</v>
      </c>
      <c r="M4" s="283" t="s">
        <v>1784</v>
      </c>
      <c r="N4" s="283"/>
      <c r="O4" s="283"/>
      <c r="P4" s="283"/>
      <c r="Q4" s="284"/>
      <c r="R4" s="19"/>
      <c r="S4" s="285" t="s">
        <v>10</v>
      </c>
      <c r="T4" s="286"/>
      <c r="U4" s="286"/>
      <c r="V4" s="273" t="s">
        <v>1785</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1786</v>
      </c>
      <c r="D6" s="269" t="s">
        <v>1787</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v>1762</v>
      </c>
      <c r="K8" s="26">
        <v>2946</v>
      </c>
      <c r="L8" s="26">
        <v>1387</v>
      </c>
      <c r="M8" s="26">
        <v>2493</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12</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1777</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1788</v>
      </c>
      <c r="C21" s="228"/>
      <c r="D21" s="228"/>
      <c r="E21" s="228"/>
      <c r="F21" s="228"/>
      <c r="G21" s="228"/>
      <c r="H21" s="228"/>
      <c r="I21" s="228"/>
      <c r="J21" s="228"/>
      <c r="K21" s="228"/>
      <c r="L21" s="228"/>
      <c r="M21" s="229" t="s">
        <v>1786</v>
      </c>
      <c r="N21" s="229"/>
      <c r="O21" s="229" t="s">
        <v>48</v>
      </c>
      <c r="P21" s="229"/>
      <c r="Q21" s="230" t="s">
        <v>49</v>
      </c>
      <c r="R21" s="230"/>
      <c r="S21" s="34" t="s">
        <v>790</v>
      </c>
      <c r="T21" s="34" t="s">
        <v>1789</v>
      </c>
      <c r="U21" s="34" t="s">
        <v>1790</v>
      </c>
      <c r="V21" s="34">
        <f>+IF(ISERR(U21/T21*100),"N/A",ROUND(U21/T21*100,2))</f>
        <v>99.93</v>
      </c>
      <c r="W21" s="59">
        <f>+IF(ISERR(U21/S21*100),"N/A",ROUND(U21/S21*100,2))</f>
        <v>97.87</v>
      </c>
    </row>
    <row r="22" spans="2:27" ht="56.25" customHeight="1" thickBot="1" x14ac:dyDescent="0.25">
      <c r="B22" s="302" t="s">
        <v>1791</v>
      </c>
      <c r="C22" s="228"/>
      <c r="D22" s="228"/>
      <c r="E22" s="228"/>
      <c r="F22" s="228"/>
      <c r="G22" s="228"/>
      <c r="H22" s="228"/>
      <c r="I22" s="228"/>
      <c r="J22" s="228"/>
      <c r="K22" s="228"/>
      <c r="L22" s="228"/>
      <c r="M22" s="229" t="s">
        <v>1786</v>
      </c>
      <c r="N22" s="229"/>
      <c r="O22" s="229" t="s">
        <v>48</v>
      </c>
      <c r="P22" s="229"/>
      <c r="Q22" s="230" t="s">
        <v>49</v>
      </c>
      <c r="R22" s="230"/>
      <c r="S22" s="34" t="s">
        <v>517</v>
      </c>
      <c r="T22" s="34" t="s">
        <v>1792</v>
      </c>
      <c r="U22" s="34" t="s">
        <v>1793</v>
      </c>
      <c r="V22" s="34">
        <f>+IF(ISERR(U22/T22*100),"N/A",ROUND(U22/T22*100,2))</f>
        <v>71.790000000000006</v>
      </c>
      <c r="W22" s="59">
        <f>+IF(ISERR(U22/S22*100),"N/A",ROUND(U22/S22*100,2))</f>
        <v>70</v>
      </c>
    </row>
    <row r="23" spans="2:27" ht="21.75" customHeight="1" thickTop="1" thickBot="1" x14ac:dyDescent="0.25">
      <c r="B23" s="11" t="s">
        <v>62</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310" t="s">
        <v>2011</v>
      </c>
      <c r="C24" s="238"/>
      <c r="D24" s="238"/>
      <c r="E24" s="238"/>
      <c r="F24" s="238"/>
      <c r="G24" s="238"/>
      <c r="H24" s="238"/>
      <c r="I24" s="238"/>
      <c r="J24" s="238"/>
      <c r="K24" s="238"/>
      <c r="L24" s="238"/>
      <c r="M24" s="238"/>
      <c r="N24" s="238"/>
      <c r="O24" s="238"/>
      <c r="P24" s="238"/>
      <c r="Q24" s="239"/>
      <c r="R24" s="37" t="s">
        <v>41</v>
      </c>
      <c r="S24" s="243" t="s">
        <v>42</v>
      </c>
      <c r="T24" s="243"/>
      <c r="U24" s="38" t="s">
        <v>63</v>
      </c>
      <c r="V24" s="244" t="s">
        <v>64</v>
      </c>
      <c r="W24" s="294"/>
    </row>
    <row r="25" spans="2:27" ht="30.75" customHeight="1" thickBot="1" x14ac:dyDescent="0.25">
      <c r="B25" s="311"/>
      <c r="C25" s="312"/>
      <c r="D25" s="312"/>
      <c r="E25" s="312"/>
      <c r="F25" s="312"/>
      <c r="G25" s="312"/>
      <c r="H25" s="312"/>
      <c r="I25" s="312"/>
      <c r="J25" s="312"/>
      <c r="K25" s="312"/>
      <c r="L25" s="312"/>
      <c r="M25" s="312"/>
      <c r="N25" s="312"/>
      <c r="O25" s="312"/>
      <c r="P25" s="312"/>
      <c r="Q25" s="313"/>
      <c r="R25" s="60" t="s">
        <v>65</v>
      </c>
      <c r="S25" s="60" t="s">
        <v>65</v>
      </c>
      <c r="T25" s="60" t="s">
        <v>48</v>
      </c>
      <c r="U25" s="60" t="s">
        <v>65</v>
      </c>
      <c r="V25" s="60" t="s">
        <v>66</v>
      </c>
      <c r="W25" s="61" t="s">
        <v>67</v>
      </c>
      <c r="Y25" s="36"/>
    </row>
    <row r="26" spans="2:27" ht="23.25" customHeight="1" thickBot="1" x14ac:dyDescent="0.25">
      <c r="B26" s="314" t="s">
        <v>68</v>
      </c>
      <c r="C26" s="247"/>
      <c r="D26" s="247"/>
      <c r="E26" s="40" t="s">
        <v>1794</v>
      </c>
      <c r="F26" s="40"/>
      <c r="G26" s="40"/>
      <c r="H26" s="41"/>
      <c r="I26" s="41"/>
      <c r="J26" s="41"/>
      <c r="K26" s="41"/>
      <c r="L26" s="41"/>
      <c r="M26" s="41"/>
      <c r="N26" s="41"/>
      <c r="O26" s="41"/>
      <c r="P26" s="42"/>
      <c r="Q26" s="42"/>
      <c r="R26" s="43" t="s">
        <v>1795</v>
      </c>
      <c r="S26" s="44" t="s">
        <v>12</v>
      </c>
      <c r="T26" s="42"/>
      <c r="U26" s="44" t="s">
        <v>1796</v>
      </c>
      <c r="V26" s="42"/>
      <c r="W26" s="62">
        <f>+IF(ISERR(U26/R26*100),"N/A",ROUND(U26/R26*100,2))</f>
        <v>13.47</v>
      </c>
    </row>
    <row r="27" spans="2:27" ht="26.25" customHeight="1" thickBot="1" x14ac:dyDescent="0.25">
      <c r="B27" s="315" t="s">
        <v>72</v>
      </c>
      <c r="C27" s="316"/>
      <c r="D27" s="316"/>
      <c r="E27" s="63" t="s">
        <v>1794</v>
      </c>
      <c r="F27" s="63"/>
      <c r="G27" s="63"/>
      <c r="H27" s="64"/>
      <c r="I27" s="64"/>
      <c r="J27" s="64"/>
      <c r="K27" s="64"/>
      <c r="L27" s="64"/>
      <c r="M27" s="64"/>
      <c r="N27" s="64"/>
      <c r="O27" s="64"/>
      <c r="P27" s="65"/>
      <c r="Q27" s="65"/>
      <c r="R27" s="66" t="s">
        <v>1795</v>
      </c>
      <c r="S27" s="67" t="s">
        <v>1797</v>
      </c>
      <c r="T27" s="68">
        <f>+IF(ISERR(S27/R27*100),"N/A",ROUND(S27/R27*100,2))</f>
        <v>97.79</v>
      </c>
      <c r="U27" s="67" t="s">
        <v>1796</v>
      </c>
      <c r="V27" s="68">
        <f>+IF(ISERR(U27/S27*100),"N/A",ROUND(U27/S27*100,2))</f>
        <v>13.77</v>
      </c>
      <c r="W27" s="69">
        <f>+IF(ISERR(U27/R27*100),"N/A",ROUND(U27/R27*100,2))</f>
        <v>13.47</v>
      </c>
    </row>
    <row r="28" spans="2:27" ht="22.5" customHeight="1" thickTop="1" thickBot="1" x14ac:dyDescent="0.25">
      <c r="B28" s="11" t="s">
        <v>75</v>
      </c>
      <c r="C28" s="12"/>
      <c r="D28" s="12"/>
      <c r="E28" s="12"/>
      <c r="F28" s="12"/>
      <c r="G28" s="12"/>
      <c r="H28" s="13"/>
      <c r="I28" s="13"/>
      <c r="J28" s="13"/>
      <c r="K28" s="13"/>
      <c r="L28" s="13"/>
      <c r="M28" s="13"/>
      <c r="N28" s="13"/>
      <c r="O28" s="13"/>
      <c r="P28" s="13"/>
      <c r="Q28" s="13"/>
      <c r="R28" s="13"/>
      <c r="S28" s="13"/>
      <c r="T28" s="13"/>
      <c r="U28" s="13"/>
      <c r="V28" s="13"/>
      <c r="W28" s="14"/>
    </row>
    <row r="29" spans="2:27" ht="129.75" customHeight="1" thickTop="1" x14ac:dyDescent="0.2">
      <c r="B29" s="303" t="s">
        <v>1798</v>
      </c>
      <c r="C29" s="232"/>
      <c r="D29" s="232"/>
      <c r="E29" s="232"/>
      <c r="F29" s="232"/>
      <c r="G29" s="232"/>
      <c r="H29" s="232"/>
      <c r="I29" s="232"/>
      <c r="J29" s="232"/>
      <c r="K29" s="232"/>
      <c r="L29" s="232"/>
      <c r="M29" s="232"/>
      <c r="N29" s="232"/>
      <c r="O29" s="232"/>
      <c r="P29" s="232"/>
      <c r="Q29" s="232"/>
      <c r="R29" s="232"/>
      <c r="S29" s="232"/>
      <c r="T29" s="232"/>
      <c r="U29" s="232"/>
      <c r="V29" s="232"/>
      <c r="W29" s="304"/>
    </row>
    <row r="30" spans="2:27" ht="15" customHeight="1" thickBot="1" x14ac:dyDescent="0.25">
      <c r="B30" s="305"/>
      <c r="C30" s="251"/>
      <c r="D30" s="251"/>
      <c r="E30" s="251"/>
      <c r="F30" s="251"/>
      <c r="G30" s="251"/>
      <c r="H30" s="251"/>
      <c r="I30" s="251"/>
      <c r="J30" s="251"/>
      <c r="K30" s="251"/>
      <c r="L30" s="251"/>
      <c r="M30" s="251"/>
      <c r="N30" s="251"/>
      <c r="O30" s="251"/>
      <c r="P30" s="251"/>
      <c r="Q30" s="251"/>
      <c r="R30" s="251"/>
      <c r="S30" s="251"/>
      <c r="T30" s="251"/>
      <c r="U30" s="251"/>
      <c r="V30" s="251"/>
      <c r="W30" s="306"/>
    </row>
    <row r="31" spans="2:27" ht="53.25" customHeight="1" thickTop="1" x14ac:dyDescent="0.2">
      <c r="B31" s="303" t="s">
        <v>1799</v>
      </c>
      <c r="C31" s="232"/>
      <c r="D31" s="232"/>
      <c r="E31" s="232"/>
      <c r="F31" s="232"/>
      <c r="G31" s="232"/>
      <c r="H31" s="232"/>
      <c r="I31" s="232"/>
      <c r="J31" s="232"/>
      <c r="K31" s="232"/>
      <c r="L31" s="232"/>
      <c r="M31" s="232"/>
      <c r="N31" s="232"/>
      <c r="O31" s="232"/>
      <c r="P31" s="232"/>
      <c r="Q31" s="232"/>
      <c r="R31" s="232"/>
      <c r="S31" s="232"/>
      <c r="T31" s="232"/>
      <c r="U31" s="232"/>
      <c r="V31" s="232"/>
      <c r="W31" s="304"/>
    </row>
    <row r="32" spans="2:27" ht="15" customHeight="1" thickBot="1" x14ac:dyDescent="0.25">
      <c r="B32" s="305"/>
      <c r="C32" s="251"/>
      <c r="D32" s="251"/>
      <c r="E32" s="251"/>
      <c r="F32" s="251"/>
      <c r="G32" s="251"/>
      <c r="H32" s="251"/>
      <c r="I32" s="251"/>
      <c r="J32" s="251"/>
      <c r="K32" s="251"/>
      <c r="L32" s="251"/>
      <c r="M32" s="251"/>
      <c r="N32" s="251"/>
      <c r="O32" s="251"/>
      <c r="P32" s="251"/>
      <c r="Q32" s="251"/>
      <c r="R32" s="251"/>
      <c r="S32" s="251"/>
      <c r="T32" s="251"/>
      <c r="U32" s="251"/>
      <c r="V32" s="251"/>
      <c r="W32" s="306"/>
    </row>
    <row r="33" spans="2:23" ht="52.5" customHeight="1" thickTop="1" x14ac:dyDescent="0.2">
      <c r="B33" s="303" t="s">
        <v>1800</v>
      </c>
      <c r="C33" s="232"/>
      <c r="D33" s="232"/>
      <c r="E33" s="232"/>
      <c r="F33" s="232"/>
      <c r="G33" s="232"/>
      <c r="H33" s="232"/>
      <c r="I33" s="232"/>
      <c r="J33" s="232"/>
      <c r="K33" s="232"/>
      <c r="L33" s="232"/>
      <c r="M33" s="232"/>
      <c r="N33" s="232"/>
      <c r="O33" s="232"/>
      <c r="P33" s="232"/>
      <c r="Q33" s="232"/>
      <c r="R33" s="232"/>
      <c r="S33" s="232"/>
      <c r="T33" s="232"/>
      <c r="U33" s="232"/>
      <c r="V33" s="232"/>
      <c r="W33" s="304"/>
    </row>
    <row r="34" spans="2:23" ht="13.5" thickBot="1" x14ac:dyDescent="0.25">
      <c r="B34" s="307"/>
      <c r="C34" s="308"/>
      <c r="D34" s="308"/>
      <c r="E34" s="308"/>
      <c r="F34" s="308"/>
      <c r="G34" s="308"/>
      <c r="H34" s="308"/>
      <c r="I34" s="308"/>
      <c r="J34" s="308"/>
      <c r="K34" s="308"/>
      <c r="L34" s="308"/>
      <c r="M34" s="308"/>
      <c r="N34" s="308"/>
      <c r="O34" s="308"/>
      <c r="P34" s="308"/>
      <c r="Q34" s="308"/>
      <c r="R34" s="308"/>
      <c r="S34" s="308"/>
      <c r="T34" s="308"/>
      <c r="U34" s="308"/>
      <c r="V34" s="308"/>
      <c r="W34" s="30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topLeftCell="A16" zoomScale="70" zoomScaleNormal="100" zoomScaleSheetLayoutView="70" workbookViewId="0">
      <selection activeCell="L43" sqref="L43"/>
    </sheetView>
  </sheetViews>
  <sheetFormatPr baseColWidth="10" defaultColWidth="10" defaultRowHeight="14.25" x14ac:dyDescent="0.2"/>
  <cols>
    <col min="1" max="1" width="2" style="1" customWidth="1"/>
    <col min="2" max="2" width="16.5" style="2" customWidth="1"/>
    <col min="3" max="3" width="5.875" style="3" customWidth="1"/>
    <col min="4" max="4" width="8.625" style="3" customWidth="1"/>
    <col min="5" max="5" width="9.75" style="3" customWidth="1"/>
    <col min="6" max="6" width="3.375" style="3" customWidth="1"/>
    <col min="7" max="7" width="6.25" style="3" customWidth="1"/>
    <col min="8" max="8" width="6" style="1" customWidth="1"/>
    <col min="9" max="9" width="6.625" style="1" customWidth="1"/>
    <col min="10" max="13" width="10" style="1" customWidth="1"/>
    <col min="14" max="14" width="8" style="1" customWidth="1"/>
    <col min="15" max="15" width="9" style="1" customWidth="1"/>
    <col min="16" max="16" width="8.25" style="1" customWidth="1"/>
    <col min="17" max="17" width="8.75" style="1" customWidth="1"/>
    <col min="18" max="18" width="11.875" style="1" customWidth="1"/>
    <col min="19" max="19" width="12.625" style="1" customWidth="1"/>
    <col min="20" max="21" width="11.125" style="1" customWidth="1"/>
    <col min="22" max="22" width="10.5" style="1" customWidth="1"/>
    <col min="23" max="24" width="10" style="1"/>
    <col min="25" max="25" width="12.875" style="1" customWidth="1"/>
    <col min="26" max="28" width="10" style="1"/>
    <col min="29" max="29" width="10.5" style="1" bestFit="1" customWidth="1"/>
    <col min="30" max="16384" width="10" style="1"/>
  </cols>
  <sheetData>
    <row r="1" spans="1:29" s="4" customFormat="1" ht="39.75" customHeight="1" x14ac:dyDescent="0.25">
      <c r="A1" s="278" t="s">
        <v>0</v>
      </c>
      <c r="B1" s="278"/>
      <c r="C1" s="278"/>
      <c r="D1" s="278"/>
      <c r="E1" s="278"/>
      <c r="F1" s="278"/>
      <c r="G1" s="278"/>
      <c r="H1" s="278"/>
      <c r="I1" s="278"/>
      <c r="J1" s="278"/>
      <c r="K1" s="278"/>
      <c r="L1" s="278"/>
      <c r="M1" s="278"/>
      <c r="N1" s="278"/>
      <c r="O1" s="278"/>
      <c r="P1" s="278"/>
      <c r="Q1" s="5" t="s">
        <v>1</v>
      </c>
      <c r="R1" s="6"/>
      <c r="S1" s="6"/>
      <c r="T1" s="6"/>
      <c r="V1" s="7"/>
      <c r="W1" s="8"/>
      <c r="X1" s="8"/>
      <c r="Y1" s="9"/>
      <c r="AC1" s="10"/>
    </row>
    <row r="2" spans="1:29" ht="49.5" customHeight="1" thickBot="1" x14ac:dyDescent="0.25">
      <c r="B2" s="279" t="s">
        <v>2</v>
      </c>
      <c r="C2" s="279"/>
      <c r="D2" s="279"/>
      <c r="E2" s="279"/>
      <c r="F2" s="279"/>
      <c r="G2" s="279"/>
      <c r="H2" s="279"/>
      <c r="I2" s="279"/>
      <c r="J2" s="279"/>
      <c r="K2" s="279"/>
      <c r="L2" s="279"/>
      <c r="M2" s="279"/>
      <c r="N2" s="279"/>
      <c r="O2" s="279"/>
      <c r="P2" s="279"/>
      <c r="Q2" s="279"/>
      <c r="R2" s="279"/>
      <c r="S2" s="279"/>
      <c r="T2" s="279"/>
      <c r="U2" s="279"/>
      <c r="V2" s="279"/>
      <c r="W2" s="279"/>
    </row>
    <row r="3" spans="1:29" ht="22.5" customHeight="1" thickTop="1" thickBot="1" x14ac:dyDescent="0.25">
      <c r="B3" s="11" t="s">
        <v>3</v>
      </c>
      <c r="C3" s="12"/>
      <c r="D3" s="12"/>
      <c r="E3" s="12"/>
      <c r="F3" s="12"/>
      <c r="G3" s="12"/>
      <c r="H3" s="13"/>
      <c r="I3" s="13"/>
      <c r="J3" s="13"/>
      <c r="K3" s="13"/>
      <c r="L3" s="13"/>
      <c r="M3" s="13"/>
      <c r="N3" s="13"/>
      <c r="O3" s="13"/>
      <c r="P3" s="13"/>
      <c r="Q3" s="13"/>
      <c r="R3" s="13"/>
      <c r="S3" s="13"/>
      <c r="T3" s="13"/>
      <c r="U3" s="13"/>
      <c r="V3" s="13"/>
      <c r="W3" s="14"/>
    </row>
    <row r="4" spans="1:29" ht="80.25" customHeight="1" thickTop="1" thickBot="1" x14ac:dyDescent="0.25">
      <c r="A4" s="15"/>
      <c r="B4" s="16" t="s">
        <v>4</v>
      </c>
      <c r="C4" s="17" t="s">
        <v>1770</v>
      </c>
      <c r="D4" s="280" t="s">
        <v>1771</v>
      </c>
      <c r="E4" s="280"/>
      <c r="F4" s="280"/>
      <c r="G4" s="280"/>
      <c r="H4" s="281"/>
      <c r="I4" s="18"/>
      <c r="J4" s="282" t="s">
        <v>7</v>
      </c>
      <c r="K4" s="280"/>
      <c r="L4" s="17" t="s">
        <v>1801</v>
      </c>
      <c r="M4" s="283" t="s">
        <v>1802</v>
      </c>
      <c r="N4" s="283"/>
      <c r="O4" s="283"/>
      <c r="P4" s="283"/>
      <c r="Q4" s="284"/>
      <c r="R4" s="19"/>
      <c r="S4" s="285" t="s">
        <v>10</v>
      </c>
      <c r="T4" s="286"/>
      <c r="U4" s="286"/>
      <c r="V4" s="273" t="s">
        <v>816</v>
      </c>
      <c r="W4" s="274"/>
    </row>
    <row r="5" spans="1:29" ht="15.75" customHeight="1" thickTop="1" x14ac:dyDescent="0.2">
      <c r="B5" s="56" t="s">
        <v>12</v>
      </c>
      <c r="C5" s="271" t="s">
        <v>12</v>
      </c>
      <c r="D5" s="271"/>
      <c r="E5" s="271"/>
      <c r="F5" s="271"/>
      <c r="G5" s="271"/>
      <c r="H5" s="271"/>
      <c r="I5" s="271"/>
      <c r="J5" s="271"/>
      <c r="K5" s="271"/>
      <c r="L5" s="271"/>
      <c r="M5" s="271"/>
      <c r="N5" s="271"/>
      <c r="O5" s="271"/>
      <c r="P5" s="271"/>
      <c r="Q5" s="271"/>
      <c r="R5" s="271"/>
      <c r="S5" s="271"/>
      <c r="T5" s="271"/>
      <c r="U5" s="271"/>
      <c r="V5" s="271"/>
      <c r="W5" s="288"/>
    </row>
    <row r="6" spans="1:29" ht="30" customHeight="1" thickBot="1" x14ac:dyDescent="0.25">
      <c r="B6" s="56" t="s">
        <v>13</v>
      </c>
      <c r="C6" s="21" t="s">
        <v>1803</v>
      </c>
      <c r="D6" s="269" t="s">
        <v>1804</v>
      </c>
      <c r="E6" s="269"/>
      <c r="F6" s="269"/>
      <c r="G6" s="269"/>
      <c r="H6" s="269"/>
      <c r="I6" s="22"/>
      <c r="J6" s="287" t="s">
        <v>16</v>
      </c>
      <c r="K6" s="287"/>
      <c r="L6" s="287" t="s">
        <v>17</v>
      </c>
      <c r="M6" s="287"/>
      <c r="N6" s="288" t="s">
        <v>12</v>
      </c>
      <c r="O6" s="288"/>
      <c r="P6" s="288"/>
      <c r="Q6" s="288"/>
      <c r="R6" s="288"/>
      <c r="S6" s="288"/>
      <c r="T6" s="288"/>
      <c r="U6" s="288"/>
      <c r="V6" s="288"/>
      <c r="W6" s="288"/>
    </row>
    <row r="7" spans="1:29" ht="30" customHeight="1" thickBot="1" x14ac:dyDescent="0.25">
      <c r="B7" s="57"/>
      <c r="C7" s="21" t="s">
        <v>12</v>
      </c>
      <c r="D7" s="271" t="s">
        <v>12</v>
      </c>
      <c r="E7" s="271"/>
      <c r="F7" s="271"/>
      <c r="G7" s="271"/>
      <c r="H7" s="271"/>
      <c r="I7" s="22"/>
      <c r="J7" s="24" t="s">
        <v>18</v>
      </c>
      <c r="K7" s="24" t="s">
        <v>19</v>
      </c>
      <c r="L7" s="24" t="s">
        <v>18</v>
      </c>
      <c r="M7" s="24" t="s">
        <v>19</v>
      </c>
      <c r="N7" s="25"/>
      <c r="O7" s="288" t="s">
        <v>12</v>
      </c>
      <c r="P7" s="288"/>
      <c r="Q7" s="288"/>
      <c r="R7" s="288"/>
      <c r="S7" s="288"/>
      <c r="T7" s="288"/>
      <c r="U7" s="288"/>
      <c r="V7" s="288"/>
      <c r="W7" s="288"/>
    </row>
    <row r="8" spans="1:29" ht="30" customHeight="1" thickBot="1" x14ac:dyDescent="0.25">
      <c r="B8" s="57"/>
      <c r="C8" s="21" t="s">
        <v>12</v>
      </c>
      <c r="D8" s="271" t="s">
        <v>12</v>
      </c>
      <c r="E8" s="271"/>
      <c r="F8" s="271"/>
      <c r="G8" s="271"/>
      <c r="H8" s="271"/>
      <c r="I8" s="22"/>
      <c r="J8" s="26" t="s">
        <v>353</v>
      </c>
      <c r="K8" s="26" t="s">
        <v>20</v>
      </c>
      <c r="L8" s="26" t="s">
        <v>20</v>
      </c>
      <c r="M8" s="26" t="s">
        <v>20</v>
      </c>
      <c r="N8" s="25"/>
      <c r="O8" s="22"/>
      <c r="P8" s="288" t="s">
        <v>12</v>
      </c>
      <c r="Q8" s="288"/>
      <c r="R8" s="288"/>
      <c r="S8" s="288"/>
      <c r="T8" s="288"/>
      <c r="U8" s="288"/>
      <c r="V8" s="288"/>
      <c r="W8" s="288"/>
    </row>
    <row r="9" spans="1:29" ht="25.5" customHeight="1" thickBot="1" x14ac:dyDescent="0.25">
      <c r="B9" s="57"/>
      <c r="C9" s="271" t="s">
        <v>12</v>
      </c>
      <c r="D9" s="271"/>
      <c r="E9" s="271"/>
      <c r="F9" s="271"/>
      <c r="G9" s="271"/>
      <c r="H9" s="271"/>
      <c r="I9" s="271"/>
      <c r="J9" s="271"/>
      <c r="K9" s="271"/>
      <c r="L9" s="271"/>
      <c r="M9" s="271"/>
      <c r="N9" s="271"/>
      <c r="O9" s="271"/>
      <c r="P9" s="271"/>
      <c r="Q9" s="271"/>
      <c r="R9" s="271"/>
      <c r="S9" s="271"/>
      <c r="T9" s="271"/>
      <c r="U9" s="271"/>
      <c r="V9" s="271"/>
      <c r="W9" s="288"/>
    </row>
    <row r="10" spans="1:29" ht="66.75" customHeight="1" thickTop="1" thickBot="1" x14ac:dyDescent="0.25">
      <c r="B10" s="27" t="s">
        <v>21</v>
      </c>
      <c r="C10" s="273" t="s">
        <v>1805</v>
      </c>
      <c r="D10" s="273"/>
      <c r="E10" s="273"/>
      <c r="F10" s="273"/>
      <c r="G10" s="273"/>
      <c r="H10" s="273"/>
      <c r="I10" s="273"/>
      <c r="J10" s="273"/>
      <c r="K10" s="273"/>
      <c r="L10" s="273"/>
      <c r="M10" s="273"/>
      <c r="N10" s="273"/>
      <c r="O10" s="273"/>
      <c r="P10" s="273"/>
      <c r="Q10" s="273"/>
      <c r="R10" s="273"/>
      <c r="S10" s="273"/>
      <c r="T10" s="273"/>
      <c r="U10" s="273"/>
      <c r="V10" s="273"/>
      <c r="W10" s="274"/>
    </row>
    <row r="11" spans="1:29" ht="9" customHeight="1" thickTop="1" thickBot="1" x14ac:dyDescent="0.25"/>
    <row r="12" spans="1:29" ht="21.75" customHeight="1" thickTop="1" thickBot="1" x14ac:dyDescent="0.25">
      <c r="B12" s="11" t="s">
        <v>23</v>
      </c>
      <c r="C12" s="12"/>
      <c r="D12" s="12"/>
      <c r="E12" s="12"/>
      <c r="F12" s="12"/>
      <c r="G12" s="12"/>
      <c r="H12" s="13"/>
      <c r="I12" s="13"/>
      <c r="J12" s="13"/>
      <c r="K12" s="13"/>
      <c r="L12" s="13"/>
      <c r="M12" s="13"/>
      <c r="N12" s="13"/>
      <c r="O12" s="13"/>
      <c r="P12" s="13"/>
      <c r="Q12" s="13"/>
      <c r="R12" s="13"/>
      <c r="S12" s="13"/>
      <c r="T12" s="13"/>
      <c r="U12" s="13"/>
      <c r="V12" s="13"/>
      <c r="W12" s="14"/>
    </row>
    <row r="13" spans="1:29" ht="19.5" customHeight="1" thickTop="1" x14ac:dyDescent="0.2">
      <c r="B13" s="289" t="s">
        <v>24</v>
      </c>
      <c r="C13" s="276"/>
      <c r="D13" s="276"/>
      <c r="E13" s="276"/>
      <c r="F13" s="276"/>
      <c r="G13" s="276"/>
      <c r="H13" s="276"/>
      <c r="I13" s="276"/>
      <c r="J13" s="28"/>
      <c r="K13" s="276" t="s">
        <v>25</v>
      </c>
      <c r="L13" s="276"/>
      <c r="M13" s="276"/>
      <c r="N13" s="276"/>
      <c r="O13" s="276"/>
      <c r="P13" s="276"/>
      <c r="Q13" s="276"/>
      <c r="R13" s="29"/>
      <c r="S13" s="276" t="s">
        <v>26</v>
      </c>
      <c r="T13" s="276"/>
      <c r="U13" s="276"/>
      <c r="V13" s="276"/>
      <c r="W13" s="290"/>
    </row>
    <row r="14" spans="1:29" ht="69" customHeight="1" x14ac:dyDescent="0.2">
      <c r="B14" s="56" t="s">
        <v>27</v>
      </c>
      <c r="C14" s="269" t="s">
        <v>12</v>
      </c>
      <c r="D14" s="269"/>
      <c r="E14" s="269"/>
      <c r="F14" s="269"/>
      <c r="G14" s="269"/>
      <c r="H14" s="269"/>
      <c r="I14" s="269"/>
      <c r="J14" s="30"/>
      <c r="K14" s="30" t="s">
        <v>28</v>
      </c>
      <c r="L14" s="269" t="s">
        <v>12</v>
      </c>
      <c r="M14" s="269"/>
      <c r="N14" s="269"/>
      <c r="O14" s="269"/>
      <c r="P14" s="269"/>
      <c r="Q14" s="269"/>
      <c r="R14" s="22"/>
      <c r="S14" s="30" t="s">
        <v>29</v>
      </c>
      <c r="T14" s="291" t="s">
        <v>1777</v>
      </c>
      <c r="U14" s="291"/>
      <c r="V14" s="291"/>
      <c r="W14" s="291"/>
    </row>
    <row r="15" spans="1:29" ht="86.25" customHeight="1" x14ac:dyDescent="0.2">
      <c r="B15" s="56" t="s">
        <v>31</v>
      </c>
      <c r="C15" s="269" t="s">
        <v>12</v>
      </c>
      <c r="D15" s="269"/>
      <c r="E15" s="269"/>
      <c r="F15" s="269"/>
      <c r="G15" s="269"/>
      <c r="H15" s="269"/>
      <c r="I15" s="269"/>
      <c r="J15" s="30"/>
      <c r="K15" s="30" t="s">
        <v>31</v>
      </c>
      <c r="L15" s="269" t="s">
        <v>12</v>
      </c>
      <c r="M15" s="269"/>
      <c r="N15" s="269"/>
      <c r="O15" s="269"/>
      <c r="P15" s="269"/>
      <c r="Q15" s="269"/>
      <c r="R15" s="22"/>
      <c r="S15" s="30" t="s">
        <v>32</v>
      </c>
      <c r="T15" s="291" t="s">
        <v>12</v>
      </c>
      <c r="U15" s="291"/>
      <c r="V15" s="291"/>
      <c r="W15" s="291"/>
    </row>
    <row r="16" spans="1:29" ht="25.5" customHeight="1" thickBot="1" x14ac:dyDescent="0.25">
      <c r="B16" s="58" t="s">
        <v>33</v>
      </c>
      <c r="C16" s="253" t="s">
        <v>12</v>
      </c>
      <c r="D16" s="253"/>
      <c r="E16" s="253"/>
      <c r="F16" s="253"/>
      <c r="G16" s="253"/>
      <c r="H16" s="253"/>
      <c r="I16" s="253"/>
      <c r="J16" s="253"/>
      <c r="K16" s="253"/>
      <c r="L16" s="253"/>
      <c r="M16" s="253"/>
      <c r="N16" s="253"/>
      <c r="O16" s="253"/>
      <c r="P16" s="253"/>
      <c r="Q16" s="253"/>
      <c r="R16" s="253"/>
      <c r="S16" s="253"/>
      <c r="T16" s="253"/>
      <c r="U16" s="253"/>
      <c r="V16" s="253"/>
      <c r="W16" s="292"/>
    </row>
    <row r="17" spans="2:27" ht="21.75" customHeight="1" thickTop="1" thickBot="1" x14ac:dyDescent="0.25">
      <c r="B17" s="11" t="s">
        <v>34</v>
      </c>
      <c r="C17" s="12"/>
      <c r="D17" s="12"/>
      <c r="E17" s="12"/>
      <c r="F17" s="12"/>
      <c r="G17" s="12"/>
      <c r="H17" s="13"/>
      <c r="I17" s="13"/>
      <c r="J17" s="13"/>
      <c r="K17" s="13"/>
      <c r="L17" s="13"/>
      <c r="M17" s="13"/>
      <c r="N17" s="13"/>
      <c r="O17" s="13"/>
      <c r="P17" s="13"/>
      <c r="Q17" s="13"/>
      <c r="R17" s="13"/>
      <c r="S17" s="13"/>
      <c r="T17" s="13"/>
      <c r="U17" s="13"/>
      <c r="V17" s="13"/>
      <c r="W17" s="14"/>
    </row>
    <row r="18" spans="2:27" ht="25.5" customHeight="1" thickTop="1" thickBot="1" x14ac:dyDescent="0.25">
      <c r="B18" s="293" t="s">
        <v>35</v>
      </c>
      <c r="C18" s="256"/>
      <c r="D18" s="256"/>
      <c r="E18" s="256"/>
      <c r="F18" s="256"/>
      <c r="G18" s="256"/>
      <c r="H18" s="256"/>
      <c r="I18" s="256"/>
      <c r="J18" s="256"/>
      <c r="K18" s="256"/>
      <c r="L18" s="256"/>
      <c r="M18" s="256"/>
      <c r="N18" s="256"/>
      <c r="O18" s="256"/>
      <c r="P18" s="256"/>
      <c r="Q18" s="256"/>
      <c r="R18" s="256"/>
      <c r="S18" s="256"/>
      <c r="T18" s="257"/>
      <c r="U18" s="244" t="s">
        <v>36</v>
      </c>
      <c r="V18" s="243"/>
      <c r="W18" s="294"/>
    </row>
    <row r="19" spans="2:27" ht="14.25" customHeight="1" x14ac:dyDescent="0.2">
      <c r="B19" s="295" t="s">
        <v>37</v>
      </c>
      <c r="C19" s="259"/>
      <c r="D19" s="259"/>
      <c r="E19" s="259"/>
      <c r="F19" s="259"/>
      <c r="G19" s="259"/>
      <c r="H19" s="259"/>
      <c r="I19" s="259"/>
      <c r="J19" s="259"/>
      <c r="K19" s="259"/>
      <c r="L19" s="259"/>
      <c r="M19" s="259" t="s">
        <v>38</v>
      </c>
      <c r="N19" s="259"/>
      <c r="O19" s="259" t="s">
        <v>39</v>
      </c>
      <c r="P19" s="259"/>
      <c r="Q19" s="259" t="s">
        <v>40</v>
      </c>
      <c r="R19" s="259"/>
      <c r="S19" s="259" t="s">
        <v>41</v>
      </c>
      <c r="T19" s="262" t="s">
        <v>42</v>
      </c>
      <c r="U19" s="264" t="s">
        <v>43</v>
      </c>
      <c r="V19" s="266" t="s">
        <v>44</v>
      </c>
      <c r="W19" s="300" t="s">
        <v>45</v>
      </c>
    </row>
    <row r="20" spans="2:27" ht="27" customHeight="1" thickBot="1" x14ac:dyDescent="0.25">
      <c r="B20" s="296"/>
      <c r="C20" s="297"/>
      <c r="D20" s="297"/>
      <c r="E20" s="297"/>
      <c r="F20" s="297"/>
      <c r="G20" s="297"/>
      <c r="H20" s="297"/>
      <c r="I20" s="297"/>
      <c r="J20" s="297"/>
      <c r="K20" s="297"/>
      <c r="L20" s="297"/>
      <c r="M20" s="297"/>
      <c r="N20" s="297"/>
      <c r="O20" s="297"/>
      <c r="P20" s="297"/>
      <c r="Q20" s="297"/>
      <c r="R20" s="297"/>
      <c r="S20" s="297"/>
      <c r="T20" s="298"/>
      <c r="U20" s="299"/>
      <c r="V20" s="297"/>
      <c r="W20" s="301"/>
      <c r="Z20" s="33" t="s">
        <v>12</v>
      </c>
      <c r="AA20" s="33" t="s">
        <v>46</v>
      </c>
    </row>
    <row r="21" spans="2:27" ht="56.25" customHeight="1" x14ac:dyDescent="0.2">
      <c r="B21" s="302" t="s">
        <v>1806</v>
      </c>
      <c r="C21" s="228"/>
      <c r="D21" s="228"/>
      <c r="E21" s="228"/>
      <c r="F21" s="228"/>
      <c r="G21" s="228"/>
      <c r="H21" s="228"/>
      <c r="I21" s="228"/>
      <c r="J21" s="228"/>
      <c r="K21" s="228"/>
      <c r="L21" s="228"/>
      <c r="M21" s="229" t="s">
        <v>1803</v>
      </c>
      <c r="N21" s="229"/>
      <c r="O21" s="229" t="s">
        <v>48</v>
      </c>
      <c r="P21" s="229"/>
      <c r="Q21" s="230" t="s">
        <v>67</v>
      </c>
      <c r="R21" s="230"/>
      <c r="S21" s="34" t="s">
        <v>53</v>
      </c>
      <c r="T21" s="34" t="s">
        <v>115</v>
      </c>
      <c r="U21" s="34" t="s">
        <v>115</v>
      </c>
      <c r="V21" s="34" t="str">
        <f>+IF(ISERR(U21/T21*100),"N/A",ROUND(U21/T21*100,2))</f>
        <v>N/A</v>
      </c>
      <c r="W21" s="59" t="str">
        <f>+IF(ISERR(U21/S21*100),"N/A",ROUND(U21/S21*100,2))</f>
        <v>N/A</v>
      </c>
    </row>
    <row r="22" spans="2:27" ht="56.25" customHeight="1" thickBot="1" x14ac:dyDescent="0.25">
      <c r="B22" s="302" t="s">
        <v>1807</v>
      </c>
      <c r="C22" s="228"/>
      <c r="D22" s="228"/>
      <c r="E22" s="228"/>
      <c r="F22" s="228"/>
      <c r="G22" s="228"/>
      <c r="H22" s="228"/>
      <c r="I22" s="228"/>
      <c r="J22" s="228"/>
      <c r="K22" s="228"/>
      <c r="L22" s="228"/>
      <c r="M22" s="229" t="s">
        <v>1803</v>
      </c>
      <c r="N22" s="229"/>
      <c r="O22" s="229" t="s">
        <v>48</v>
      </c>
      <c r="P22" s="229"/>
      <c r="Q22" s="230" t="s">
        <v>67</v>
      </c>
      <c r="R22" s="230"/>
      <c r="S22" s="34" t="s">
        <v>53</v>
      </c>
      <c r="T22" s="34" t="s">
        <v>115</v>
      </c>
      <c r="U22" s="34" t="s">
        <v>115</v>
      </c>
      <c r="V22" s="34" t="str">
        <f>+IF(ISERR(U22/T22*100),"N/A",ROUND(U22/T22*100,2))</f>
        <v>N/A</v>
      </c>
      <c r="W22" s="59" t="str">
        <f>+IF(ISERR(U22/S22*100),"N/A",ROUND(U22/S22*100,2))</f>
        <v>N/A</v>
      </c>
    </row>
    <row r="23" spans="2:27" ht="21.75" customHeight="1" thickTop="1" thickBot="1" x14ac:dyDescent="0.25">
      <c r="B23" s="11" t="s">
        <v>62</v>
      </c>
      <c r="C23" s="12"/>
      <c r="D23" s="12"/>
      <c r="E23" s="12"/>
      <c r="F23" s="12"/>
      <c r="G23" s="12"/>
      <c r="H23" s="13"/>
      <c r="I23" s="13"/>
      <c r="J23" s="13"/>
      <c r="K23" s="13"/>
      <c r="L23" s="13"/>
      <c r="M23" s="13"/>
      <c r="N23" s="13"/>
      <c r="O23" s="13"/>
      <c r="P23" s="13"/>
      <c r="Q23" s="13"/>
      <c r="R23" s="13"/>
      <c r="S23" s="13"/>
      <c r="T23" s="13"/>
      <c r="U23" s="13"/>
      <c r="V23" s="13"/>
      <c r="W23" s="14"/>
      <c r="X23" s="36"/>
    </row>
    <row r="24" spans="2:27" ht="29.25" customHeight="1" thickTop="1" thickBot="1" x14ac:dyDescent="0.25">
      <c r="B24" s="310" t="s">
        <v>2011</v>
      </c>
      <c r="C24" s="238"/>
      <c r="D24" s="238"/>
      <c r="E24" s="238"/>
      <c r="F24" s="238"/>
      <c r="G24" s="238"/>
      <c r="H24" s="238"/>
      <c r="I24" s="238"/>
      <c r="J24" s="238"/>
      <c r="K24" s="238"/>
      <c r="L24" s="238"/>
      <c r="M24" s="238"/>
      <c r="N24" s="238"/>
      <c r="O24" s="238"/>
      <c r="P24" s="238"/>
      <c r="Q24" s="239"/>
      <c r="R24" s="37" t="s">
        <v>41</v>
      </c>
      <c r="S24" s="243" t="s">
        <v>42</v>
      </c>
      <c r="T24" s="243"/>
      <c r="U24" s="38" t="s">
        <v>63</v>
      </c>
      <c r="V24" s="244" t="s">
        <v>64</v>
      </c>
      <c r="W24" s="294"/>
    </row>
    <row r="25" spans="2:27" ht="30.75" customHeight="1" thickBot="1" x14ac:dyDescent="0.25">
      <c r="B25" s="311"/>
      <c r="C25" s="312"/>
      <c r="D25" s="312"/>
      <c r="E25" s="312"/>
      <c r="F25" s="312"/>
      <c r="G25" s="312"/>
      <c r="H25" s="312"/>
      <c r="I25" s="312"/>
      <c r="J25" s="312"/>
      <c r="K25" s="312"/>
      <c r="L25" s="312"/>
      <c r="M25" s="312"/>
      <c r="N25" s="312"/>
      <c r="O25" s="312"/>
      <c r="P25" s="312"/>
      <c r="Q25" s="313"/>
      <c r="R25" s="60" t="s">
        <v>65</v>
      </c>
      <c r="S25" s="60" t="s">
        <v>65</v>
      </c>
      <c r="T25" s="60" t="s">
        <v>48</v>
      </c>
      <c r="U25" s="60" t="s">
        <v>65</v>
      </c>
      <c r="V25" s="60" t="s">
        <v>66</v>
      </c>
      <c r="W25" s="61" t="s">
        <v>67</v>
      </c>
      <c r="Y25" s="36"/>
    </row>
    <row r="26" spans="2:27" ht="23.25" customHeight="1" thickBot="1" x14ac:dyDescent="0.25">
      <c r="B26" s="314" t="s">
        <v>68</v>
      </c>
      <c r="C26" s="247"/>
      <c r="D26" s="247"/>
      <c r="E26" s="40" t="s">
        <v>1808</v>
      </c>
      <c r="F26" s="40"/>
      <c r="G26" s="40"/>
      <c r="H26" s="41"/>
      <c r="I26" s="41"/>
      <c r="J26" s="41"/>
      <c r="K26" s="41"/>
      <c r="L26" s="41"/>
      <c r="M26" s="41"/>
      <c r="N26" s="41"/>
      <c r="O26" s="41"/>
      <c r="P26" s="42"/>
      <c r="Q26" s="42"/>
      <c r="R26" s="43" t="s">
        <v>1809</v>
      </c>
      <c r="S26" s="44" t="s">
        <v>12</v>
      </c>
      <c r="T26" s="42"/>
      <c r="U26" s="44" t="s">
        <v>55</v>
      </c>
      <c r="V26" s="42"/>
      <c r="W26" s="62">
        <f>+IF(ISERR(U26/R26*100),"N/A",ROUND(U26/R26*100,2))</f>
        <v>0</v>
      </c>
    </row>
    <row r="27" spans="2:27" ht="26.25" customHeight="1" thickBot="1" x14ac:dyDescent="0.25">
      <c r="B27" s="315" t="s">
        <v>72</v>
      </c>
      <c r="C27" s="316"/>
      <c r="D27" s="316"/>
      <c r="E27" s="63" t="s">
        <v>1808</v>
      </c>
      <c r="F27" s="63"/>
      <c r="G27" s="63"/>
      <c r="H27" s="64"/>
      <c r="I27" s="64"/>
      <c r="J27" s="64"/>
      <c r="K27" s="64"/>
      <c r="L27" s="64"/>
      <c r="M27" s="64"/>
      <c r="N27" s="64"/>
      <c r="O27" s="64"/>
      <c r="P27" s="65"/>
      <c r="Q27" s="65"/>
      <c r="R27" s="66" t="s">
        <v>1809</v>
      </c>
      <c r="S27" s="67" t="s">
        <v>1810</v>
      </c>
      <c r="T27" s="68">
        <f>+IF(ISERR(S27/R27*100),"N/A",ROUND(S27/R27*100,2))</f>
        <v>86.72</v>
      </c>
      <c r="U27" s="67" t="s">
        <v>55</v>
      </c>
      <c r="V27" s="68">
        <f>+IF(ISERR(U27/S27*100),"N/A",ROUND(U27/S27*100,2))</f>
        <v>0</v>
      </c>
      <c r="W27" s="69">
        <f>+IF(ISERR(U27/R27*100),"N/A",ROUND(U27/R27*100,2))</f>
        <v>0</v>
      </c>
    </row>
    <row r="28" spans="2:27" ht="22.5" customHeight="1" thickTop="1" thickBot="1" x14ac:dyDescent="0.25">
      <c r="B28" s="11" t="s">
        <v>75</v>
      </c>
      <c r="C28" s="12"/>
      <c r="D28" s="12"/>
      <c r="E28" s="12"/>
      <c r="F28" s="12"/>
      <c r="G28" s="12"/>
      <c r="H28" s="13"/>
      <c r="I28" s="13"/>
      <c r="J28" s="13"/>
      <c r="K28" s="13"/>
      <c r="L28" s="13"/>
      <c r="M28" s="13"/>
      <c r="N28" s="13"/>
      <c r="O28" s="13"/>
      <c r="P28" s="13"/>
      <c r="Q28" s="13"/>
      <c r="R28" s="13"/>
      <c r="S28" s="13"/>
      <c r="T28" s="13"/>
      <c r="U28" s="13"/>
      <c r="V28" s="13"/>
      <c r="W28" s="14"/>
    </row>
    <row r="29" spans="2:27" ht="54.75" customHeight="1" thickTop="1" x14ac:dyDescent="0.2">
      <c r="B29" s="303" t="s">
        <v>1811</v>
      </c>
      <c r="C29" s="232"/>
      <c r="D29" s="232"/>
      <c r="E29" s="232"/>
      <c r="F29" s="232"/>
      <c r="G29" s="232"/>
      <c r="H29" s="232"/>
      <c r="I29" s="232"/>
      <c r="J29" s="232"/>
      <c r="K29" s="232"/>
      <c r="L29" s="232"/>
      <c r="M29" s="232"/>
      <c r="N29" s="232"/>
      <c r="O29" s="232"/>
      <c r="P29" s="232"/>
      <c r="Q29" s="232"/>
      <c r="R29" s="232"/>
      <c r="S29" s="232"/>
      <c r="T29" s="232"/>
      <c r="U29" s="232"/>
      <c r="V29" s="232"/>
      <c r="W29" s="304"/>
    </row>
    <row r="30" spans="2:27" ht="15" customHeight="1" thickBot="1" x14ac:dyDescent="0.25">
      <c r="B30" s="305"/>
      <c r="C30" s="251"/>
      <c r="D30" s="251"/>
      <c r="E30" s="251"/>
      <c r="F30" s="251"/>
      <c r="G30" s="251"/>
      <c r="H30" s="251"/>
      <c r="I30" s="251"/>
      <c r="J30" s="251"/>
      <c r="K30" s="251"/>
      <c r="L30" s="251"/>
      <c r="M30" s="251"/>
      <c r="N30" s="251"/>
      <c r="O30" s="251"/>
      <c r="P30" s="251"/>
      <c r="Q30" s="251"/>
      <c r="R30" s="251"/>
      <c r="S30" s="251"/>
      <c r="T30" s="251"/>
      <c r="U30" s="251"/>
      <c r="V30" s="251"/>
      <c r="W30" s="306"/>
    </row>
    <row r="31" spans="2:27" ht="84.75" customHeight="1" thickTop="1" x14ac:dyDescent="0.2">
      <c r="B31" s="303" t="s">
        <v>1812</v>
      </c>
      <c r="C31" s="232"/>
      <c r="D31" s="232"/>
      <c r="E31" s="232"/>
      <c r="F31" s="232"/>
      <c r="G31" s="232"/>
      <c r="H31" s="232"/>
      <c r="I31" s="232"/>
      <c r="J31" s="232"/>
      <c r="K31" s="232"/>
      <c r="L31" s="232"/>
      <c r="M31" s="232"/>
      <c r="N31" s="232"/>
      <c r="O31" s="232"/>
      <c r="P31" s="232"/>
      <c r="Q31" s="232"/>
      <c r="R31" s="232"/>
      <c r="S31" s="232"/>
      <c r="T31" s="232"/>
      <c r="U31" s="232"/>
      <c r="V31" s="232"/>
      <c r="W31" s="304"/>
    </row>
    <row r="32" spans="2:27" ht="15" customHeight="1" thickBot="1" x14ac:dyDescent="0.25">
      <c r="B32" s="305"/>
      <c r="C32" s="251"/>
      <c r="D32" s="251"/>
      <c r="E32" s="251"/>
      <c r="F32" s="251"/>
      <c r="G32" s="251"/>
      <c r="H32" s="251"/>
      <c r="I32" s="251"/>
      <c r="J32" s="251"/>
      <c r="K32" s="251"/>
      <c r="L32" s="251"/>
      <c r="M32" s="251"/>
      <c r="N32" s="251"/>
      <c r="O32" s="251"/>
      <c r="P32" s="251"/>
      <c r="Q32" s="251"/>
      <c r="R32" s="251"/>
      <c r="S32" s="251"/>
      <c r="T32" s="251"/>
      <c r="U32" s="251"/>
      <c r="V32" s="251"/>
      <c r="W32" s="306"/>
    </row>
    <row r="33" spans="2:23" ht="37.5" customHeight="1" thickTop="1" x14ac:dyDescent="0.2">
      <c r="B33" s="303" t="s">
        <v>1813</v>
      </c>
      <c r="C33" s="232"/>
      <c r="D33" s="232"/>
      <c r="E33" s="232"/>
      <c r="F33" s="232"/>
      <c r="G33" s="232"/>
      <c r="H33" s="232"/>
      <c r="I33" s="232"/>
      <c r="J33" s="232"/>
      <c r="K33" s="232"/>
      <c r="L33" s="232"/>
      <c r="M33" s="232"/>
      <c r="N33" s="232"/>
      <c r="O33" s="232"/>
      <c r="P33" s="232"/>
      <c r="Q33" s="232"/>
      <c r="R33" s="232"/>
      <c r="S33" s="232"/>
      <c r="T33" s="232"/>
      <c r="U33" s="232"/>
      <c r="V33" s="232"/>
      <c r="W33" s="304"/>
    </row>
    <row r="34" spans="2:23" ht="13.5" thickBot="1" x14ac:dyDescent="0.25">
      <c r="B34" s="307"/>
      <c r="C34" s="308"/>
      <c r="D34" s="308"/>
      <c r="E34" s="308"/>
      <c r="F34" s="308"/>
      <c r="G34" s="308"/>
      <c r="H34" s="308"/>
      <c r="I34" s="308"/>
      <c r="J34" s="308"/>
      <c r="K34" s="308"/>
      <c r="L34" s="308"/>
      <c r="M34" s="308"/>
      <c r="N34" s="308"/>
      <c r="O34" s="308"/>
      <c r="P34" s="308"/>
      <c r="Q34" s="308"/>
      <c r="R34" s="308"/>
      <c r="S34" s="308"/>
      <c r="T34" s="308"/>
      <c r="U34" s="308"/>
      <c r="V34" s="308"/>
      <c r="W34" s="30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107</vt:i4>
      </vt:variant>
      <vt:variant>
        <vt:lpstr>Rangos con nombre</vt:lpstr>
      </vt:variant>
      <vt:variant>
        <vt:i4>211</vt:i4>
      </vt:variant>
    </vt:vector>
  </HeadingPairs>
  <TitlesOfParts>
    <vt:vector size="318" baseType="lpstr">
      <vt:lpstr>Físico </vt:lpstr>
      <vt:lpstr>Financiero </vt:lpstr>
      <vt:lpstr>4 E015</vt:lpstr>
      <vt:lpstr>4 P006</vt:lpstr>
      <vt:lpstr>4 P015</vt:lpstr>
      <vt:lpstr>4 P017</vt:lpstr>
      <vt:lpstr>4 P021</vt:lpstr>
      <vt:lpstr>4 P022</vt:lpstr>
      <vt:lpstr>4 P023</vt:lpstr>
      <vt:lpstr>4 P024</vt:lpstr>
      <vt:lpstr>5 E002</vt:lpstr>
      <vt:lpstr>5 P008</vt:lpstr>
      <vt:lpstr>6 E033</vt:lpstr>
      <vt:lpstr>6 K025</vt:lpstr>
      <vt:lpstr>6 M001</vt:lpstr>
      <vt:lpstr>6O001</vt:lpstr>
      <vt:lpstr>6 P010</vt:lpstr>
      <vt:lpstr>6 S010</vt:lpstr>
      <vt:lpstr>6 S249</vt:lpstr>
      <vt:lpstr>6 U011</vt:lpstr>
      <vt:lpstr>7 A900</vt:lpstr>
      <vt:lpstr>8 P001</vt:lpstr>
      <vt:lpstr>8 S088</vt:lpstr>
      <vt:lpstr>8 S089</vt:lpstr>
      <vt:lpstr>8 S258</vt:lpstr>
      <vt:lpstr>9 P001</vt:lpstr>
      <vt:lpstr>10 P006</vt:lpstr>
      <vt:lpstr>10 S016</vt:lpstr>
      <vt:lpstr>10 S017</vt:lpstr>
      <vt:lpstr>10 S020</vt:lpstr>
      <vt:lpstr>10 S021</vt:lpstr>
      <vt:lpstr>11 E011</vt:lpstr>
      <vt:lpstr>11 E032</vt:lpstr>
      <vt:lpstr>11 S243</vt:lpstr>
      <vt:lpstr>11 S244</vt:lpstr>
      <vt:lpstr>11 S245</vt:lpstr>
      <vt:lpstr>11 S247</vt:lpstr>
      <vt:lpstr>12 E010</vt:lpstr>
      <vt:lpstr>12 E019</vt:lpstr>
      <vt:lpstr>12 E022</vt:lpstr>
      <vt:lpstr>12 E023</vt:lpstr>
      <vt:lpstr>12 E025</vt:lpstr>
      <vt:lpstr>12 E036</vt:lpstr>
      <vt:lpstr>12 P012</vt:lpstr>
      <vt:lpstr>12 P014</vt:lpstr>
      <vt:lpstr>12 P016</vt:lpstr>
      <vt:lpstr>12 P017</vt:lpstr>
      <vt:lpstr>12 S150</vt:lpstr>
      <vt:lpstr>12 S174</vt:lpstr>
      <vt:lpstr>12 U007</vt:lpstr>
      <vt:lpstr>12 U008</vt:lpstr>
      <vt:lpstr>13 A006</vt:lpstr>
      <vt:lpstr>13 K012</vt:lpstr>
      <vt:lpstr>13 M001</vt:lpstr>
      <vt:lpstr>14 E002</vt:lpstr>
      <vt:lpstr>14 E005</vt:lpstr>
      <vt:lpstr>15 F002</vt:lpstr>
      <vt:lpstr>15 M001</vt:lpstr>
      <vt:lpstr>15 S048</vt:lpstr>
      <vt:lpstr>15 S058</vt:lpstr>
      <vt:lpstr>15 S117</vt:lpstr>
      <vt:lpstr>15 S175</vt:lpstr>
      <vt:lpstr>15 S177</vt:lpstr>
      <vt:lpstr>16 P002</vt:lpstr>
      <vt:lpstr>16 S046</vt:lpstr>
      <vt:lpstr>16 S071</vt:lpstr>
      <vt:lpstr>16 S219</vt:lpstr>
      <vt:lpstr>16 U022</vt:lpstr>
      <vt:lpstr>17 E002</vt:lpstr>
      <vt:lpstr>17 E003</vt:lpstr>
      <vt:lpstr>17 E009</vt:lpstr>
      <vt:lpstr>18 E555</vt:lpstr>
      <vt:lpstr>18 E561</vt:lpstr>
      <vt:lpstr>18 E562</vt:lpstr>
      <vt:lpstr>18 E563</vt:lpstr>
      <vt:lpstr>18 E567</vt:lpstr>
      <vt:lpstr>18 E568</vt:lpstr>
      <vt:lpstr>18 E570</vt:lpstr>
      <vt:lpstr>18 F012</vt:lpstr>
      <vt:lpstr>18 F571</vt:lpstr>
      <vt:lpstr>18 G002</vt:lpstr>
      <vt:lpstr>18 G003</vt:lpstr>
      <vt:lpstr>18 M001</vt:lpstr>
      <vt:lpstr>18 O001</vt:lpstr>
      <vt:lpstr>18 P002</vt:lpstr>
      <vt:lpstr>18 P552</vt:lpstr>
      <vt:lpstr>18 R585</vt:lpstr>
      <vt:lpstr>19 J014</vt:lpstr>
      <vt:lpstr>20 E016</vt:lpstr>
      <vt:lpstr>20 P002</vt:lpstr>
      <vt:lpstr>20 S054</vt:lpstr>
      <vt:lpstr>20 S070</vt:lpstr>
      <vt:lpstr>20 S155</vt:lpstr>
      <vt:lpstr>20 S174</vt:lpstr>
      <vt:lpstr>20 S241</vt:lpstr>
      <vt:lpstr>21 P001</vt:lpstr>
      <vt:lpstr>22 R003</vt:lpstr>
      <vt:lpstr>22 R008</vt:lpstr>
      <vt:lpstr>22 R009</vt:lpstr>
      <vt:lpstr>22 R010</vt:lpstr>
      <vt:lpstr>35 E013</vt:lpstr>
      <vt:lpstr>38 F002</vt:lpstr>
      <vt:lpstr>40 P002</vt:lpstr>
      <vt:lpstr>50 E007</vt:lpstr>
      <vt:lpstr>50 E008</vt:lpstr>
      <vt:lpstr>51 E005</vt:lpstr>
      <vt:lpstr>51 E036</vt:lpstr>
      <vt:lpstr>'10 P006'!Área_de_impresión</vt:lpstr>
      <vt:lpstr>'10 S016'!Área_de_impresión</vt:lpstr>
      <vt:lpstr>'10 S017'!Área_de_impresión</vt:lpstr>
      <vt:lpstr>'10 S020'!Área_de_impresión</vt:lpstr>
      <vt:lpstr>'10 S021'!Área_de_impresión</vt:lpstr>
      <vt:lpstr>'11 E011'!Área_de_impresión</vt:lpstr>
      <vt:lpstr>'11 E032'!Área_de_impresión</vt:lpstr>
      <vt:lpstr>'11 S243'!Área_de_impresión</vt:lpstr>
      <vt:lpstr>'11 S244'!Área_de_impresión</vt:lpstr>
      <vt:lpstr>'11 S245'!Área_de_impresión</vt:lpstr>
      <vt:lpstr>'11 S247'!Área_de_impresión</vt:lpstr>
      <vt:lpstr>'12 E010'!Área_de_impresión</vt:lpstr>
      <vt:lpstr>'12 E019'!Área_de_impresión</vt:lpstr>
      <vt:lpstr>'12 E022'!Área_de_impresión</vt:lpstr>
      <vt:lpstr>'12 E023'!Área_de_impresión</vt:lpstr>
      <vt:lpstr>'12 E025'!Área_de_impresión</vt:lpstr>
      <vt:lpstr>'12 E036'!Área_de_impresión</vt:lpstr>
      <vt:lpstr>'12 P012'!Área_de_impresión</vt:lpstr>
      <vt:lpstr>'12 P014'!Área_de_impresión</vt:lpstr>
      <vt:lpstr>'12 P016'!Área_de_impresión</vt:lpstr>
      <vt:lpstr>'12 P017'!Área_de_impresión</vt:lpstr>
      <vt:lpstr>'12 S150'!Área_de_impresión</vt:lpstr>
      <vt:lpstr>'12 S174'!Área_de_impresión</vt:lpstr>
      <vt:lpstr>'12 U007'!Área_de_impresión</vt:lpstr>
      <vt:lpstr>'12 U008'!Área_de_impresión</vt:lpstr>
      <vt:lpstr>'13 A006'!Área_de_impresión</vt:lpstr>
      <vt:lpstr>'13 K012'!Área_de_impresión</vt:lpstr>
      <vt:lpstr>'13 M001'!Área_de_impresión</vt:lpstr>
      <vt:lpstr>'14 E002'!Área_de_impresión</vt:lpstr>
      <vt:lpstr>'14 E005'!Área_de_impresión</vt:lpstr>
      <vt:lpstr>'15 F002'!Área_de_impresión</vt:lpstr>
      <vt:lpstr>'15 M001'!Área_de_impresión</vt:lpstr>
      <vt:lpstr>'15 S048'!Área_de_impresión</vt:lpstr>
      <vt:lpstr>'15 S058'!Área_de_impresión</vt:lpstr>
      <vt:lpstr>'15 S117'!Área_de_impresión</vt:lpstr>
      <vt:lpstr>'15 S175'!Área_de_impresión</vt:lpstr>
      <vt:lpstr>'15 S177'!Área_de_impresión</vt:lpstr>
      <vt:lpstr>'16 P002'!Área_de_impresión</vt:lpstr>
      <vt:lpstr>'16 S046'!Área_de_impresión</vt:lpstr>
      <vt:lpstr>'16 S071'!Área_de_impresión</vt:lpstr>
      <vt:lpstr>'16 S219'!Área_de_impresión</vt:lpstr>
      <vt:lpstr>'16 U022'!Área_de_impresión</vt:lpstr>
      <vt:lpstr>'17 E002'!Área_de_impresión</vt:lpstr>
      <vt:lpstr>'17 E003'!Área_de_impresión</vt:lpstr>
      <vt:lpstr>'17 E009'!Área_de_impresión</vt:lpstr>
      <vt:lpstr>'18 E555'!Área_de_impresión</vt:lpstr>
      <vt:lpstr>'18 E561'!Área_de_impresión</vt:lpstr>
      <vt:lpstr>'18 E562'!Área_de_impresión</vt:lpstr>
      <vt:lpstr>'18 E563'!Área_de_impresión</vt:lpstr>
      <vt:lpstr>'18 E567'!Área_de_impresión</vt:lpstr>
      <vt:lpstr>'18 E568'!Área_de_impresión</vt:lpstr>
      <vt:lpstr>'18 E570'!Área_de_impresión</vt:lpstr>
      <vt:lpstr>'18 F012'!Área_de_impresión</vt:lpstr>
      <vt:lpstr>'18 F571'!Área_de_impresión</vt:lpstr>
      <vt:lpstr>'18 G002'!Área_de_impresión</vt:lpstr>
      <vt:lpstr>'18 G003'!Área_de_impresión</vt:lpstr>
      <vt:lpstr>'18 M001'!Área_de_impresión</vt:lpstr>
      <vt:lpstr>'18 O001'!Área_de_impresión</vt:lpstr>
      <vt:lpstr>'18 P002'!Área_de_impresión</vt:lpstr>
      <vt:lpstr>'18 P552'!Área_de_impresión</vt:lpstr>
      <vt:lpstr>'18 R585'!Área_de_impresión</vt:lpstr>
      <vt:lpstr>'19 J014'!Área_de_impresión</vt:lpstr>
      <vt:lpstr>'20 E016'!Área_de_impresión</vt:lpstr>
      <vt:lpstr>'20 P002'!Área_de_impresión</vt:lpstr>
      <vt:lpstr>'20 S054'!Área_de_impresión</vt:lpstr>
      <vt:lpstr>'20 S070'!Área_de_impresión</vt:lpstr>
      <vt:lpstr>'20 S155'!Área_de_impresión</vt:lpstr>
      <vt:lpstr>'20 S174'!Área_de_impresión</vt:lpstr>
      <vt:lpstr>'20 S241'!Área_de_impresión</vt:lpstr>
      <vt:lpstr>'21 P001'!Área_de_impresión</vt:lpstr>
      <vt:lpstr>'22 R003'!Área_de_impresión</vt:lpstr>
      <vt:lpstr>'22 R008'!Área_de_impresión</vt:lpstr>
      <vt:lpstr>'22 R009'!Área_de_impresión</vt:lpstr>
      <vt:lpstr>'22 R010'!Área_de_impresión</vt:lpstr>
      <vt:lpstr>'35 E013'!Área_de_impresión</vt:lpstr>
      <vt:lpstr>'38 F002'!Área_de_impresión</vt:lpstr>
      <vt:lpstr>'4 E015'!Área_de_impresión</vt:lpstr>
      <vt:lpstr>'4 P006'!Área_de_impresión</vt:lpstr>
      <vt:lpstr>'4 P015'!Área_de_impresión</vt:lpstr>
      <vt:lpstr>'4 P017'!Área_de_impresión</vt:lpstr>
      <vt:lpstr>'4 P021'!Área_de_impresión</vt:lpstr>
      <vt:lpstr>'4 P022'!Área_de_impresión</vt:lpstr>
      <vt:lpstr>'4 P023'!Área_de_impresión</vt:lpstr>
      <vt:lpstr>'4 P024'!Área_de_impresión</vt:lpstr>
      <vt:lpstr>'40 P002'!Área_de_impresión</vt:lpstr>
      <vt:lpstr>'5 E002'!Área_de_impresión</vt:lpstr>
      <vt:lpstr>'5 P008'!Área_de_impresión</vt:lpstr>
      <vt:lpstr>'50 E007'!Área_de_impresión</vt:lpstr>
      <vt:lpstr>'50 E008'!Área_de_impresión</vt:lpstr>
      <vt:lpstr>'51 E005'!Área_de_impresión</vt:lpstr>
      <vt:lpstr>'51 E036'!Área_de_impresión</vt:lpstr>
      <vt:lpstr>'6 E033'!Área_de_impresión</vt:lpstr>
      <vt:lpstr>'6 K025'!Área_de_impresión</vt:lpstr>
      <vt:lpstr>'6 M001'!Área_de_impresión</vt:lpstr>
      <vt:lpstr>'6 P010'!Área_de_impresión</vt:lpstr>
      <vt:lpstr>'6 S010'!Área_de_impresión</vt:lpstr>
      <vt:lpstr>'6 S249'!Área_de_impresión</vt:lpstr>
      <vt:lpstr>'6 U011'!Área_de_impresión</vt:lpstr>
      <vt:lpstr>'6O001'!Área_de_impresión</vt:lpstr>
      <vt:lpstr>'7 A900'!Área_de_impresión</vt:lpstr>
      <vt:lpstr>'8 P001'!Área_de_impresión</vt:lpstr>
      <vt:lpstr>'8 S088'!Área_de_impresión</vt:lpstr>
      <vt:lpstr>'8 S089'!Área_de_impresión</vt:lpstr>
      <vt:lpstr>'8 S258'!Área_de_impresión</vt:lpstr>
      <vt:lpstr>'9 P001'!Área_de_impresión</vt:lpstr>
      <vt:lpstr>'Financiero '!Área_de_impresión</vt:lpstr>
      <vt:lpstr>'10 P006'!Títulos_a_imprimir</vt:lpstr>
      <vt:lpstr>'10 S016'!Títulos_a_imprimir</vt:lpstr>
      <vt:lpstr>'10 S017'!Títulos_a_imprimir</vt:lpstr>
      <vt:lpstr>'10 S020'!Títulos_a_imprimir</vt:lpstr>
      <vt:lpstr>'10 S021'!Títulos_a_imprimir</vt:lpstr>
      <vt:lpstr>'11 E011'!Títulos_a_imprimir</vt:lpstr>
      <vt:lpstr>'11 E032'!Títulos_a_imprimir</vt:lpstr>
      <vt:lpstr>'11 S243'!Títulos_a_imprimir</vt:lpstr>
      <vt:lpstr>'11 S244'!Títulos_a_imprimir</vt:lpstr>
      <vt:lpstr>'11 S245'!Títulos_a_imprimir</vt:lpstr>
      <vt:lpstr>'11 S247'!Títulos_a_imprimir</vt:lpstr>
      <vt:lpstr>'12 E010'!Títulos_a_imprimir</vt:lpstr>
      <vt:lpstr>'12 E019'!Títulos_a_imprimir</vt:lpstr>
      <vt:lpstr>'12 E022'!Títulos_a_imprimir</vt:lpstr>
      <vt:lpstr>'12 E023'!Títulos_a_imprimir</vt:lpstr>
      <vt:lpstr>'12 E025'!Títulos_a_imprimir</vt:lpstr>
      <vt:lpstr>'12 E036'!Títulos_a_imprimir</vt:lpstr>
      <vt:lpstr>'12 P012'!Títulos_a_imprimir</vt:lpstr>
      <vt:lpstr>'12 P014'!Títulos_a_imprimir</vt:lpstr>
      <vt:lpstr>'12 P016'!Títulos_a_imprimir</vt:lpstr>
      <vt:lpstr>'12 P017'!Títulos_a_imprimir</vt:lpstr>
      <vt:lpstr>'12 S150'!Títulos_a_imprimir</vt:lpstr>
      <vt:lpstr>'12 S174'!Títulos_a_imprimir</vt:lpstr>
      <vt:lpstr>'12 U007'!Títulos_a_imprimir</vt:lpstr>
      <vt:lpstr>'12 U008'!Títulos_a_imprimir</vt:lpstr>
      <vt:lpstr>'13 A006'!Títulos_a_imprimir</vt:lpstr>
      <vt:lpstr>'13 K012'!Títulos_a_imprimir</vt:lpstr>
      <vt:lpstr>'13 M001'!Títulos_a_imprimir</vt:lpstr>
      <vt:lpstr>'14 E002'!Títulos_a_imprimir</vt:lpstr>
      <vt:lpstr>'14 E005'!Títulos_a_imprimir</vt:lpstr>
      <vt:lpstr>'15 F002'!Títulos_a_imprimir</vt:lpstr>
      <vt:lpstr>'15 M001'!Títulos_a_imprimir</vt:lpstr>
      <vt:lpstr>'15 S048'!Títulos_a_imprimir</vt:lpstr>
      <vt:lpstr>'15 S058'!Títulos_a_imprimir</vt:lpstr>
      <vt:lpstr>'15 S117'!Títulos_a_imprimir</vt:lpstr>
      <vt:lpstr>'15 S175'!Títulos_a_imprimir</vt:lpstr>
      <vt:lpstr>'15 S177'!Títulos_a_imprimir</vt:lpstr>
      <vt:lpstr>'16 P002'!Títulos_a_imprimir</vt:lpstr>
      <vt:lpstr>'16 S046'!Títulos_a_imprimir</vt:lpstr>
      <vt:lpstr>'16 S071'!Títulos_a_imprimir</vt:lpstr>
      <vt:lpstr>'16 S219'!Títulos_a_imprimir</vt:lpstr>
      <vt:lpstr>'16 U022'!Títulos_a_imprimir</vt:lpstr>
      <vt:lpstr>'17 E002'!Títulos_a_imprimir</vt:lpstr>
      <vt:lpstr>'17 E003'!Títulos_a_imprimir</vt:lpstr>
      <vt:lpstr>'17 E009'!Títulos_a_imprimir</vt:lpstr>
      <vt:lpstr>'18 E555'!Títulos_a_imprimir</vt:lpstr>
      <vt:lpstr>'18 E561'!Títulos_a_imprimir</vt:lpstr>
      <vt:lpstr>'18 E562'!Títulos_a_imprimir</vt:lpstr>
      <vt:lpstr>'18 E563'!Títulos_a_imprimir</vt:lpstr>
      <vt:lpstr>'18 E567'!Títulos_a_imprimir</vt:lpstr>
      <vt:lpstr>'18 E568'!Títulos_a_imprimir</vt:lpstr>
      <vt:lpstr>'18 E570'!Títulos_a_imprimir</vt:lpstr>
      <vt:lpstr>'18 F012'!Títulos_a_imprimir</vt:lpstr>
      <vt:lpstr>'18 F571'!Títulos_a_imprimir</vt:lpstr>
      <vt:lpstr>'18 G002'!Títulos_a_imprimir</vt:lpstr>
      <vt:lpstr>'18 G003'!Títulos_a_imprimir</vt:lpstr>
      <vt:lpstr>'18 M001'!Títulos_a_imprimir</vt:lpstr>
      <vt:lpstr>'18 O001'!Títulos_a_imprimir</vt:lpstr>
      <vt:lpstr>'18 P002'!Títulos_a_imprimir</vt:lpstr>
      <vt:lpstr>'18 P552'!Títulos_a_imprimir</vt:lpstr>
      <vt:lpstr>'18 R585'!Títulos_a_imprimir</vt:lpstr>
      <vt:lpstr>'19 J014'!Títulos_a_imprimir</vt:lpstr>
      <vt:lpstr>'20 E016'!Títulos_a_imprimir</vt:lpstr>
      <vt:lpstr>'20 P002'!Títulos_a_imprimir</vt:lpstr>
      <vt:lpstr>'20 S054'!Títulos_a_imprimir</vt:lpstr>
      <vt:lpstr>'20 S070'!Títulos_a_imprimir</vt:lpstr>
      <vt:lpstr>'20 S155'!Títulos_a_imprimir</vt:lpstr>
      <vt:lpstr>'20 S174'!Títulos_a_imprimir</vt:lpstr>
      <vt:lpstr>'20 S241'!Títulos_a_imprimir</vt:lpstr>
      <vt:lpstr>'21 P001'!Títulos_a_imprimir</vt:lpstr>
      <vt:lpstr>'22 R003'!Títulos_a_imprimir</vt:lpstr>
      <vt:lpstr>'22 R008'!Títulos_a_imprimir</vt:lpstr>
      <vt:lpstr>'22 R009'!Títulos_a_imprimir</vt:lpstr>
      <vt:lpstr>'22 R010'!Títulos_a_imprimir</vt:lpstr>
      <vt:lpstr>'35 E013'!Títulos_a_imprimir</vt:lpstr>
      <vt:lpstr>'38 F002'!Títulos_a_imprimir</vt:lpstr>
      <vt:lpstr>'4 E015'!Títulos_a_imprimir</vt:lpstr>
      <vt:lpstr>'4 P006'!Títulos_a_imprimir</vt:lpstr>
      <vt:lpstr>'4 P015'!Títulos_a_imprimir</vt:lpstr>
      <vt:lpstr>'4 P017'!Títulos_a_imprimir</vt:lpstr>
      <vt:lpstr>'4 P021'!Títulos_a_imprimir</vt:lpstr>
      <vt:lpstr>'4 P022'!Títulos_a_imprimir</vt:lpstr>
      <vt:lpstr>'4 P023'!Títulos_a_imprimir</vt:lpstr>
      <vt:lpstr>'4 P024'!Títulos_a_imprimir</vt:lpstr>
      <vt:lpstr>'40 P002'!Títulos_a_imprimir</vt:lpstr>
      <vt:lpstr>'5 E002'!Títulos_a_imprimir</vt:lpstr>
      <vt:lpstr>'5 P008'!Títulos_a_imprimir</vt:lpstr>
      <vt:lpstr>'50 E007'!Títulos_a_imprimir</vt:lpstr>
      <vt:lpstr>'50 E008'!Títulos_a_imprimir</vt:lpstr>
      <vt:lpstr>'51 E005'!Títulos_a_imprimir</vt:lpstr>
      <vt:lpstr>'51 E036'!Títulos_a_imprimir</vt:lpstr>
      <vt:lpstr>'6 E033'!Títulos_a_imprimir</vt:lpstr>
      <vt:lpstr>'6 K025'!Títulos_a_imprimir</vt:lpstr>
      <vt:lpstr>'6 M001'!Títulos_a_imprimir</vt:lpstr>
      <vt:lpstr>'6 P010'!Títulos_a_imprimir</vt:lpstr>
      <vt:lpstr>'6 S010'!Títulos_a_imprimir</vt:lpstr>
      <vt:lpstr>'6 S249'!Títulos_a_imprimir</vt:lpstr>
      <vt:lpstr>'6 U011'!Títulos_a_imprimir</vt:lpstr>
      <vt:lpstr>'6O001'!Títulos_a_imprimir</vt:lpstr>
      <vt:lpstr>'7 A900'!Títulos_a_imprimir</vt:lpstr>
      <vt:lpstr>'8 P001'!Títulos_a_imprimir</vt:lpstr>
      <vt:lpstr>'8 S088'!Títulos_a_imprimir</vt:lpstr>
      <vt:lpstr>'8 S089'!Títulos_a_imprimir</vt:lpstr>
      <vt:lpstr>'8 S258'!Títulos_a_imprimir</vt:lpstr>
      <vt:lpstr>'9 P001'!Títulos_a_imprimir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Penelope Chamorro Juarez</dc:creator>
  <cp:lastModifiedBy>sirenia_antolin</cp:lastModifiedBy>
  <cp:lastPrinted>2014-10-27T00:54:17Z</cp:lastPrinted>
  <dcterms:created xsi:type="dcterms:W3CDTF">2009-04-01T20:46:43Z</dcterms:created>
  <dcterms:modified xsi:type="dcterms:W3CDTF">2014-10-28T19:42:22Z</dcterms:modified>
</cp:coreProperties>
</file>