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15" windowWidth="12600" windowHeight="10605"/>
  </bookViews>
  <sheets>
    <sheet name="Prog Ptarios" sheetId="1" r:id="rId1"/>
    <sheet name="Prog Pobreza" sheetId="2" r:id="rId2"/>
  </sheets>
  <definedNames>
    <definedName name="_xlnm._FilterDatabase" localSheetId="1" hidden="1">'Prog Pobreza'!$F$9:$F$160</definedName>
    <definedName name="_xlnm._FilterDatabase" localSheetId="0" hidden="1">'Prog Ptarios'!$A$10:$L$353</definedName>
    <definedName name="_xlnm.Print_Area" localSheetId="1">'Prog Pobreza'!$A$3:$J$164</definedName>
    <definedName name="_xlnm.Print_Area" localSheetId="0">'Prog Ptarios'!$A$1:$L$360</definedName>
    <definedName name="_xlnm.Print_Titles" localSheetId="1">'Prog Pobreza'!$1:$8</definedName>
    <definedName name="_xlnm.Print_Titles" localSheetId="0">'Prog Ptarios'!$1:$9</definedName>
  </definedNames>
  <calcPr calcId="145621"/>
</workbook>
</file>

<file path=xl/calcChain.xml><?xml version="1.0" encoding="utf-8"?>
<calcChain xmlns="http://schemas.openxmlformats.org/spreadsheetml/2006/main">
  <c r="B1" i="2" l="1"/>
  <c r="C1" i="2"/>
  <c r="D1" i="2"/>
  <c r="E1" i="2"/>
  <c r="F1" i="2"/>
  <c r="C189" i="2"/>
  <c r="D189" i="2"/>
  <c r="E189" i="2"/>
  <c r="F189" i="2"/>
  <c r="C191" i="2"/>
  <c r="D191" i="2"/>
  <c r="E191" i="2"/>
  <c r="F191" i="2"/>
  <c r="G191" i="2"/>
  <c r="H191" i="2"/>
  <c r="I191" i="2"/>
  <c r="J191" i="2"/>
</calcChain>
</file>

<file path=xl/sharedStrings.xml><?xml version="1.0" encoding="utf-8"?>
<sst xmlns="http://schemas.openxmlformats.org/spreadsheetml/2006/main" count="537" uniqueCount="469">
  <si>
    <t>AVANCE FINANCIERO DE LOS PROGRAMAS PRESUPUESTARIOS PRINCIPALES, 2013</t>
  </si>
  <si>
    <t>(Millones de pesos)</t>
  </si>
  <si>
    <t>Programa
Modificado
Enero-septiembre</t>
  </si>
  <si>
    <t xml:space="preserve">       Observado   </t>
  </si>
  <si>
    <t>Avance %</t>
  </si>
  <si>
    <t>Enero-julio</t>
  </si>
  <si>
    <t>Enero-agsoto</t>
  </si>
  <si>
    <t>Enero-septiembre</t>
  </si>
  <si>
    <t>Aprobado</t>
  </si>
  <si>
    <t>Programado al período</t>
  </si>
  <si>
    <t>(1)</t>
  </si>
  <si>
    <t>(2)</t>
  </si>
  <si>
    <t>(3)</t>
  </si>
  <si>
    <t>(4)</t>
  </si>
  <si>
    <t>(5)</t>
  </si>
  <si>
    <t>(6)=(5/1)</t>
  </si>
  <si>
    <t>(7)=(5/2)</t>
  </si>
  <si>
    <r>
      <t xml:space="preserve">Total </t>
    </r>
    <r>
      <rPr>
        <b/>
        <vertAlign val="superscript"/>
        <sz val="10"/>
        <rFont val="Adobe Caslon Pro"/>
        <family val="1"/>
      </rPr>
      <t>1_/</t>
    </r>
  </si>
  <si>
    <t>Gobernación</t>
  </si>
  <si>
    <t>Servicios de inteligencia para la Seguridad Nacional</t>
  </si>
  <si>
    <t>Servicios migratorios en fronteras, puertos y aeropuertos</t>
  </si>
  <si>
    <t>Promover la Protección de los Derechos Humanos y Prevenir la Discriminación.</t>
  </si>
  <si>
    <t>Registro e Identificación de Población</t>
  </si>
  <si>
    <t>Desarrollo de instrumentos para la prevención del delito</t>
  </si>
  <si>
    <t>Implementación de operativos para la prevención y disuasión del delito</t>
  </si>
  <si>
    <t>Administración del sistema federal penitenciario</t>
  </si>
  <si>
    <t>Proyectos de infraestructura gubernamental de seguridad pública</t>
  </si>
  <si>
    <t>Coordinación del Sistema Nacional de Protección Civil</t>
  </si>
  <si>
    <t>Implementación de la Reforma al Sistema de Justicia Penal</t>
  </si>
  <si>
    <t>Plataforma México</t>
  </si>
  <si>
    <t>Modernización Integral del Registro Civil con Entidades Federativas</t>
  </si>
  <si>
    <t>Otorgamiento de subsidios en materia de Seguridad Pública a Entidades Federativas, Municipios y el Distrito Federal</t>
  </si>
  <si>
    <t>Otorgamiento de subsidios para las entidades federativas para el fortalecimiento de las instituciones de seguridad pública en materia de mando policial</t>
  </si>
  <si>
    <t>Programa Nacional de Prevención del Delito</t>
  </si>
  <si>
    <t>Relaciones Exteriores</t>
  </si>
  <si>
    <t>Promoción y defensa de los intereses de México en el exterior, en los ámbitos bilateral y regional</t>
  </si>
  <si>
    <t>Hacienda y Crédito Público</t>
  </si>
  <si>
    <t>Programas para el Desarrollo de los Pueblos Indígenas</t>
  </si>
  <si>
    <t>Comunicación Intercultural</t>
  </si>
  <si>
    <t>Fortalecimiento de Capacidades Indígenas</t>
  </si>
  <si>
    <t>Actividades de apoyo administrativo</t>
  </si>
  <si>
    <t>Actividades de apoyo a la función pública y buen gobierno</t>
  </si>
  <si>
    <t>Planeación y Participación Indígena</t>
  </si>
  <si>
    <t>Acciones de control de las unidades centrales y foráneas</t>
  </si>
  <si>
    <t>Programas Albergues Escolares Indígenas (PAEI)</t>
  </si>
  <si>
    <t>Programa de Infraestructura Básica para la Atención de los Pueblos Indígenas (PIBAI)</t>
  </si>
  <si>
    <t>Programa Fondos Regionales Indígenas (PFRI)</t>
  </si>
  <si>
    <t>Programa Organización Productiva para Mujeres Indígenas (POPMI)</t>
  </si>
  <si>
    <t>Programa Promoción de Convenios en Materia de Justicia (PPCMJ)</t>
  </si>
  <si>
    <t>Programa de Fomento y Desarrollo de las Culturas Indígenas (PFDCI)</t>
  </si>
  <si>
    <t>Programa Turismo Alternativo en Zonas Indígenas (PTAZI)</t>
  </si>
  <si>
    <t>Programa de Coordinación para el Apoyo a la Producción Indígena (PROCAPI)</t>
  </si>
  <si>
    <t>Acciones para la igualdad de género con población indígena</t>
  </si>
  <si>
    <t>Proyecto para la Atención a Indígenas Desplazados (Indígenas urbanos y migrantes desplazados)</t>
  </si>
  <si>
    <t>Apoyo a proyectos de comunicación indígena</t>
  </si>
  <si>
    <t>Atención a Tercer Nivel</t>
  </si>
  <si>
    <t>Manejo y Conservación de Recursos Naturales en Zonas Indígenas</t>
  </si>
  <si>
    <t>Excarcelación de Presos Indígenas</t>
  </si>
  <si>
    <t>Protección y Defensa de los Usuarios de Servicios Financieros</t>
  </si>
  <si>
    <t>Control de la operación aduanera</t>
  </si>
  <si>
    <t>Recaudación de las contribuciones federales</t>
  </si>
  <si>
    <t>Programa de Garantías Liquidas</t>
  </si>
  <si>
    <t>Programa integral de formación, capacitación y consultoría para Productores e Intermediarios Financieros Rurales.</t>
  </si>
  <si>
    <t>Productos y Servicios para Fortalecer el Sector y Fomentar la Inclusión Financiera</t>
  </si>
  <si>
    <t>Programas de Capital de Riesgo y para Servicios de Cobertura</t>
  </si>
  <si>
    <t>Programa que Canaliza Apoyos para el Fomento a los Sectores Agropecuario, Forestal, Pesquero y Rural</t>
  </si>
  <si>
    <t>Constitución y Operación de Unidades de Promoción de Crédito</t>
  </si>
  <si>
    <t>Reducción de Costos de Acceso al Crédito</t>
  </si>
  <si>
    <t>Regulación, inspección y vigilancia del sector bancario y de valores</t>
  </si>
  <si>
    <t>Programa de cuotas a organismos internacionales tributarios y de comercio exterior</t>
  </si>
  <si>
    <t>Programa de Subsidio a la Prima del Seguro Agropecuario</t>
  </si>
  <si>
    <t>Fortalecimiento a la Transversalidad de la Perspectiva de Género</t>
  </si>
  <si>
    <t>Programa de Apoyo a los Fondos de Aseguramiento Agropecuario</t>
  </si>
  <si>
    <t>Programa de Seguro para Contingencias Climatológicas</t>
  </si>
  <si>
    <t>Defensa Nacional</t>
  </si>
  <si>
    <t>Operación y desarrollo de la Fuerza Aérea Mexicana</t>
  </si>
  <si>
    <t>Agricultura, Ganadería, Desarrollo Rural, Pesca y Alimentación</t>
  </si>
  <si>
    <t>Desarrollo y aplicación de programas educativos a nivel medio superior</t>
  </si>
  <si>
    <t>Desarrollo de los programas educativos a nivel superior</t>
  </si>
  <si>
    <t>Desarrollo y aplicación de programas educativos en materia agropecuaria</t>
  </si>
  <si>
    <t>Apoyo al cambio tecnológico en las actividades agropecuarias, rurales, acuícolas y pesqueras</t>
  </si>
  <si>
    <t>Generación de Proyectos de Investigación</t>
  </si>
  <si>
    <t>Regulación, supervisión y aplicación de las políticas públicas en materia agropecuaria, acuícola y pesquera</t>
  </si>
  <si>
    <t>Programa de Apoyo a la Inversión en Equipamiento e Infraestructura</t>
  </si>
  <si>
    <t>PROCAMPO Productivo</t>
  </si>
  <si>
    <t>Programa de Prevención y Manejo de Riesgos</t>
  </si>
  <si>
    <t>Programa de Desarrollo de Capacidades, Innovación Tecnológica y Extensionismo Rural</t>
  </si>
  <si>
    <t>Programa de Sustentabilidad de los Recursos Naturales</t>
  </si>
  <si>
    <t>Programa de Acciones en Concurrencia con las Entidades Federativas en Materia de Inversión, Sustentabilidad y Desarrollo de Capacidades</t>
  </si>
  <si>
    <t>Instrumentación de acciones para mejorar las Sanidades a través de Inspecciones Fitozoosanitarias</t>
  </si>
  <si>
    <t>Tecnificación del Riego</t>
  </si>
  <si>
    <t>Comunicaciones y Transportes</t>
  </si>
  <si>
    <t xml:space="preserve">Programas para la Construcción y Modernización de carreteras </t>
  </si>
  <si>
    <t>Supervisión, Regulación, Inspección y Verificación de construcción de carreteras</t>
  </si>
  <si>
    <t>Derecho de Vía</t>
  </si>
  <si>
    <t>Estudios técnicos para la construcción, conservación y operación de infraestructura de comunicaciones y transportes</t>
  </si>
  <si>
    <t>Proyectos de infraestructura económica de carreteras</t>
  </si>
  <si>
    <t>Estudios y proyectos de construcción de carreteras</t>
  </si>
  <si>
    <t>Programas para Caminos Rurales</t>
  </si>
  <si>
    <t>Proyectos de infraestructura económica de carreteras alimentadoras y caminos rurales</t>
  </si>
  <si>
    <t>Conservación de infraestructura de caminos rurales y carreteras alimentadoras</t>
  </si>
  <si>
    <t>Estudios y proyectos de construcción de caminos rurales y carreteras alimentadoras</t>
  </si>
  <si>
    <t>Programa de Empleo Temporal (PET)</t>
  </si>
  <si>
    <t>Programas para la Conservación y Mantenimiento de Carreteras</t>
  </si>
  <si>
    <t>Conservación de Infraestructura Carretera</t>
  </si>
  <si>
    <t>Reconstrucción de carreteras</t>
  </si>
  <si>
    <t>Programas para la Prestación de Servicios en Puertos, Aeropuertos y Ferrocarriles</t>
  </si>
  <si>
    <t>Servicios de ayudas a la navegación aérea</t>
  </si>
  <si>
    <t>Supervisión, inspección y verificación del transporte terrestre, marítimo y aéreo</t>
  </si>
  <si>
    <t>Proyectos de infraestructura económica de puertos</t>
  </si>
  <si>
    <t>Mantenimiento de infraestructura</t>
  </si>
  <si>
    <t>Dragado en puertos no concesionados</t>
  </si>
  <si>
    <t>Proyectos de Infraestructura Ferroviaria</t>
  </si>
  <si>
    <t>Sistema Satelital</t>
  </si>
  <si>
    <t>Programa Sistema Satelital</t>
  </si>
  <si>
    <t>Economía</t>
  </si>
  <si>
    <t>Promoción de una cultura de consumo inteligente</t>
  </si>
  <si>
    <t>Prevención y corrección de prácticas abusivas en las relaciones de consumo entre consumidores y proveedores</t>
  </si>
  <si>
    <t>Atención a las solicitudes de servicios y promoción de los programas competencia de la Secretaría en el interior de la República</t>
  </si>
  <si>
    <t>Promoción al Comercio Exterior y Atracción de Inversión Extranjera Directa</t>
  </si>
  <si>
    <t>Regulación de las actividades en materia de normalización y supervisión del sistema de normalización y evaluación de la conformidad</t>
  </si>
  <si>
    <t>Prevención y eliminación de prácticas y concentraciones monopólicas y demás restricciones a la competencia y libre concurrencia</t>
  </si>
  <si>
    <t>Fortalecimiento del proceso de integración de México en la economía mundial</t>
  </si>
  <si>
    <t>Desarrollo de la economía digital, el comercio, los servicios y la innovación</t>
  </si>
  <si>
    <t>Apoyo a la creación, desarrollo y /o consolidación de micro; pequeñas y medianas empresas mediante esquemas o recursos dirigidos a incrementar su productividad y competitividad</t>
  </si>
  <si>
    <t>Promoción de la transparencia en la elaboración y aplicación de las regulaciones y que éstas generen beneficios mayores a sus costos para la sociedad</t>
  </si>
  <si>
    <t>Fondo de Microfinanciamiento a Mujeres Rurales (FOMMUR)</t>
  </si>
  <si>
    <t>Programa de Fomento a la Economía Social (FONAES)</t>
  </si>
  <si>
    <t>Fondo de Apoyo para la Micro, Pequeña y Mediana Empresa (Fondo PYME)</t>
  </si>
  <si>
    <t>Programa Nacional de Financiamiento al Microempresario</t>
  </si>
  <si>
    <t>Programa para el Desarrollo de la Industria del Software (PROSOFT)</t>
  </si>
  <si>
    <t>Competitividad en Logística y Centrales de Abasto</t>
  </si>
  <si>
    <t>Programa para el Desarrollo de las Industrias de Alta Tecnología (PRODIAT)</t>
  </si>
  <si>
    <t>Programa para impulsar la competitividad de sectores industriales</t>
  </si>
  <si>
    <t>Fondo Emprendedor</t>
  </si>
  <si>
    <t>Educación Pública</t>
  </si>
  <si>
    <t>Programas Comunitarios y Compensatorios (CONAFE)</t>
  </si>
  <si>
    <t xml:space="preserve">Programa de Educación inicial y básica para la población rural e indígena </t>
  </si>
  <si>
    <t>Acciones compensatorias para Abatir el Rezago Educativo en Educación Inicial y Básica</t>
  </si>
  <si>
    <t>Producción y distribución de libros de texto gratuitos</t>
  </si>
  <si>
    <t>Producción y edición de libros, materiales educativos y culturales</t>
  </si>
  <si>
    <t>Evaluaciones confiables de la calidad educativa y difusión oportuna de sus resultados</t>
  </si>
  <si>
    <t>Formación y certificación para el trabajo</t>
  </si>
  <si>
    <t>Prestación de servicios de educación media superior</t>
  </si>
  <si>
    <t>Prestación de servicios de educación técnica</t>
  </si>
  <si>
    <t>Prestación de servicios de educación superior y posgrado</t>
  </si>
  <si>
    <t>Impulso al desarrollo de la cultura</t>
  </si>
  <si>
    <t>Incorporación, restauración, conservación y mantenimiento de bienes patrimonio de la Nación</t>
  </si>
  <si>
    <t>Producción y transmisión de materiales educativos y culturales</t>
  </si>
  <si>
    <t>Construcción y equipamiento de espacios educativos, culturales y deportivos</t>
  </si>
  <si>
    <t>Investigación científica y desarrollo tecnológico</t>
  </si>
  <si>
    <t>Fondo de Apoyo para la calidad de los Institutos Tecnológicos (Federales y Descentralizados) equipamiento e infraestructura: talleres y laboratorios</t>
  </si>
  <si>
    <t>Atención a la Demanda de Educación para Adultos (INEA)</t>
  </si>
  <si>
    <t>Normar los servicios educativos</t>
  </si>
  <si>
    <t>Proyectos de infraestructura social de educación</t>
  </si>
  <si>
    <t>Proyectos de infraestructura social de ciencia y tecnología</t>
  </si>
  <si>
    <t>Diseño y aplicación de la política educativa</t>
  </si>
  <si>
    <t>Fortalecimiento a la educación y la cultura indígena</t>
  </si>
  <si>
    <t>Programas de Cultura en las Entidades Federativas</t>
  </si>
  <si>
    <t>Programa de Mejoramiento del Profesorado (PROMEP)</t>
  </si>
  <si>
    <t>Programa Nacional de Becas y Financiamiento (PRONABES)</t>
  </si>
  <si>
    <t>Programa Escuelas de Calidad</t>
  </si>
  <si>
    <t>Programa de Fortalecimiento a la Educación Especial y de la Integración Educativa</t>
  </si>
  <si>
    <t>Programa de Mejoramiento Institucional de las Escuelas Normales Públicas</t>
  </si>
  <si>
    <t>Programa de Desarrollo Humano Oportunidades</t>
  </si>
  <si>
    <t>Programa Becas de apoyo a la Educación Básica de Madres Jóvenes y Jóvenes Embarazadas</t>
  </si>
  <si>
    <t>Programa de Educación Básica para Niños y Niñas de Familias Jornaleras Agrícolas Migrantes</t>
  </si>
  <si>
    <t>Programa Asesor Técnico Pedagógico y para la Atención Educativa a la diversidad social, lingüística y cultural</t>
  </si>
  <si>
    <t>Programa Educativo Rural</t>
  </si>
  <si>
    <t>Programa del Sistema Nacional de Formación Continua y Superación Profesional de Maestros de Educación Básica en Servicio</t>
  </si>
  <si>
    <t>Programa Nacional de Lectura</t>
  </si>
  <si>
    <t>Programa para el Fortalecimiento del Servicio de la Educación Telesecundaria</t>
  </si>
  <si>
    <t>Programa Beca de Apoyo a la Práctica Intensiva y al Servicio Social para Estudiantes de Séptimo y Octavo Semestres de Escuelas Normales Públicas</t>
  </si>
  <si>
    <t>Cultura Física</t>
  </si>
  <si>
    <t>Deporte</t>
  </si>
  <si>
    <t>Sistema Mexicano del Deporte de Alto Rendimiento</t>
  </si>
  <si>
    <t>Programa de Apoyo a las Culturas Municipales y Comunitarias (PACMYC)</t>
  </si>
  <si>
    <t>Programa de Apoyo a Comunidades para Restauración de Monumentos y Bienes Artísticos de Propiedad Federal (FOREMOBA)</t>
  </si>
  <si>
    <t>Programa Escuelas de Tiempo Completo</t>
  </si>
  <si>
    <t>Programa de Escuela Segura</t>
  </si>
  <si>
    <t>Programa Integral de Fortalecimiento Institucional</t>
  </si>
  <si>
    <t>Subsidios federales para organismos descentralizados estatales</t>
  </si>
  <si>
    <t>Fondo de Apoyo para Saneamiento Financiero de las UPES por Abajo de la Media Nacional en Subsidio por Alumno (Fondo de concurso para propuestas de saneamiento financiero)</t>
  </si>
  <si>
    <t>Subsidio Federal para Centros de Excelencia Académica</t>
  </si>
  <si>
    <t>Programa de becas</t>
  </si>
  <si>
    <t>Apoyo a desregulados</t>
  </si>
  <si>
    <t>Educación para personas con discapacidad</t>
  </si>
  <si>
    <t>Fondo concursable de la inversión en infraestructura para Educación Media Superior</t>
  </si>
  <si>
    <t>Fortalecimiento de la calidad en las escuelas normales</t>
  </si>
  <si>
    <t>Universidad Autónoma de la Ciudad de México</t>
  </si>
  <si>
    <t>Fortalecimiento a las acciones asociadas a la educación indígena</t>
  </si>
  <si>
    <t>Apoyo a la infraestructura de las Universidades Interculturales existentes (Fondo de concurso. Incluye equipamiento)</t>
  </si>
  <si>
    <t>Programa de Apoyo a la Formación Profesional y Proyecto de Fundación Educación Superior-Empresa (ANUIES)</t>
  </si>
  <si>
    <t>Fondo para la consolidación de las Universidades Interculturales</t>
  </si>
  <si>
    <t>Fondo para la atención de problemas estructurales de las UPES</t>
  </si>
  <si>
    <t>Fondo para elevar la calidad de la educación superior</t>
  </si>
  <si>
    <t>Fondo para ampliar y diversificar la oferta educativa en educación superior</t>
  </si>
  <si>
    <t>Escuelas Dignas</t>
  </si>
  <si>
    <t>Laptops para niños que cursan 5to y 6to grado de primaria</t>
  </si>
  <si>
    <t>Programa Piloto Becas-Salario</t>
  </si>
  <si>
    <t>Salud</t>
  </si>
  <si>
    <t xml:space="preserve">Programa del Seguro Popular </t>
  </si>
  <si>
    <t>Seguro Popular</t>
  </si>
  <si>
    <t>Dignificación, conservación y mantenimiento de la infraestructura y equipamiento en salud</t>
  </si>
  <si>
    <t>Seguro Médico Siglo XXI</t>
  </si>
  <si>
    <t>Protección Contra Riesgos Sanitarios</t>
  </si>
  <si>
    <t>Formación y desarrollo profesional de recursos humanos especializados para la salud</t>
  </si>
  <si>
    <t>Capacitación técnica y gerencial de recursos humanos para la salud</t>
  </si>
  <si>
    <t>Investigación y desarrollo tecnológico en salud</t>
  </si>
  <si>
    <t>Prestación de servicios en los diferentes niveles de atención a la salud</t>
  </si>
  <si>
    <t>Prevención y atención contra las adicciones</t>
  </si>
  <si>
    <t>Reducción de enfermedades prevenibles por vacunación</t>
  </si>
  <si>
    <t>Proyectos de infraestructura social de salud</t>
  </si>
  <si>
    <t>Calidad en Salud e Innovación</t>
  </si>
  <si>
    <t>Asistencia social y protección del paciente</t>
  </si>
  <si>
    <t>Promoción de la salud, prevención y control de enfermedades crónico degenerativas y transmisibles y lesiones</t>
  </si>
  <si>
    <t>Prevención y atención de VIH/SIDA y otras ITS</t>
  </si>
  <si>
    <t>Atención de la Salud Reproductiva y la Igualdad de Género en Salud</t>
  </si>
  <si>
    <t>Cooperación internacional en salud</t>
  </si>
  <si>
    <t>Programa Comunidades Saludables</t>
  </si>
  <si>
    <t>Programa de Atención a Personas con Discapacidad</t>
  </si>
  <si>
    <t>Programa para la Protección y el Desarrollo Integral de la Infancia</t>
  </si>
  <si>
    <t>Programa de Atención a Familias y Población Vulnerable</t>
  </si>
  <si>
    <t>Programa de estancias infantiles para apoyar a madres trabajadoras</t>
  </si>
  <si>
    <t>Caravanas de la Salud</t>
  </si>
  <si>
    <t>Sistema Integral de Calidad en Salud</t>
  </si>
  <si>
    <t>Fortalecimiento de las Redes de Servicios de Salud</t>
  </si>
  <si>
    <t>Reducción de la mortalidad materna</t>
  </si>
  <si>
    <t>Prevención contra la obesidad</t>
  </si>
  <si>
    <t>Vigilancia epidemiológica</t>
  </si>
  <si>
    <t>Programa de Apoyo para Fortalecer la Calidad en los Servicios de Salud</t>
  </si>
  <si>
    <t>Marina</t>
  </si>
  <si>
    <t>Proyectos de infraestructura gubernamental de seguridad nacional</t>
  </si>
  <si>
    <t>Trabajo y Previsión Social</t>
  </si>
  <si>
    <t>Programas del Servicio Nacional de Empleo</t>
  </si>
  <si>
    <t>Programa de Apoyo al Empleo (PAE)</t>
  </si>
  <si>
    <t>Coordinación de acciones de vinculación entre los factores de la producción para apoyar el empleo</t>
  </si>
  <si>
    <t>Programa de Atención a Situaciones de Contingencia Laboral</t>
  </si>
  <si>
    <t>Impartición de justicia laboral</t>
  </si>
  <si>
    <t>Procuración de justicia laboral</t>
  </si>
  <si>
    <t>Ejecución a nivel nacional de los programas y acciones de la Política Laboral</t>
  </si>
  <si>
    <t>Capacitación a trabajadores</t>
  </si>
  <si>
    <t>Fomento de la equidad de género y la no discriminación en el mercado laboral</t>
  </si>
  <si>
    <t>Asesoría en materia de seguridad y salud en el trabajo</t>
  </si>
  <si>
    <t>Instrumentación de la política laboral</t>
  </si>
  <si>
    <r>
      <t xml:space="preserve">Desarrollo Agrario, Territorial y Urbano </t>
    </r>
    <r>
      <rPr>
        <b/>
        <vertAlign val="superscript"/>
        <sz val="10"/>
        <rFont val="Adobe Caslon Pro"/>
        <family val="1"/>
      </rPr>
      <t>2_/</t>
    </r>
  </si>
  <si>
    <t>Procuración de justicia agraria</t>
  </si>
  <si>
    <t>Atención de conflictos agrarios</t>
  </si>
  <si>
    <t>Fomento al desarrollo agrario</t>
  </si>
  <si>
    <t>Obligaciones jurídicas Ineludibles</t>
  </si>
  <si>
    <t>Implementación de políticas enfocadas al medio agrario</t>
  </si>
  <si>
    <t>Modernización del Catastro Rural Nacional</t>
  </si>
  <si>
    <t>Programa Hábitat</t>
  </si>
  <si>
    <t>Programa de vivienda digna</t>
  </si>
  <si>
    <t>Programa de la Mujer en el Sector Agrario (PROMUSAG)</t>
  </si>
  <si>
    <t>Fondo para el Apoyo a Proyectos Productivos en Núcleos Agrarios (FAPPA)</t>
  </si>
  <si>
    <t>Programa de Vivienda Rural</t>
  </si>
  <si>
    <t>Rescate de espacios públicos</t>
  </si>
  <si>
    <t>Programa de esquema de financiamiento y subsidio federal para vivienda</t>
  </si>
  <si>
    <t>Joven Emprendedor Rural y Fondo de Tierras</t>
  </si>
  <si>
    <t>Programa de apoyo a los avecindados en condiciones de pobreza patrimonial para regularizar asentamientos humanos irregulares (PASPRAH)</t>
  </si>
  <si>
    <t>Programa de prevención de riesgos en los asentamientos humanos</t>
  </si>
  <si>
    <t>Programa de apoyo para los núcleos agrarios sin regularizar (FANAR)</t>
  </si>
  <si>
    <t>Programa de modernización de los registros públicos de la propiedad y catastros</t>
  </si>
  <si>
    <t>Fomento a la producción de vivienda en las Entidades Federativas y Municipios</t>
  </si>
  <si>
    <t>Medio Ambiente y Recursos Naturales</t>
  </si>
  <si>
    <t>Programas Proárbol</t>
  </si>
  <si>
    <t>Programa Nacional Forestal-Desarrollo Forestal</t>
  </si>
  <si>
    <t>Programa Nacional Forestal-Protección Forestal</t>
  </si>
  <si>
    <t>Programa Nacional Forestal Pago por Servicios Ambientales</t>
  </si>
  <si>
    <t>Capacitación Ambiental y Desarrollo Sustentable</t>
  </si>
  <si>
    <t>Operación y mantenimiento del Sistema Cutzamala</t>
  </si>
  <si>
    <t>Operación y mantenimiento del sistema de pozos de abastecimiento del Valle de México</t>
  </si>
  <si>
    <t>Manejo Integral del Sistema Hidrológico</t>
  </si>
  <si>
    <t>Servicio Meteorológico Nacional Estaciones Hidrometeorológicas</t>
  </si>
  <si>
    <t>Conservación y Operación de Acueductos Uspanapa-La Cangrejera, Ver. y Lázaro Cárdenas, Mich.</t>
  </si>
  <si>
    <t>Regulación Ambiental</t>
  </si>
  <si>
    <t>Programa de gestión hídrica</t>
  </si>
  <si>
    <t>Consolidar el Sistema Nacional de Áreas Naturales Protegidas</t>
  </si>
  <si>
    <t>Proyectos de infraestructura económica de agua potable, alcantarillado y saneamiento</t>
  </si>
  <si>
    <t>Infraestructura para la Protección de Centros de Población y Áreas Productivas</t>
  </si>
  <si>
    <t>Túnel Emisor Oriente y Central y Planta de Tratamiento Atotonilco</t>
  </si>
  <si>
    <t>Infraestructura de temporal.</t>
  </si>
  <si>
    <t>Infraestructura de riego.</t>
  </si>
  <si>
    <t>Inversión para el Manejo Integral del Ciclo Hidrológico</t>
  </si>
  <si>
    <t>Planeación, Dirección y Evaluación Ambiental</t>
  </si>
  <si>
    <t>Programa de Conservación para el Desarrollo Sostenible (PROCODES)</t>
  </si>
  <si>
    <t>Programa de Agua Limpia</t>
  </si>
  <si>
    <t>Programa de Agua Potable, Alcantarillado y Saneamiento en Zonas Urbanas</t>
  </si>
  <si>
    <t>Programa para la Construcción y Rehabilitación de Sistemas de Agua Potable y Saneamiento en Zonas Rurales</t>
  </si>
  <si>
    <t>Programa de Rehabilitación, Modernización y Equipamiento de Distritos de Riego</t>
  </si>
  <si>
    <t>Programa de Modernización y Tecnificación de Unidades de Riego</t>
  </si>
  <si>
    <t>Programa de Tratamiento de Aguas Residuales</t>
  </si>
  <si>
    <t>Programa de Cultura del Agua</t>
  </si>
  <si>
    <t>Prevención y gestión integral de residuos</t>
  </si>
  <si>
    <t>Fomento para la Conservación y Aprovechamiento Sustentable de la Vida Silvestre</t>
  </si>
  <si>
    <t>Programa de Recuperación y Repoblación de Especies en Peligro de Extinción.</t>
  </si>
  <si>
    <t>Procuraduría General de la República</t>
  </si>
  <si>
    <t>Investigar y perseguir los delitos del orden federal</t>
  </si>
  <si>
    <t>Investigar y perseguir los delitos relativos a la Delincuencia Organizada</t>
  </si>
  <si>
    <t>Aportaciones a Seguridad Social</t>
  </si>
  <si>
    <t>Programa IMSS-Oportunidades</t>
  </si>
  <si>
    <t>Desarrollo Social</t>
  </si>
  <si>
    <t>Programa de adquisición de leche nacional a cargo de LICONSA, S.A. de C.V.</t>
  </si>
  <si>
    <t>Servicios a grupos con necesidades especiales</t>
  </si>
  <si>
    <t>Programa de Abasto Social de Leche a cargo de Liconsa, S.A. de C.V.</t>
  </si>
  <si>
    <t>Programa de Abasto Rural a cargo de Diconsa, S.A. de C.V. (DICONSA)</t>
  </si>
  <si>
    <t>Programa de Opciones Productivas</t>
  </si>
  <si>
    <t>Programas del Fondo Nacional de Fomento a las Artesanías (FONART)</t>
  </si>
  <si>
    <t>Programa 3 x 1 para Migrantes</t>
  </si>
  <si>
    <t>Programa de Atención a Jornaleros Agrícolas</t>
  </si>
  <si>
    <t>Programa de Coinversión Social</t>
  </si>
  <si>
    <t>Programa de Apoyo Alimentario</t>
  </si>
  <si>
    <t>Programa de Apoyo a las Instancias de Mujeres en las Entidades Federativas, Para Implementar y Ejecutar Programas de Prevención de la Violencia Contra las Mujeres</t>
  </si>
  <si>
    <t>Pensión para Adultos Mayores</t>
  </si>
  <si>
    <t>Programa para el Desarrollo de Zonas Prioritarias</t>
  </si>
  <si>
    <t>Seguro de Vida para Jefas de Familia</t>
  </si>
  <si>
    <t>Turismo</t>
  </si>
  <si>
    <t>Servicios de orientación turística y asistencia mecánica</t>
  </si>
  <si>
    <t>Conservación y mantenimiento a los CIP's a cargo del FONATUR</t>
  </si>
  <si>
    <t>Promoción de México como Destino Turístico</t>
  </si>
  <si>
    <t>Promoción y desarrollo de programas y proyectos turísticos en las Entidades Federativas</t>
  </si>
  <si>
    <t>Proyectos de infraestructura de turismo</t>
  </si>
  <si>
    <t>Otros proyectos</t>
  </si>
  <si>
    <t>Apoyos para el Desarrollo de la Oferta Turística</t>
  </si>
  <si>
    <t>Provisiones Salariales y Económicas</t>
  </si>
  <si>
    <t>Fondo Regional - Chiapas, Guerrero y Oaxaca</t>
  </si>
  <si>
    <t>Fondo Regional - Siete Estados Restantes</t>
  </si>
  <si>
    <t>Fondo de Apoyo a Migrantes</t>
  </si>
  <si>
    <t>Programa para el Rescate del Acapulco Tradicional</t>
  </si>
  <si>
    <t>Comisión Nacional de los Derechos Humanos</t>
  </si>
  <si>
    <t>Protección de los Derechos Humanos de Indígenas en Reclusión</t>
  </si>
  <si>
    <t>Promover los Derechos Humanos de los pueblos y las comunidades indígenas</t>
  </si>
  <si>
    <t>Consejo Nacional de Ciencia y Tecnología</t>
  </si>
  <si>
    <t>Realización de investigación científica y elaboración de publicaciones</t>
  </si>
  <si>
    <t>Fomento regional para el desarrollo científico, tecnológico y de innovación</t>
  </si>
  <si>
    <t>Apoyos institucionales para actividades científicas, tecnológicas y de innovación</t>
  </si>
  <si>
    <t>Becas de posgrado y otras modalidades de apoyo a la calidad</t>
  </si>
  <si>
    <t>Sistema Nacional de Investigadores</t>
  </si>
  <si>
    <t>Fortalecimiento a nivel sectorial de las capacidades científicas, tecnológicas y de innovación</t>
  </si>
  <si>
    <t>Fortalecimiento en las Entidades Federativas de las capacidades científicas, tecnológicas y de innovación.</t>
  </si>
  <si>
    <t>Apoyo al Fortalecimiento y Desarrollo de la Infraestructura Científica y Tecnológica</t>
  </si>
  <si>
    <t>Innovación tecnológica para negocios de alto valor agregado, tecnologías precursoras y competitividad de las empresas</t>
  </si>
  <si>
    <t>Las sumas parciales pueden no coincidir debido al redondeo.</t>
  </si>
  <si>
    <t>n.a. no aplicable.</t>
  </si>
  <si>
    <t>-o-: mayor de 500 por ciento.</t>
  </si>
  <si>
    <t>Fuente: Secretaría de Hacienda y Crédito Público.</t>
  </si>
  <si>
    <t>2_/ Los recursos aprobados al Programa Hábitat ascienden a 3,688.3 millones de pesos, de los cuales 3,643.2 millones de pesos se registran en este Ramo y el resto, 45.1 millones de pesos, en el Ramo 20 Desarrollo Social. Al cierre del tercer trimestre de 2013, con cargo al total del programa se erogaron 2,890.3, de los cuales 16.2 millones de pesos que se reportan en el Ramo 20 y el resto en el Ramo 15.</t>
  </si>
  <si>
    <t>1_/ Conforme a las modificaciones a la Ley Orgánica de la Administración Pública Federal  (DOF 02-01-2013) y con fines de comparación, se llevó a cabo la resectorización de los Programas Presupuestarios en el  presupuesto original.</t>
  </si>
  <si>
    <t>Asignación Anual
PEF 2013</t>
  </si>
  <si>
    <t>Ramo / Programas</t>
  </si>
  <si>
    <t>2_/ Las sumas parciales y las variaciones, pueden no coincidir debido al redondeo de las cifras.</t>
  </si>
  <si>
    <t>1_/ En algunos casos, los recursos aprobados y reportados no corresponden al total autorizado para cada programa, sino únicamente a los recursos destinados para la superación de la pobreza.</t>
  </si>
  <si>
    <t>p_/ Cifras preliminares.</t>
  </si>
  <si>
    <t xml:space="preserve">FAM Asistencia Social </t>
  </si>
  <si>
    <t>FORTAMUN (Pobreza)</t>
  </si>
  <si>
    <t xml:space="preserve">FAIS Municipal </t>
  </si>
  <si>
    <t xml:space="preserve">FAIS Estatal </t>
  </si>
  <si>
    <t xml:space="preserve">Fondo de Aportaciones para la Infraestructura Social </t>
  </si>
  <si>
    <t>33 Aportaciones Federales para Entidades Federativas y Municipios</t>
  </si>
  <si>
    <t>23 Previsiones Salariales y Económicas</t>
  </si>
  <si>
    <t xml:space="preserve"> Actividades de apoyo administrativo</t>
  </si>
  <si>
    <t>Fondo Nacional para el Fomento de las Artesanías, FONART</t>
  </si>
  <si>
    <t>Programa Seguro de Vida para Jefas de Familia</t>
  </si>
  <si>
    <t xml:space="preserve">Programa de Apoyo a las Instancias de Mujeres en las Entidades Federativas, para Implementar y Ejecutar Programas de Prevención de la Violencia Contra las Mujeres  </t>
  </si>
  <si>
    <t xml:space="preserve">Actividades que realiza la función pública </t>
  </si>
  <si>
    <t>Actividades de apoyo administrativo (Oportunidades)</t>
  </si>
  <si>
    <t xml:space="preserve">Programa de Coinversión Social  </t>
  </si>
  <si>
    <t xml:space="preserve">Programa de Opciones Productivas   </t>
  </si>
  <si>
    <t xml:space="preserve">Programa de Abasto Rural a cargo de Diconsa, S.A. de C.V. (DICONSA) </t>
  </si>
  <si>
    <t>Programa de Abasto Social de Leche a cargo de LICONSA, S. A. de C. V.</t>
  </si>
  <si>
    <t>Programa Habitat</t>
  </si>
  <si>
    <t xml:space="preserve">Programa de adquisición de leche nacional a cargo de LICONSA, S. A. de C. V.  </t>
  </si>
  <si>
    <t>20 Desarrollo Social</t>
  </si>
  <si>
    <t xml:space="preserve">Programa IMSS-Oportunidades  </t>
  </si>
  <si>
    <t>19 Aportaciones a Seguridad Social</t>
  </si>
  <si>
    <t xml:space="preserve">Programa para la Construcción y Rehabilitación de Sistemas de Agua Potable y Saneamiento en Zonas Rurales </t>
  </si>
  <si>
    <t xml:space="preserve">Infraestructura de riego  </t>
  </si>
  <si>
    <t xml:space="preserve">Infraestructura para la Protección de Centros de Población y Áreas Productivas  </t>
  </si>
  <si>
    <t xml:space="preserve">Infraestructura Hidroagrícola en Zonas Marginadas (pobreza)  </t>
  </si>
  <si>
    <t>Comisión Nacional del Agua (CNA)</t>
  </si>
  <si>
    <t>ProÁrbol.- Desarrollo Forestal</t>
  </si>
  <si>
    <t>Programa de Mitigación y Adaptación del Cambio Climáticos</t>
  </si>
  <si>
    <t>ProÁrbol.-Pago por Servicios Ambientales</t>
  </si>
  <si>
    <t>Planeación, Evaluación Ambiental y Conservación de Polígonos Forestales (Programa Especial de Pueblos Indigenas y Biodiversidad 2007-2012)</t>
  </si>
  <si>
    <t>16 Medio Ambiente y Recursos Naturales</t>
  </si>
  <si>
    <t xml:space="preserve">Comisión Nacional de Vivienda (CONAVI)  </t>
  </si>
  <si>
    <t xml:space="preserve">Programa Prevención de Riesgos en los Asentamientos Humanos  </t>
  </si>
  <si>
    <t xml:space="preserve">Programa de apoyo a los avecindados en condiciones de pobreza patrimonial para regularizar asentamientos humanos irregulares (PASPRAH)  </t>
  </si>
  <si>
    <t xml:space="preserve">Rescate de espacios públicos  </t>
  </si>
  <si>
    <t xml:space="preserve">Programa de Vivienda Rural  </t>
  </si>
  <si>
    <t xml:space="preserve">Programa de Vivienda Digna  </t>
  </si>
  <si>
    <r>
      <t xml:space="preserve">Programa Habitat  </t>
    </r>
    <r>
      <rPr>
        <vertAlign val="superscript"/>
        <sz val="9"/>
        <rFont val="Arial"/>
        <family val="2"/>
      </rPr>
      <t/>
    </r>
  </si>
  <si>
    <t>Fondo de Apoyo para los Núcleos Agrarios sin Regularizar (FANAR)</t>
  </si>
  <si>
    <t>Fondo de Apoyo para Proyectos Productivos (FAPPA)</t>
  </si>
  <si>
    <t xml:space="preserve">15 Desarrollo Agrario, Territorial y Urbano </t>
  </si>
  <si>
    <t>Programa de Apoyo al Empleo (PAE) (Movilidad laboral interna)</t>
  </si>
  <si>
    <t>14 Trabajo y Previsión Social</t>
  </si>
  <si>
    <t xml:space="preserve">Programa de estancias infantiles para apoyar a madres trabajadoras </t>
  </si>
  <si>
    <t xml:space="preserve">Programa de Atención a Familias y Población Vulnerable (Atención a Población en Desamparo en el Distrito Federal) </t>
  </si>
  <si>
    <t xml:space="preserve">Asistencia Social y Protección al Paciente (Casas de Asistencia)  </t>
  </si>
  <si>
    <t>Sistema Nacional para el Desarrollo Integral de la Familia (DIF)</t>
  </si>
  <si>
    <t xml:space="preserve">Caravanas de la Salud </t>
  </si>
  <si>
    <t xml:space="preserve">Seguro Popular  </t>
  </si>
  <si>
    <t xml:space="preserve">Cooperación Internacional en Salud (Programa para mexicanos en el exterior) </t>
  </si>
  <si>
    <t xml:space="preserve">Programa Comunidades Saludables   </t>
  </si>
  <si>
    <t xml:space="preserve">Arranque Parejo en la Vida  </t>
  </si>
  <si>
    <t>Salud Reproductiva, Prevención y Control de Cáncer Cérvico Uterino, Mujer y Salud</t>
  </si>
  <si>
    <t>Prevención y Atención a la violencia  contra las mujeres</t>
  </si>
  <si>
    <t xml:space="preserve">Atención de la Salud Reproductiva y la Igualdad de Género en Salud  </t>
  </si>
  <si>
    <t>12 Salud</t>
  </si>
  <si>
    <t xml:space="preserve">Programa Educativo Rural  </t>
  </si>
  <si>
    <t xml:space="preserve">Programa Becas de apoyo a la Educación Básica de Madres Jóvenes y Jóvenes Embarazadas </t>
  </si>
  <si>
    <t xml:space="preserve">Programa de Desarrollo Humano Oportunidades   </t>
  </si>
  <si>
    <t>Instituto Nacional de Lenguas Indígenas</t>
  </si>
  <si>
    <t>Coordinación General de Educación  Intercultural Bilingüe</t>
  </si>
  <si>
    <t xml:space="preserve">Fortalecimiento a las acciones asociadas a la educación indígena  </t>
  </si>
  <si>
    <t xml:space="preserve">Programa Asesor Técnico Pedagógico y para la Atención Educativa a la Diversidad Social, Lingüística y Cultural  </t>
  </si>
  <si>
    <t>Educación Indígena, SEP</t>
  </si>
  <si>
    <t xml:space="preserve">Programa de Educación Básica para Niños y Niñas de Familias Jornaleras Agricolas Migrantes  </t>
  </si>
  <si>
    <t xml:space="preserve">Acciones compensatorias para Abatir el Rezago Educativo en Educación Inicial y Básica </t>
  </si>
  <si>
    <t xml:space="preserve">Programas Compensatorios, CONAFE  </t>
  </si>
  <si>
    <t xml:space="preserve">Cursos Comunitarios, CONAFE </t>
  </si>
  <si>
    <t xml:space="preserve">Programa Nacional de Becas y Financiamiento (PRONABES) </t>
  </si>
  <si>
    <t>11 Educación Pública</t>
  </si>
  <si>
    <t xml:space="preserve">Programa Nacional de Financiamiento al Microempresario (PRONAFIM)   </t>
  </si>
  <si>
    <t xml:space="preserve">Programa de Fomento a la Economía Social (FONAES)  </t>
  </si>
  <si>
    <t xml:space="preserve">Fondo de Microfinanciamiento a Mujeres Rurales (FOMMUR)   </t>
  </si>
  <si>
    <t xml:space="preserve">10 Economía  </t>
  </si>
  <si>
    <t xml:space="preserve">Conservación de infraestructura de caminos rurales y carreteras alimentadoras  </t>
  </si>
  <si>
    <t>Caminos rurales</t>
  </si>
  <si>
    <t>Programa de Empleo Temporal (PET )</t>
  </si>
  <si>
    <t>09 Comunicaciones y Transportes</t>
  </si>
  <si>
    <t xml:space="preserve">Programa de Sustentabilidad de los Recursos Naturales </t>
  </si>
  <si>
    <t xml:space="preserve">Programa de Desarrollo de Capacidades, Innovación Tecnológica y Extensionismo Rural </t>
  </si>
  <si>
    <t xml:space="preserve">Programa de Prevención y Manejo de Riesgos </t>
  </si>
  <si>
    <t xml:space="preserve">PROCAMPO Productivo </t>
  </si>
  <si>
    <t>08 Agricultura, Ganadería, Desarrollo Rural, Pesca y Alimentación</t>
  </si>
  <si>
    <t xml:space="preserve">Excarcelación de Presos Indígenas  </t>
  </si>
  <si>
    <t xml:space="preserve">Manejo y Conservación de Recursos Naturales en Zonas Indígenas   </t>
  </si>
  <si>
    <t>Proyectos para la Atención a Indígenas Desplazados (Indígenas urbanos y migrantes desplazados)</t>
  </si>
  <si>
    <t>Acciones para Igualdad de Género con Población Indígena</t>
  </si>
  <si>
    <t>Comisión Nacional para el Desarrollo de los Pueblos Indígenas  (CDI)</t>
  </si>
  <si>
    <t>06 Hacienda y Crédito Público</t>
  </si>
  <si>
    <t>Programa para Igualdad Mujeres y Hombres</t>
  </si>
  <si>
    <t>Visitas de Protección</t>
  </si>
  <si>
    <t xml:space="preserve">Estudios ADN   </t>
  </si>
  <si>
    <t>Apoyo a migrantes</t>
  </si>
  <si>
    <t>Migrantes en situación de probada indigencia</t>
  </si>
  <si>
    <t>Repatriación de Personas Vulnerables</t>
  </si>
  <si>
    <t>Protección al migrante mexicano y a la campaña de seguridad al migrante</t>
  </si>
  <si>
    <t>Asistencia jurídica urgente para mexicanos en Estados Unidos y defensa de los mexicanos condenados a pena de muerte</t>
  </si>
  <si>
    <t>Apoyo para la Repatriación de Cadáveres a México</t>
  </si>
  <si>
    <t>Protección Asistencia Consular</t>
  </si>
  <si>
    <t>05 Relaciones Exteriores</t>
  </si>
  <si>
    <r>
      <t xml:space="preserve">TOTAL </t>
    </r>
    <r>
      <rPr>
        <b/>
        <vertAlign val="superscript"/>
        <sz val="9"/>
        <rFont val="Arial"/>
        <family val="2"/>
      </rPr>
      <t>p_/ 2_/</t>
    </r>
  </si>
  <si>
    <t>Al
Periodo
(7)=(5/2)</t>
  </si>
  <si>
    <t>Aprobado
Anual
(6)=(5/1)</t>
  </si>
  <si>
    <t>Enero-septiembre
(5)</t>
  </si>
  <si>
    <t>Enero-agosto
(4)</t>
  </si>
  <si>
    <t>Enero-julio
(3)</t>
  </si>
  <si>
    <t>Pagado</t>
  </si>
  <si>
    <t>Programado Modificado
Enero-septiembre
(2)</t>
  </si>
  <si>
    <t>Aprobado
Anual
(1)</t>
  </si>
  <si>
    <t xml:space="preserve"> Programa</t>
  </si>
  <si>
    <t>(Millones de Pesos)</t>
  </si>
  <si>
    <t>Enero-septiembre de 2013</t>
  </si>
  <si>
    <r>
      <t xml:space="preserve">AVANCE FINANCIERO DE LOS PRINCIPALES PROGRAMAS PARA LA SUPERACIÓN DE LA POBREZA </t>
    </r>
    <r>
      <rPr>
        <b/>
        <vertAlign val="superscript"/>
        <sz val="12"/>
        <color indexed="9"/>
        <rFont val="Arial"/>
        <family val="2"/>
      </rPr>
      <t>1_/</t>
    </r>
  </si>
  <si>
    <t>OTROS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</si>
</sst>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0.0"/>
    <numFmt numFmtId="165" formatCode="_-* #,##0.0_-;\-* #,##0.0_-;_-* &quot;-&quot;??_-;_-@_-"/>
    <numFmt numFmtId="166" formatCode="#,##0.000000"/>
    <numFmt numFmtId="167" formatCode="#,##0.00000"/>
  </numFmts>
  <fonts count="26" x14ac:knownFonts="1">
    <font>
      <sz val="10"/>
      <name val="Arial"/>
      <family val="2"/>
    </font>
    <font>
      <sz val="11"/>
      <color theme="1"/>
      <name val="Calibri"/>
      <family val="2"/>
      <scheme val="minor"/>
    </font>
    <font>
      <sz val="10"/>
      <name val="Arial"/>
      <family val="2"/>
    </font>
    <font>
      <sz val="10"/>
      <name val="Arial Narrow"/>
      <family val="2"/>
    </font>
    <font>
      <b/>
      <sz val="10"/>
      <name val="Arial Narrow"/>
      <family val="2"/>
    </font>
    <font>
      <b/>
      <sz val="11"/>
      <color theme="0"/>
      <name val="Adobe Caslon Pro"/>
      <family val="1"/>
    </font>
    <font>
      <sz val="10"/>
      <color theme="0"/>
      <name val="Adobe Caslon Pro"/>
      <family val="1"/>
    </font>
    <font>
      <sz val="10"/>
      <name val="Adobe Caslon Pro"/>
      <family val="1"/>
    </font>
    <font>
      <b/>
      <sz val="10"/>
      <name val="Adobe Caslon Pro"/>
      <family val="1"/>
    </font>
    <font>
      <b/>
      <vertAlign val="superscript"/>
      <sz val="10"/>
      <name val="Adobe Caslon Pro"/>
      <family val="1"/>
    </font>
    <font>
      <b/>
      <i/>
      <sz val="10"/>
      <name val="Arial Narrow"/>
      <family val="2"/>
    </font>
    <font>
      <b/>
      <i/>
      <sz val="10"/>
      <name val="Adobe Caslon Pro"/>
      <family val="1"/>
    </font>
    <font>
      <sz val="8"/>
      <color rgb="FF000000"/>
      <name val="Tahoma"/>
      <family val="2"/>
    </font>
    <font>
      <sz val="10"/>
      <color theme="1"/>
      <name val="Tahoma"/>
      <family val="2"/>
    </font>
    <font>
      <sz val="10"/>
      <name val="Arial"/>
    </font>
    <font>
      <sz val="11"/>
      <name val="Arial"/>
      <family val="2"/>
    </font>
    <font>
      <sz val="9"/>
      <name val="Arial"/>
      <family val="2"/>
    </font>
    <font>
      <b/>
      <sz val="9"/>
      <name val="Arial"/>
      <family val="2"/>
    </font>
    <font>
      <vertAlign val="superscript"/>
      <sz val="9"/>
      <name val="Arial"/>
      <family val="2"/>
    </font>
    <font>
      <b/>
      <sz val="10"/>
      <name val="Arial"/>
      <family val="2"/>
    </font>
    <font>
      <sz val="8"/>
      <name val="Arial"/>
      <family val="2"/>
    </font>
    <font>
      <b/>
      <vertAlign val="superscript"/>
      <sz val="9"/>
      <name val="Arial"/>
      <family val="2"/>
    </font>
    <font>
      <b/>
      <sz val="11"/>
      <color indexed="9"/>
      <name val="Arial"/>
      <family val="2"/>
    </font>
    <font>
      <b/>
      <sz val="12"/>
      <color indexed="9"/>
      <name val="Arial"/>
      <family val="2"/>
    </font>
    <font>
      <b/>
      <vertAlign val="superscript"/>
      <sz val="12"/>
      <color indexed="9"/>
      <name val="Arial"/>
      <family val="2"/>
    </font>
    <font>
      <sz val="10"/>
      <name val="MS Sans Serif"/>
      <family val="2"/>
    </font>
  </fonts>
  <fills count="21">
    <fill>
      <patternFill patternType="none"/>
    </fill>
    <fill>
      <patternFill patternType="gray125"/>
    </fill>
    <fill>
      <patternFill patternType="solid">
        <fgColor theme="0" tint="-0.14999847407452621"/>
        <bgColor indexed="64"/>
      </patternFill>
    </fill>
    <fill>
      <patternFill patternType="solid">
        <fgColor rgb="FFBFD2E2"/>
        <bgColor indexed="64"/>
      </patternFill>
    </fill>
    <fill>
      <patternFill patternType="solid">
        <fgColor rgb="FF00B05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0" tint="-0.249977111117893"/>
        <bgColor indexed="64"/>
      </patternFill>
    </fill>
    <fill>
      <patternFill patternType="solid">
        <fgColor indexed="21"/>
        <bgColor indexed="64"/>
      </patternFill>
    </fill>
    <fill>
      <patternFill patternType="solid">
        <fgColor rgb="FFFFFF00"/>
        <bgColor indexed="64"/>
      </patternFill>
    </fill>
  </fills>
  <borders count="18">
    <border>
      <left/>
      <right/>
      <top/>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style="thin">
        <color rgb="FFB2B2B2"/>
      </left>
      <right style="thin">
        <color rgb="FFB2B2B2"/>
      </right>
      <top style="thin">
        <color rgb="FFB2B2B2"/>
      </top>
      <bottom style="thin">
        <color rgb="FFB2B2B2"/>
      </bottom>
      <diagonal/>
    </border>
    <border>
      <left/>
      <right/>
      <top style="medium">
        <color indexed="64"/>
      </top>
      <bottom/>
      <diagonal/>
    </border>
    <border>
      <left style="hair">
        <color indexed="64"/>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top/>
      <bottom/>
      <diagonal/>
    </border>
  </borders>
  <cellStyleXfs count="527">
    <xf numFmtId="0" fontId="0" fillId="0" borderId="0"/>
    <xf numFmtId="43" fontId="2" fillId="0" borderId="0" applyFont="0" applyFill="0" applyBorder="0" applyAlignment="0" applyProtection="0"/>
    <xf numFmtId="0" fontId="12" fillId="3" borderId="0">
      <alignment horizontal="left" vertical="top"/>
    </xf>
    <xf numFmtId="0" fontId="2" fillId="0" borderId="0"/>
    <xf numFmtId="0" fontId="2" fillId="0" borderId="0"/>
    <xf numFmtId="0" fontId="13" fillId="0" borderId="0"/>
    <xf numFmtId="0" fontId="14" fillId="0" borderId="0"/>
    <xf numFmtId="43" fontId="2" fillId="0" borderId="0" applyFont="0" applyFill="0" applyBorder="0" applyAlignment="0" applyProtection="0"/>
    <xf numFmtId="0" fontId="1" fillId="0" borderId="0"/>
    <xf numFmtId="0" fontId="2" fillId="0" borderId="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6"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17" borderId="0" applyNumberFormat="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2" fillId="0" borderId="0"/>
    <xf numFmtId="0" fontId="2" fillId="0" borderId="0"/>
    <xf numFmtId="0" fontId="1" fillId="0" borderId="0"/>
    <xf numFmtId="0" fontId="2" fillId="0" borderId="0"/>
    <xf numFmtId="0" fontId="1" fillId="0" borderId="0"/>
    <xf numFmtId="0" fontId="1" fillId="0" borderId="0"/>
    <xf numFmtId="0" fontId="2" fillId="0" borderId="0"/>
    <xf numFmtId="0" fontId="1" fillId="0" borderId="0"/>
    <xf numFmtId="0" fontId="1"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1" fillId="0" borderId="0"/>
    <xf numFmtId="0" fontId="1" fillId="0" borderId="0"/>
    <xf numFmtId="0" fontId="25"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1" fillId="0" borderId="0"/>
    <xf numFmtId="0" fontId="2" fillId="0" borderId="0"/>
    <xf numFmtId="0" fontId="1" fillId="0" borderId="0"/>
    <xf numFmtId="0" fontId="1" fillId="0" borderId="0"/>
    <xf numFmtId="0" fontId="2" fillId="0" borderId="0"/>
    <xf numFmtId="0" fontId="1" fillId="0" borderId="0"/>
    <xf numFmtId="0" fontId="1" fillId="0" borderId="0"/>
    <xf numFmtId="0" fontId="1" fillId="0" borderId="0"/>
    <xf numFmtId="0" fontId="2" fillId="0" borderId="0"/>
    <xf numFmtId="0" fontId="1" fillId="0" borderId="0"/>
    <xf numFmtId="0" fontId="1" fillId="0" borderId="0"/>
    <xf numFmtId="0" fontId="2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5" borderId="7" applyNumberFormat="0" applyFont="0" applyAlignment="0" applyProtection="0"/>
    <xf numFmtId="0" fontId="1" fillId="5" borderId="7" applyNumberFormat="0" applyFont="0" applyAlignment="0" applyProtection="0"/>
    <xf numFmtId="0" fontId="1" fillId="5" borderId="7" applyNumberFormat="0" applyFont="0" applyAlignment="0" applyProtection="0"/>
  </cellStyleXfs>
  <cellXfs count="181">
    <xf numFmtId="0" fontId="0" fillId="0" borderId="0" xfId="0"/>
    <xf numFmtId="0" fontId="3" fillId="0" borderId="0" xfId="0" applyFont="1" applyFill="1" applyBorder="1" applyAlignment="1">
      <alignment vertical="top"/>
    </xf>
    <xf numFmtId="0" fontId="3" fillId="0" borderId="0" xfId="0" applyFont="1" applyFill="1" applyBorder="1" applyAlignment="1">
      <alignment horizontal="left" vertical="top" wrapText="1"/>
    </xf>
    <xf numFmtId="0" fontId="7" fillId="0" borderId="0" xfId="0" applyFont="1" applyFill="1" applyBorder="1" applyAlignment="1">
      <alignment vertical="top"/>
    </xf>
    <xf numFmtId="43" fontId="8" fillId="0" borderId="0" xfId="1" applyFont="1" applyFill="1" applyBorder="1" applyAlignment="1">
      <alignment horizontal="center" vertical="top"/>
    </xf>
    <xf numFmtId="43" fontId="8" fillId="0" borderId="0" xfId="1" applyFont="1" applyFill="1" applyBorder="1" applyAlignment="1">
      <alignment vertical="top"/>
    </xf>
    <xf numFmtId="0" fontId="8" fillId="0" borderId="2" xfId="0" applyFont="1" applyFill="1" applyBorder="1" applyAlignment="1">
      <alignment horizontal="centerContinuous"/>
    </xf>
    <xf numFmtId="0" fontId="8" fillId="0" borderId="0" xfId="0" applyFont="1" applyFill="1" applyBorder="1" applyAlignment="1">
      <alignment horizontal="centerContinuous"/>
    </xf>
    <xf numFmtId="0" fontId="8" fillId="0" borderId="2" xfId="0" applyFont="1" applyFill="1" applyBorder="1" applyAlignment="1">
      <alignment horizontal="centerContinuous" vertical="center" wrapText="1"/>
    </xf>
    <xf numFmtId="0" fontId="4" fillId="0" borderId="0" xfId="0" applyFont="1" applyFill="1" applyBorder="1" applyAlignment="1">
      <alignment vertical="top"/>
    </xf>
    <xf numFmtId="0" fontId="8" fillId="0" borderId="0" xfId="1" quotePrefix="1" applyNumberFormat="1" applyFont="1" applyFill="1" applyBorder="1" applyAlignment="1">
      <alignment horizontal="center" vertical="top" wrapText="1"/>
    </xf>
    <xf numFmtId="0" fontId="8" fillId="0" borderId="0" xfId="0" quotePrefix="1" applyFont="1" applyFill="1" applyBorder="1" applyAlignment="1">
      <alignment horizontal="right" vertical="center" wrapText="1"/>
    </xf>
    <xf numFmtId="0" fontId="8" fillId="0" borderId="3" xfId="0" applyFont="1" applyFill="1" applyBorder="1" applyAlignment="1">
      <alignment horizontal="centerContinuous" vertical="center" wrapText="1"/>
    </xf>
    <xf numFmtId="0" fontId="7" fillId="0" borderId="0" xfId="0" applyFont="1" applyFill="1" applyBorder="1" applyAlignment="1">
      <alignment horizontal="right" vertical="top"/>
    </xf>
    <xf numFmtId="0" fontId="7" fillId="0" borderId="1" xfId="0" applyFont="1" applyFill="1" applyBorder="1" applyAlignment="1">
      <alignment vertical="top"/>
    </xf>
    <xf numFmtId="0" fontId="8" fillId="0" borderId="0" xfId="0" applyFont="1" applyFill="1" applyBorder="1" applyAlignment="1">
      <alignment vertical="top"/>
    </xf>
    <xf numFmtId="165" fontId="8" fillId="0" borderId="0" xfId="0" applyNumberFormat="1" applyFont="1" applyFill="1" applyBorder="1" applyAlignment="1">
      <alignment vertical="top"/>
    </xf>
    <xf numFmtId="164" fontId="8" fillId="0" borderId="0" xfId="0" applyNumberFormat="1" applyFont="1" applyFill="1" applyBorder="1" applyAlignment="1">
      <alignment vertical="top"/>
    </xf>
    <xf numFmtId="164" fontId="8" fillId="0" borderId="0" xfId="0" applyNumberFormat="1" applyFont="1" applyFill="1" applyBorder="1" applyAlignment="1">
      <alignment horizontal="right" vertical="top"/>
    </xf>
    <xf numFmtId="0" fontId="10" fillId="0" borderId="0" xfId="0" applyFont="1" applyFill="1" applyBorder="1" applyAlignment="1">
      <alignment vertical="top"/>
    </xf>
    <xf numFmtId="0" fontId="11" fillId="0" borderId="0" xfId="0" applyFont="1" applyFill="1" applyBorder="1" applyAlignment="1">
      <alignment vertical="top"/>
    </xf>
    <xf numFmtId="164" fontId="11" fillId="0" borderId="0" xfId="0" applyNumberFormat="1" applyFont="1" applyFill="1" applyBorder="1" applyAlignment="1">
      <alignment vertical="top"/>
    </xf>
    <xf numFmtId="0" fontId="8" fillId="2" borderId="0" xfId="0" applyFont="1" applyFill="1" applyBorder="1" applyAlignment="1">
      <alignment vertical="top"/>
    </xf>
    <xf numFmtId="164" fontId="8" fillId="2" borderId="0" xfId="0" applyNumberFormat="1" applyFont="1" applyFill="1" applyBorder="1" applyAlignment="1">
      <alignment vertical="top"/>
    </xf>
    <xf numFmtId="164" fontId="8" fillId="2" borderId="0" xfId="0" applyNumberFormat="1" applyFont="1" applyFill="1" applyBorder="1" applyAlignment="1">
      <alignment horizontal="right" vertical="top"/>
    </xf>
    <xf numFmtId="0" fontId="7" fillId="0" borderId="4" xfId="0" applyFont="1" applyFill="1" applyBorder="1" applyAlignment="1">
      <alignment horizontal="left" vertical="top" wrapText="1"/>
    </xf>
    <xf numFmtId="164" fontId="7" fillId="0" borderId="4" xfId="0" applyNumberFormat="1" applyFont="1" applyFill="1" applyBorder="1" applyAlignment="1">
      <alignment vertical="top"/>
    </xf>
    <xf numFmtId="164" fontId="7" fillId="0" borderId="4" xfId="0" applyNumberFormat="1" applyFont="1" applyFill="1" applyBorder="1" applyAlignment="1">
      <alignment horizontal="right" vertical="top"/>
    </xf>
    <xf numFmtId="0" fontId="7" fillId="0" borderId="5" xfId="0" applyFont="1" applyFill="1" applyBorder="1" applyAlignment="1">
      <alignment horizontal="left" vertical="top" wrapText="1"/>
    </xf>
    <xf numFmtId="164" fontId="7" fillId="0" borderId="5" xfId="0" applyNumberFormat="1" applyFont="1" applyFill="1" applyBorder="1" applyAlignment="1">
      <alignment vertical="top"/>
    </xf>
    <xf numFmtId="164" fontId="7" fillId="0" borderId="5" xfId="0" applyNumberFormat="1" applyFont="1" applyFill="1" applyBorder="1" applyAlignment="1">
      <alignment horizontal="right" vertical="top"/>
    </xf>
    <xf numFmtId="165" fontId="3" fillId="0" borderId="0" xfId="1" applyNumberFormat="1" applyFont="1" applyFill="1" applyBorder="1" applyAlignment="1">
      <alignment horizontal="left" vertical="top" wrapText="1"/>
    </xf>
    <xf numFmtId="0" fontId="3" fillId="0" borderId="0" xfId="0" applyFont="1" applyFill="1" applyBorder="1" applyAlignment="1">
      <alignment horizontal="center" vertical="top" wrapText="1"/>
    </xf>
    <xf numFmtId="0" fontId="3" fillId="0" borderId="0" xfId="0" quotePrefix="1" applyFont="1" applyFill="1" applyBorder="1" applyAlignment="1">
      <alignment horizontal="center" vertical="top" wrapText="1"/>
    </xf>
    <xf numFmtId="165" fontId="7" fillId="0" borderId="0" xfId="1" applyNumberFormat="1" applyFont="1" applyFill="1" applyBorder="1" applyAlignment="1">
      <alignment horizontal="left" vertical="top" wrapText="1"/>
    </xf>
    <xf numFmtId="164" fontId="7" fillId="0" borderId="4" xfId="0" applyNumberFormat="1" applyFont="1" applyFill="1" applyBorder="1" applyAlignment="1">
      <alignment horizontal="right" vertical="top" wrapText="1"/>
    </xf>
    <xf numFmtId="164" fontId="7" fillId="0" borderId="4" xfId="0" quotePrefix="1" applyNumberFormat="1" applyFont="1" applyFill="1" applyBorder="1" applyAlignment="1">
      <alignment horizontal="right" vertical="top" wrapText="1"/>
    </xf>
    <xf numFmtId="164" fontId="7" fillId="0" borderId="5" xfId="0" applyNumberFormat="1" applyFont="1" applyFill="1" applyBorder="1" applyAlignment="1">
      <alignment horizontal="right" vertical="top" wrapText="1"/>
    </xf>
    <xf numFmtId="164" fontId="7" fillId="0" borderId="5" xfId="0" quotePrefix="1" applyNumberFormat="1" applyFont="1" applyFill="1" applyBorder="1" applyAlignment="1">
      <alignment horizontal="right" vertical="top" wrapText="1"/>
    </xf>
    <xf numFmtId="0" fontId="7" fillId="0" borderId="6" xfId="0" applyFont="1" applyFill="1" applyBorder="1" applyAlignment="1">
      <alignment horizontal="left" vertical="top" wrapText="1"/>
    </xf>
    <xf numFmtId="164" fontId="7" fillId="0" borderId="6" xfId="0" applyNumberFormat="1" applyFont="1" applyFill="1" applyBorder="1" applyAlignment="1">
      <alignment vertical="top"/>
    </xf>
    <xf numFmtId="164" fontId="7" fillId="0" borderId="6" xfId="0" applyNumberFormat="1" applyFont="1" applyFill="1" applyBorder="1" applyAlignment="1">
      <alignment horizontal="right" vertical="top" wrapText="1"/>
    </xf>
    <xf numFmtId="164" fontId="7" fillId="0" borderId="6" xfId="0" quotePrefix="1" applyNumberFormat="1" applyFont="1" applyFill="1" applyBorder="1" applyAlignment="1">
      <alignment horizontal="right" vertical="top" wrapText="1"/>
    </xf>
    <xf numFmtId="0" fontId="8" fillId="2" borderId="0" xfId="0" applyFont="1" applyFill="1" applyBorder="1" applyAlignment="1">
      <alignment horizontal="left" vertical="top"/>
    </xf>
    <xf numFmtId="0" fontId="7" fillId="0" borderId="0" xfId="0" applyFont="1" applyFill="1" applyBorder="1" applyAlignment="1">
      <alignment horizontal="left" vertical="top" wrapText="1"/>
    </xf>
    <xf numFmtId="164" fontId="7" fillId="0" borderId="0" xfId="0" applyNumberFormat="1" applyFont="1" applyFill="1" applyBorder="1" applyAlignment="1">
      <alignment vertical="top"/>
    </xf>
    <xf numFmtId="164" fontId="7" fillId="0" borderId="0" xfId="0" applyNumberFormat="1" applyFont="1" applyFill="1" applyBorder="1" applyAlignment="1">
      <alignment horizontal="right" vertical="top"/>
    </xf>
    <xf numFmtId="0" fontId="8" fillId="0" borderId="4" xfId="0" applyFont="1" applyFill="1" applyBorder="1" applyAlignment="1">
      <alignment horizontal="left" vertical="top" wrapText="1"/>
    </xf>
    <xf numFmtId="164" fontId="8" fillId="0" borderId="4" xfId="0" applyNumberFormat="1" applyFont="1" applyFill="1" applyBorder="1" applyAlignment="1">
      <alignment vertical="top"/>
    </xf>
    <xf numFmtId="0" fontId="8" fillId="0" borderId="4" xfId="0" applyFont="1" applyFill="1" applyBorder="1" applyAlignment="1">
      <alignment vertical="top"/>
    </xf>
    <xf numFmtId="164" fontId="8" fillId="0" borderId="4" xfId="0" applyNumberFormat="1" applyFont="1" applyFill="1" applyBorder="1" applyAlignment="1">
      <alignment horizontal="right" vertical="top"/>
    </xf>
    <xf numFmtId="0" fontId="7" fillId="0" borderId="5" xfId="0" applyFont="1" applyFill="1" applyBorder="1" applyAlignment="1">
      <alignment horizontal="left" vertical="top" wrapText="1" indent="3"/>
    </xf>
    <xf numFmtId="0" fontId="7" fillId="0" borderId="0" xfId="0" applyFont="1" applyFill="1" applyBorder="1" applyAlignment="1">
      <alignment horizontal="center" vertical="top" wrapText="1"/>
    </xf>
    <xf numFmtId="164" fontId="7" fillId="0" borderId="5" xfId="1" applyNumberFormat="1" applyFont="1" applyFill="1" applyBorder="1" applyAlignment="1">
      <alignment horizontal="right" vertical="top" wrapText="1"/>
    </xf>
    <xf numFmtId="0" fontId="7" fillId="0" borderId="0" xfId="0" quotePrefix="1" applyFont="1" applyFill="1" applyBorder="1" applyAlignment="1">
      <alignment horizontal="center" vertical="top" wrapText="1"/>
    </xf>
    <xf numFmtId="165" fontId="7" fillId="0" borderId="5" xfId="1" applyNumberFormat="1" applyFont="1" applyFill="1" applyBorder="1" applyAlignment="1">
      <alignment horizontal="left" vertical="top" wrapText="1" indent="3"/>
    </xf>
    <xf numFmtId="165" fontId="7" fillId="0" borderId="5" xfId="1" applyNumberFormat="1" applyFont="1" applyFill="1" applyBorder="1" applyAlignment="1">
      <alignment horizontal="left" vertical="top" wrapText="1"/>
    </xf>
    <xf numFmtId="164" fontId="7" fillId="0" borderId="6" xfId="0" applyNumberFormat="1" applyFont="1" applyFill="1" applyBorder="1" applyAlignment="1">
      <alignment horizontal="right" vertical="top"/>
    </xf>
    <xf numFmtId="165" fontId="7" fillId="0" borderId="4" xfId="1" applyNumberFormat="1" applyFont="1" applyFill="1" applyBorder="1" applyAlignment="1">
      <alignment horizontal="left" vertical="top" wrapText="1"/>
    </xf>
    <xf numFmtId="165" fontId="7" fillId="0" borderId="6" xfId="1" applyNumberFormat="1" applyFont="1" applyFill="1" applyBorder="1" applyAlignment="1">
      <alignment horizontal="left" vertical="top" wrapText="1"/>
    </xf>
    <xf numFmtId="165" fontId="8" fillId="2" borderId="0" xfId="1" applyNumberFormat="1" applyFont="1" applyFill="1" applyBorder="1" applyAlignment="1">
      <alignment horizontal="left" vertical="top" wrapText="1"/>
    </xf>
    <xf numFmtId="0" fontId="8" fillId="2" borderId="0" xfId="0" applyFont="1" applyFill="1" applyBorder="1" applyAlignment="1">
      <alignment horizontal="left" vertical="top" wrapText="1"/>
    </xf>
    <xf numFmtId="164" fontId="8" fillId="2" borderId="0" xfId="0" applyNumberFormat="1" applyFont="1" applyFill="1" applyBorder="1" applyAlignment="1">
      <alignment horizontal="right" vertical="top" wrapText="1"/>
    </xf>
    <xf numFmtId="165" fontId="8" fillId="0" borderId="4" xfId="1" applyNumberFormat="1" applyFont="1" applyFill="1" applyBorder="1" applyAlignment="1">
      <alignment horizontal="left" vertical="top" wrapText="1"/>
    </xf>
    <xf numFmtId="164" fontId="8" fillId="0" borderId="4" xfId="0" applyNumberFormat="1" applyFont="1" applyFill="1" applyBorder="1" applyAlignment="1">
      <alignment horizontal="right" vertical="top" wrapText="1"/>
    </xf>
    <xf numFmtId="165" fontId="8" fillId="0" borderId="5" xfId="1" applyNumberFormat="1" applyFont="1" applyFill="1" applyBorder="1" applyAlignment="1">
      <alignment horizontal="left" vertical="top" wrapText="1"/>
    </xf>
    <xf numFmtId="0" fontId="8" fillId="0" borderId="5" xfId="0" applyFont="1" applyFill="1" applyBorder="1" applyAlignment="1">
      <alignment horizontal="left" vertical="top" wrapText="1"/>
    </xf>
    <xf numFmtId="164" fontId="8" fillId="0" borderId="5" xfId="0" applyNumberFormat="1" applyFont="1" applyFill="1" applyBorder="1" applyAlignment="1">
      <alignment vertical="top"/>
    </xf>
    <xf numFmtId="164" fontId="8" fillId="0" borderId="5" xfId="0" applyNumberFormat="1" applyFont="1" applyFill="1" applyBorder="1" applyAlignment="1">
      <alignment horizontal="right" vertical="top" wrapText="1"/>
    </xf>
    <xf numFmtId="0" fontId="8" fillId="0" borderId="5" xfId="0" applyFont="1" applyFill="1" applyBorder="1" applyAlignment="1">
      <alignment vertical="top"/>
    </xf>
    <xf numFmtId="164" fontId="8" fillId="0" borderId="5" xfId="0" applyNumberFormat="1" applyFont="1" applyFill="1" applyBorder="1" applyAlignment="1">
      <alignment horizontal="right" vertical="top"/>
    </xf>
    <xf numFmtId="0" fontId="7" fillId="0" borderId="6" xfId="0" applyFont="1" applyFill="1" applyBorder="1" applyAlignment="1">
      <alignment horizontal="left" vertical="top" wrapText="1" indent="3"/>
    </xf>
    <xf numFmtId="0" fontId="8" fillId="2" borderId="0" xfId="0" quotePrefix="1" applyFont="1" applyFill="1" applyBorder="1" applyAlignment="1">
      <alignment horizontal="center" vertical="top" wrapText="1"/>
    </xf>
    <xf numFmtId="164" fontId="8" fillId="2" borderId="0" xfId="0" quotePrefix="1" applyNumberFormat="1" applyFont="1" applyFill="1" applyBorder="1" applyAlignment="1">
      <alignment horizontal="right" vertical="top" wrapText="1"/>
    </xf>
    <xf numFmtId="0" fontId="8" fillId="0" borderId="4" xfId="0" quotePrefix="1" applyFont="1" applyFill="1" applyBorder="1" applyAlignment="1">
      <alignment horizontal="center" vertical="top" wrapText="1"/>
    </xf>
    <xf numFmtId="164" fontId="8" fillId="0" borderId="4" xfId="0" quotePrefix="1" applyNumberFormat="1" applyFont="1" applyFill="1" applyBorder="1" applyAlignment="1">
      <alignment horizontal="right" vertical="top" wrapText="1"/>
    </xf>
    <xf numFmtId="0" fontId="7" fillId="0" borderId="5" xfId="0" quotePrefix="1" applyFont="1" applyFill="1" applyBorder="1" applyAlignment="1">
      <alignment horizontal="left" vertical="top" wrapText="1"/>
    </xf>
    <xf numFmtId="0" fontId="8" fillId="0" borderId="4" xfId="0" quotePrefix="1" applyFont="1" applyFill="1" applyBorder="1" applyAlignment="1">
      <alignment horizontal="right" vertical="top" wrapText="1"/>
    </xf>
    <xf numFmtId="0" fontId="7" fillId="0" borderId="5" xfId="0" quotePrefix="1" applyFont="1" applyFill="1" applyBorder="1" applyAlignment="1">
      <alignment horizontal="left" vertical="top" wrapText="1" indent="3"/>
    </xf>
    <xf numFmtId="164" fontId="7" fillId="0" borderId="6" xfId="1" applyNumberFormat="1" applyFont="1" applyFill="1" applyBorder="1" applyAlignment="1">
      <alignment horizontal="right" vertical="top" wrapText="1"/>
    </xf>
    <xf numFmtId="0" fontId="8" fillId="0" borderId="4" xfId="0" applyFont="1" applyFill="1" applyBorder="1" applyAlignment="1">
      <alignment horizontal="right" vertical="top" wrapText="1"/>
    </xf>
    <xf numFmtId="0" fontId="7" fillId="0" borderId="4" xfId="0" quotePrefix="1" applyFont="1" applyFill="1" applyBorder="1" applyAlignment="1">
      <alignment horizontal="left" vertical="top" wrapText="1"/>
    </xf>
    <xf numFmtId="164" fontId="7" fillId="0" borderId="4" xfId="1" applyNumberFormat="1" applyFont="1" applyFill="1" applyBorder="1" applyAlignment="1">
      <alignment horizontal="right" vertical="top" wrapText="1"/>
    </xf>
    <xf numFmtId="0" fontId="7" fillId="0" borderId="0" xfId="0" applyFont="1" applyFill="1" applyBorder="1" applyAlignment="1">
      <alignment horizontal="left" vertical="top"/>
    </xf>
    <xf numFmtId="0" fontId="7" fillId="0" borderId="0" xfId="0" quotePrefix="1" applyFont="1" applyFill="1" applyBorder="1" applyAlignment="1">
      <alignment horizontal="left" vertical="top"/>
    </xf>
    <xf numFmtId="0" fontId="5" fillId="4" borderId="0" xfId="0" quotePrefix="1" applyFont="1" applyFill="1" applyBorder="1" applyAlignment="1">
      <alignment vertical="top"/>
    </xf>
    <xf numFmtId="0" fontId="6" fillId="4" borderId="0" xfId="0" applyFont="1" applyFill="1" applyBorder="1" applyAlignment="1">
      <alignment vertical="top"/>
    </xf>
    <xf numFmtId="164" fontId="3" fillId="0" borderId="0" xfId="0" applyNumberFormat="1" applyFont="1" applyFill="1" applyBorder="1" applyAlignment="1">
      <alignment vertical="top"/>
    </xf>
    <xf numFmtId="164" fontId="7" fillId="0" borderId="0" xfId="0" applyNumberFormat="1" applyFont="1" applyFill="1" applyBorder="1" applyAlignment="1">
      <alignment horizontal="right" vertical="top" wrapText="1"/>
    </xf>
    <xf numFmtId="0" fontId="7" fillId="0" borderId="0" xfId="0" applyFont="1" applyFill="1" applyBorder="1" applyAlignment="1">
      <alignment horizontal="center" vertical="top"/>
    </xf>
    <xf numFmtId="0" fontId="7" fillId="0" borderId="0" xfId="0" applyFont="1" applyFill="1" applyBorder="1" applyAlignment="1">
      <alignment horizontal="justify" vertical="top" wrapText="1"/>
    </xf>
    <xf numFmtId="0" fontId="8" fillId="2" borderId="0" xfId="0" applyFont="1" applyFill="1" applyBorder="1" applyAlignment="1">
      <alignment vertical="top" wrapText="1"/>
    </xf>
    <xf numFmtId="43" fontId="8" fillId="0" borderId="0" xfId="1" applyFont="1" applyFill="1" applyBorder="1" applyAlignment="1">
      <alignment horizontal="center" vertical="center" wrapText="1"/>
    </xf>
    <xf numFmtId="0" fontId="15" fillId="0" borderId="0" xfId="6" applyFont="1" applyFill="1"/>
    <xf numFmtId="0" fontId="15" fillId="0" borderId="0" xfId="6" applyFont="1" applyFill="1" applyAlignment="1">
      <alignment vertical="top"/>
    </xf>
    <xf numFmtId="0" fontId="2" fillId="0" borderId="0" xfId="6" applyFont="1" applyFill="1"/>
    <xf numFmtId="0" fontId="2" fillId="0" borderId="0" xfId="6" applyFont="1" applyFill="1" applyAlignment="1">
      <alignment vertical="top"/>
    </xf>
    <xf numFmtId="164" fontId="2" fillId="0" borderId="0" xfId="6" applyNumberFormat="1" applyFont="1" applyFill="1" applyAlignment="1">
      <alignment vertical="top"/>
    </xf>
    <xf numFmtId="164" fontId="2" fillId="0" borderId="0" xfId="6" applyNumberFormat="1" applyFont="1" applyFill="1"/>
    <xf numFmtId="0" fontId="16" fillId="0" borderId="0" xfId="6" applyFont="1" applyFill="1" applyBorder="1" applyAlignment="1">
      <alignment wrapText="1"/>
    </xf>
    <xf numFmtId="0" fontId="16" fillId="0" borderId="0" xfId="6" applyFont="1" applyFill="1" applyAlignment="1">
      <alignment vertical="top"/>
    </xf>
    <xf numFmtId="0" fontId="16" fillId="0" borderId="0" xfId="6" applyFont="1" applyFill="1" applyBorder="1" applyAlignment="1">
      <alignment horizontal="left" vertical="top" wrapText="1"/>
    </xf>
    <xf numFmtId="0" fontId="16" fillId="0" borderId="0" xfId="6" applyFont="1" applyFill="1" applyBorder="1" applyAlignment="1">
      <alignment vertical="top" wrapText="1"/>
    </xf>
    <xf numFmtId="166" fontId="16" fillId="0" borderId="0" xfId="6" applyNumberFormat="1" applyFont="1" applyFill="1" applyBorder="1" applyAlignment="1">
      <alignment vertical="top" wrapText="1"/>
    </xf>
    <xf numFmtId="164" fontId="16" fillId="0" borderId="0" xfId="6" applyNumberFormat="1" applyFont="1" applyFill="1" applyBorder="1" applyAlignment="1">
      <alignment vertical="top" wrapText="1"/>
    </xf>
    <xf numFmtId="0" fontId="16" fillId="0" borderId="0" xfId="6" applyFont="1" applyFill="1" applyBorder="1" applyAlignment="1">
      <alignment horizontal="left" vertical="top" wrapText="1"/>
    </xf>
    <xf numFmtId="0" fontId="14" fillId="0" borderId="0" xfId="6" applyAlignment="1">
      <alignment horizontal="justify" vertical="top" wrapText="1"/>
    </xf>
    <xf numFmtId="0" fontId="16" fillId="0" borderId="0" xfId="6" applyFont="1" applyFill="1" applyBorder="1" applyAlignment="1">
      <alignment horizontal="justify" vertical="top" wrapText="1"/>
    </xf>
    <xf numFmtId="0" fontId="16" fillId="0" borderId="0" xfId="6" applyFont="1" applyFill="1" applyBorder="1" applyAlignment="1">
      <alignment vertical="top"/>
    </xf>
    <xf numFmtId="0" fontId="14" fillId="0" borderId="0" xfId="6" applyAlignment="1">
      <alignment vertical="top"/>
    </xf>
    <xf numFmtId="0" fontId="16" fillId="0" borderId="0" xfId="6" applyFont="1" applyFill="1" applyBorder="1" applyAlignment="1">
      <alignment horizontal="left" vertical="top"/>
    </xf>
    <xf numFmtId="0" fontId="16" fillId="0" borderId="8" xfId="6" applyFont="1" applyFill="1" applyBorder="1" applyAlignment="1">
      <alignment horizontal="left" vertical="top" wrapText="1"/>
    </xf>
    <xf numFmtId="164" fontId="16" fillId="0" borderId="9" xfId="6" applyNumberFormat="1" applyFont="1" applyFill="1" applyBorder="1" applyAlignment="1">
      <alignment horizontal="right" vertical="top"/>
    </xf>
    <xf numFmtId="164" fontId="16" fillId="0" borderId="10" xfId="6" applyNumberFormat="1" applyFont="1" applyFill="1" applyBorder="1" applyAlignment="1">
      <alignment horizontal="right" vertical="top"/>
    </xf>
    <xf numFmtId="0" fontId="16" fillId="0" borderId="11" xfId="6" applyFont="1" applyFill="1" applyBorder="1" applyAlignment="1">
      <alignment horizontal="left" vertical="top" wrapText="1"/>
    </xf>
    <xf numFmtId="164" fontId="16" fillId="0" borderId="12" xfId="6" applyNumberFormat="1" applyFont="1" applyFill="1" applyBorder="1" applyAlignment="1">
      <alignment horizontal="right" vertical="top"/>
    </xf>
    <xf numFmtId="164" fontId="16" fillId="0" borderId="13" xfId="6" applyNumberFormat="1" applyFont="1" applyFill="1" applyBorder="1" applyAlignment="1">
      <alignment horizontal="right" vertical="top"/>
    </xf>
    <xf numFmtId="0" fontId="16" fillId="0" borderId="14" xfId="6" applyFont="1" applyFill="1" applyBorder="1" applyAlignment="1">
      <alignment horizontal="justify" vertical="top" wrapText="1"/>
    </xf>
    <xf numFmtId="0" fontId="16" fillId="0" borderId="14" xfId="6" applyFont="1" applyFill="1" applyBorder="1" applyAlignment="1">
      <alignment horizontal="left" vertical="top" wrapText="1"/>
    </xf>
    <xf numFmtId="164" fontId="17" fillId="0" borderId="12" xfId="6" applyNumberFormat="1" applyFont="1" applyFill="1" applyBorder="1" applyAlignment="1">
      <alignment horizontal="right" vertical="top"/>
    </xf>
    <xf numFmtId="164" fontId="17" fillId="0" borderId="13" xfId="6" applyNumberFormat="1" applyFont="1" applyFill="1" applyBorder="1" applyAlignment="1">
      <alignment horizontal="right" vertical="top"/>
    </xf>
    <xf numFmtId="0" fontId="17" fillId="0" borderId="14" xfId="6" applyFont="1" applyFill="1" applyBorder="1" applyAlignment="1">
      <alignment horizontal="justify" vertical="top" wrapText="1"/>
    </xf>
    <xf numFmtId="164" fontId="17" fillId="18" borderId="5" xfId="6" applyNumberFormat="1" applyFont="1" applyFill="1" applyBorder="1" applyAlignment="1">
      <alignment horizontal="right" vertical="top"/>
    </xf>
    <xf numFmtId="0" fontId="17" fillId="18" borderId="5" xfId="6" applyFont="1" applyFill="1" applyBorder="1" applyAlignment="1">
      <alignment horizontal="left" vertical="top" wrapText="1"/>
    </xf>
    <xf numFmtId="164" fontId="17" fillId="18" borderId="5" xfId="7" applyNumberFormat="1" applyFont="1" applyFill="1" applyBorder="1" applyAlignment="1">
      <alignment horizontal="right" vertical="top"/>
    </xf>
    <xf numFmtId="0" fontId="17" fillId="18" borderId="5" xfId="6" applyFont="1" applyFill="1" applyBorder="1" applyAlignment="1">
      <alignment horizontal="left" vertical="top"/>
    </xf>
    <xf numFmtId="164" fontId="16" fillId="0" borderId="15" xfId="6" applyNumberFormat="1" applyFont="1" applyFill="1" applyBorder="1" applyAlignment="1">
      <alignment horizontal="right" vertical="top"/>
    </xf>
    <xf numFmtId="164" fontId="16" fillId="0" borderId="16" xfId="6" applyNumberFormat="1" applyFont="1" applyFill="1" applyBorder="1" applyAlignment="1">
      <alignment horizontal="right" vertical="top"/>
    </xf>
    <xf numFmtId="164" fontId="16" fillId="0" borderId="13" xfId="8" applyNumberFormat="1" applyFont="1" applyFill="1" applyBorder="1" applyAlignment="1">
      <alignment horizontal="right" vertical="top"/>
    </xf>
    <xf numFmtId="0" fontId="17" fillId="18" borderId="5" xfId="6" applyFont="1" applyFill="1" applyBorder="1" applyAlignment="1">
      <alignment horizontal="justify" vertical="top"/>
    </xf>
    <xf numFmtId="0" fontId="17" fillId="0" borderId="14" xfId="6" applyFont="1" applyFill="1" applyBorder="1" applyAlignment="1">
      <alignment horizontal="left" vertical="top" wrapText="1"/>
    </xf>
    <xf numFmtId="0" fontId="17" fillId="0" borderId="14" xfId="6" applyFont="1" applyFill="1" applyBorder="1" applyAlignment="1">
      <alignment horizontal="justify" vertical="top"/>
    </xf>
    <xf numFmtId="4" fontId="16" fillId="0" borderId="13" xfId="6" applyNumberFormat="1" applyFont="1" applyFill="1" applyBorder="1" applyAlignment="1">
      <alignment horizontal="right" vertical="top"/>
    </xf>
    <xf numFmtId="167" fontId="16" fillId="0" borderId="13" xfId="6" applyNumberFormat="1" applyFont="1" applyFill="1" applyBorder="1" applyAlignment="1">
      <alignment horizontal="right" vertical="top"/>
    </xf>
    <xf numFmtId="0" fontId="19" fillId="0" borderId="0" xfId="6" applyFont="1" applyFill="1"/>
    <xf numFmtId="0" fontId="17" fillId="0" borderId="14" xfId="6" applyFont="1" applyFill="1" applyBorder="1" applyAlignment="1">
      <alignment vertical="top" wrapText="1"/>
    </xf>
    <xf numFmtId="0" fontId="16" fillId="0" borderId="14" xfId="6" applyFont="1" applyFill="1" applyBorder="1" applyAlignment="1" applyProtection="1">
      <alignment horizontal="justify" vertical="top"/>
      <protection locked="0"/>
    </xf>
    <xf numFmtId="0" fontId="16" fillId="0" borderId="14" xfId="6" applyFont="1" applyFill="1" applyBorder="1" applyAlignment="1" applyProtection="1">
      <alignment horizontal="justify" vertical="top" wrapText="1"/>
      <protection locked="0"/>
    </xf>
    <xf numFmtId="3" fontId="16" fillId="0" borderId="14" xfId="6" applyNumberFormat="1" applyFont="1" applyFill="1" applyBorder="1" applyAlignment="1" applyProtection="1">
      <alignment horizontal="left" vertical="top" wrapText="1"/>
      <protection locked="0"/>
    </xf>
    <xf numFmtId="0" fontId="17" fillId="0" borderId="14" xfId="6" applyFont="1" applyFill="1" applyBorder="1" applyAlignment="1" applyProtection="1">
      <alignment horizontal="justify" vertical="top" wrapText="1"/>
      <protection locked="0"/>
    </xf>
    <xf numFmtId="164" fontId="17" fillId="0" borderId="15" xfId="6" applyNumberFormat="1" applyFont="1" applyFill="1" applyBorder="1" applyAlignment="1">
      <alignment horizontal="right" vertical="top"/>
    </xf>
    <xf numFmtId="0" fontId="16" fillId="0" borderId="14" xfId="6" applyFont="1" applyFill="1" applyBorder="1" applyAlignment="1" applyProtection="1">
      <alignment horizontal="left" vertical="top"/>
      <protection locked="0"/>
    </xf>
    <xf numFmtId="3" fontId="16" fillId="0" borderId="13" xfId="6" applyNumberFormat="1" applyFont="1" applyFill="1" applyBorder="1" applyAlignment="1">
      <alignment horizontal="right" vertical="top"/>
    </xf>
    <xf numFmtId="164" fontId="17" fillId="0" borderId="13" xfId="6" applyNumberFormat="1" applyFont="1" applyFill="1" applyBorder="1" applyAlignment="1" applyProtection="1">
      <alignment horizontal="right" vertical="top"/>
      <protection locked="0"/>
    </xf>
    <xf numFmtId="164" fontId="17" fillId="0" borderId="13" xfId="6" applyNumberFormat="1" applyFont="1" applyFill="1" applyBorder="1" applyAlignment="1" applyProtection="1">
      <alignment horizontal="right" vertical="top"/>
    </xf>
    <xf numFmtId="164" fontId="17" fillId="18" borderId="5" xfId="6" applyNumberFormat="1" applyFont="1" applyFill="1" applyBorder="1" applyAlignment="1" applyProtection="1">
      <alignment horizontal="right" vertical="top"/>
      <protection locked="0"/>
    </xf>
    <xf numFmtId="164" fontId="16" fillId="0" borderId="14" xfId="6" applyNumberFormat="1" applyFont="1" applyFill="1" applyBorder="1" applyAlignment="1">
      <alignment horizontal="justify" vertical="top" wrapText="1"/>
    </xf>
    <xf numFmtId="164" fontId="17" fillId="18" borderId="5" xfId="6" applyNumberFormat="1" applyFont="1" applyFill="1" applyBorder="1" applyAlignment="1">
      <alignment horizontal="justify" vertical="top"/>
    </xf>
    <xf numFmtId="0" fontId="20" fillId="0" borderId="17" xfId="6" quotePrefix="1" applyFont="1" applyFill="1" applyBorder="1" applyAlignment="1">
      <alignment vertical="top"/>
    </xf>
    <xf numFmtId="0" fontId="17" fillId="18" borderId="5" xfId="6" applyFont="1" applyFill="1" applyBorder="1" applyAlignment="1">
      <alignment vertical="top"/>
    </xf>
    <xf numFmtId="0" fontId="2" fillId="0" borderId="0" xfId="6" applyFont="1" applyFill="1" applyBorder="1"/>
    <xf numFmtId="164" fontId="16" fillId="0" borderId="13" xfId="9" applyNumberFormat="1" applyFont="1" applyFill="1" applyBorder="1" applyAlignment="1">
      <alignment horizontal="right" vertical="top"/>
    </xf>
    <xf numFmtId="164" fontId="17" fillId="18" borderId="5" xfId="6" quotePrefix="1" applyNumberFormat="1" applyFont="1" applyFill="1" applyBorder="1" applyAlignment="1">
      <alignment horizontal="right" vertical="top"/>
    </xf>
    <xf numFmtId="0" fontId="2" fillId="0" borderId="0" xfId="6" applyFont="1" applyFill="1" applyAlignment="1">
      <alignment horizontal="justify" vertical="top"/>
    </xf>
    <xf numFmtId="0" fontId="19" fillId="0" borderId="0" xfId="6" applyFont="1" applyFill="1" applyAlignment="1">
      <alignment horizontal="justify" vertical="top"/>
    </xf>
    <xf numFmtId="164" fontId="17" fillId="0" borderId="4" xfId="1" applyNumberFormat="1" applyFont="1" applyFill="1" applyBorder="1" applyAlignment="1">
      <alignment horizontal="right" vertical="top"/>
    </xf>
    <xf numFmtId="164" fontId="17" fillId="0" borderId="4" xfId="7" applyNumberFormat="1" applyFont="1" applyFill="1" applyBorder="1" applyAlignment="1">
      <alignment horizontal="right" vertical="top"/>
    </xf>
    <xf numFmtId="164" fontId="17" fillId="0" borderId="5" xfId="7" applyNumberFormat="1" applyFont="1" applyFill="1" applyBorder="1" applyAlignment="1">
      <alignment horizontal="right" vertical="top"/>
    </xf>
    <xf numFmtId="164" fontId="17" fillId="0" borderId="5" xfId="1" applyNumberFormat="1" applyFont="1" applyFill="1" applyBorder="1" applyAlignment="1">
      <alignment horizontal="right" vertical="top"/>
    </xf>
    <xf numFmtId="0" fontId="17" fillId="0" borderId="5" xfId="6" applyFont="1" applyFill="1" applyBorder="1" applyAlignment="1">
      <alignment horizontal="justify" vertical="top"/>
    </xf>
    <xf numFmtId="0" fontId="17" fillId="0" borderId="1" xfId="6" applyFont="1" applyFill="1" applyBorder="1" applyAlignment="1">
      <alignment horizontal="center" vertical="center" wrapText="1"/>
    </xf>
    <xf numFmtId="0" fontId="17" fillId="0" borderId="1" xfId="6" applyFont="1" applyFill="1" applyBorder="1" applyAlignment="1">
      <alignment horizontal="center" vertical="top" wrapText="1"/>
    </xf>
    <xf numFmtId="0" fontId="17" fillId="0" borderId="1" xfId="6" applyFont="1" applyFill="1" applyBorder="1" applyAlignment="1">
      <alignment horizontal="center" vertical="top" wrapText="1"/>
    </xf>
    <xf numFmtId="0" fontId="17" fillId="0" borderId="1" xfId="6" applyFont="1" applyFill="1" applyBorder="1" applyAlignment="1">
      <alignment horizontal="center" vertical="top"/>
    </xf>
    <xf numFmtId="164" fontId="17" fillId="0" borderId="0" xfId="6" applyNumberFormat="1" applyFont="1" applyFill="1" applyBorder="1" applyAlignment="1">
      <alignment horizontal="center" vertical="center" wrapText="1"/>
    </xf>
    <xf numFmtId="0" fontId="17" fillId="0" borderId="0" xfId="6" applyFont="1" applyFill="1" applyBorder="1" applyAlignment="1">
      <alignment horizontal="center" vertical="top" wrapText="1"/>
    </xf>
    <xf numFmtId="0" fontId="17" fillId="0" borderId="0" xfId="6" applyFont="1" applyFill="1" applyBorder="1" applyAlignment="1">
      <alignment horizontal="center" vertical="top" wrapText="1"/>
    </xf>
    <xf numFmtId="0" fontId="17" fillId="0" borderId="0" xfId="6" applyFont="1" applyFill="1" applyBorder="1" applyAlignment="1">
      <alignment horizontal="center" vertical="top"/>
    </xf>
    <xf numFmtId="0" fontId="17" fillId="0" borderId="0" xfId="6" applyFont="1" applyFill="1" applyBorder="1" applyAlignment="1">
      <alignment horizontal="center" vertical="center"/>
    </xf>
    <xf numFmtId="164" fontId="17" fillId="0" borderId="2" xfId="6" applyNumberFormat="1" applyFont="1" applyFill="1" applyBorder="1" applyAlignment="1">
      <alignment horizontal="center" vertical="top" wrapText="1"/>
    </xf>
    <xf numFmtId="0" fontId="17" fillId="0" borderId="0" xfId="6" applyFont="1" applyFill="1" applyBorder="1" applyAlignment="1">
      <alignment horizontal="center" vertical="top"/>
    </xf>
    <xf numFmtId="0" fontId="17" fillId="0" borderId="2" xfId="6" applyFont="1" applyFill="1" applyBorder="1" applyAlignment="1">
      <alignment horizontal="center" vertical="top"/>
    </xf>
    <xf numFmtId="0" fontId="15" fillId="0" borderId="0" xfId="6" applyFont="1"/>
    <xf numFmtId="0" fontId="22" fillId="19" borderId="0" xfId="6" applyFont="1" applyFill="1" applyBorder="1" applyAlignment="1">
      <alignment horizontal="left" vertical="top"/>
    </xf>
    <xf numFmtId="0" fontId="23" fillId="19" borderId="0" xfId="6" applyFont="1" applyFill="1" applyBorder="1" applyAlignment="1">
      <alignment horizontal="left" vertical="top"/>
    </xf>
    <xf numFmtId="0" fontId="22" fillId="19" borderId="0" xfId="6" applyFont="1" applyFill="1" applyBorder="1" applyAlignment="1">
      <alignment horizontal="left" vertical="top" wrapText="1"/>
    </xf>
    <xf numFmtId="0" fontId="23" fillId="19" borderId="0" xfId="6" applyFont="1" applyFill="1" applyBorder="1" applyAlignment="1">
      <alignment horizontal="left" vertical="top" wrapText="1"/>
    </xf>
    <xf numFmtId="166" fontId="15" fillId="0" borderId="0" xfId="6" applyNumberFormat="1" applyFont="1" applyFill="1" applyAlignment="1">
      <alignment vertical="top"/>
    </xf>
    <xf numFmtId="164" fontId="2" fillId="20" borderId="0" xfId="6" applyNumberFormat="1" applyFont="1" applyFill="1" applyAlignment="1">
      <alignment vertical="top"/>
    </xf>
    <xf numFmtId="166" fontId="2" fillId="20" borderId="0" xfId="6" applyNumberFormat="1" applyFont="1" applyFill="1" applyAlignment="1">
      <alignment vertical="top"/>
    </xf>
    <xf numFmtId="0" fontId="2" fillId="20" borderId="0" xfId="6" applyFont="1" applyFill="1" applyAlignment="1">
      <alignment vertical="top"/>
    </xf>
  </cellXfs>
  <cellStyles count="527">
    <cellStyle name="_Rid_11__S33" xfId="2"/>
    <cellStyle name="20% - Énfasis1 2" xfId="10"/>
    <cellStyle name="20% - Énfasis2 2" xfId="11"/>
    <cellStyle name="20% - Énfasis3 2" xfId="12"/>
    <cellStyle name="20% - Énfasis4 2" xfId="13"/>
    <cellStyle name="20% - Énfasis5 2" xfId="14"/>
    <cellStyle name="20% - Énfasis6 2" xfId="15"/>
    <cellStyle name="40% - Énfasis1 2" xfId="16"/>
    <cellStyle name="40% - Énfasis2 2" xfId="17"/>
    <cellStyle name="40% - Énfasis3 2" xfId="18"/>
    <cellStyle name="40% - Énfasis4 2" xfId="19"/>
    <cellStyle name="40% - Énfasis5 2" xfId="20"/>
    <cellStyle name="40% - Énfasis6 2" xfId="21"/>
    <cellStyle name="Millares" xfId="1" builtinId="3"/>
    <cellStyle name="Millares 10" xfId="22"/>
    <cellStyle name="Millares 10 2" xfId="23"/>
    <cellStyle name="Millares 100" xfId="24"/>
    <cellStyle name="Millares 101" xfId="25"/>
    <cellStyle name="Millares 102" xfId="26"/>
    <cellStyle name="Millares 103" xfId="27"/>
    <cellStyle name="Millares 104" xfId="28"/>
    <cellStyle name="Millares 105" xfId="29"/>
    <cellStyle name="Millares 106" xfId="30"/>
    <cellStyle name="Millares 107" xfId="31"/>
    <cellStyle name="Millares 108" xfId="32"/>
    <cellStyle name="Millares 109" xfId="33"/>
    <cellStyle name="Millares 11" xfId="34"/>
    <cellStyle name="Millares 110" xfId="35"/>
    <cellStyle name="Millares 111" xfId="36"/>
    <cellStyle name="Millares 112" xfId="37"/>
    <cellStyle name="Millares 113" xfId="38"/>
    <cellStyle name="Millares 114" xfId="39"/>
    <cellStyle name="Millares 115" xfId="40"/>
    <cellStyle name="Millares 116" xfId="41"/>
    <cellStyle name="Millares 117" xfId="42"/>
    <cellStyle name="Millares 118" xfId="43"/>
    <cellStyle name="Millares 119" xfId="44"/>
    <cellStyle name="Millares 12" xfId="45"/>
    <cellStyle name="Millares 120" xfId="46"/>
    <cellStyle name="Millares 121" xfId="47"/>
    <cellStyle name="Millares 122" xfId="48"/>
    <cellStyle name="Millares 123" xfId="49"/>
    <cellStyle name="Millares 124" xfId="50"/>
    <cellStyle name="Millares 125" xfId="51"/>
    <cellStyle name="Millares 126" xfId="52"/>
    <cellStyle name="Millares 127" xfId="53"/>
    <cellStyle name="Millares 128" xfId="54"/>
    <cellStyle name="Millares 129" xfId="55"/>
    <cellStyle name="Millares 13" xfId="56"/>
    <cellStyle name="Millares 130" xfId="57"/>
    <cellStyle name="Millares 131" xfId="58"/>
    <cellStyle name="Millares 132" xfId="59"/>
    <cellStyle name="Millares 132 2" xfId="60"/>
    <cellStyle name="Millares 133" xfId="61"/>
    <cellStyle name="Millares 134" xfId="62"/>
    <cellStyle name="Millares 135" xfId="63"/>
    <cellStyle name="Millares 136" xfId="64"/>
    <cellStyle name="Millares 137" xfId="65"/>
    <cellStyle name="Millares 138" xfId="66"/>
    <cellStyle name="Millares 139" xfId="67"/>
    <cellStyle name="Millares 14" xfId="68"/>
    <cellStyle name="Millares 140" xfId="69"/>
    <cellStyle name="Millares 141" xfId="70"/>
    <cellStyle name="Millares 142" xfId="71"/>
    <cellStyle name="Millares 143" xfId="72"/>
    <cellStyle name="Millares 144" xfId="73"/>
    <cellStyle name="Millares 145" xfId="74"/>
    <cellStyle name="Millares 146" xfId="75"/>
    <cellStyle name="Millares 147" xfId="76"/>
    <cellStyle name="Millares 148" xfId="77"/>
    <cellStyle name="Millares 149" xfId="78"/>
    <cellStyle name="Millares 15" xfId="79"/>
    <cellStyle name="Millares 150" xfId="80"/>
    <cellStyle name="Millares 151" xfId="81"/>
    <cellStyle name="Millares 151 2" xfId="82"/>
    <cellStyle name="Millares 152" xfId="83"/>
    <cellStyle name="Millares 153" xfId="84"/>
    <cellStyle name="Millares 153 2" xfId="85"/>
    <cellStyle name="Millares 154" xfId="86"/>
    <cellStyle name="Millares 155" xfId="87"/>
    <cellStyle name="Millares 156" xfId="88"/>
    <cellStyle name="Millares 157" xfId="89"/>
    <cellStyle name="Millares 158" xfId="90"/>
    <cellStyle name="Millares 159" xfId="91"/>
    <cellStyle name="Millares 16" xfId="92"/>
    <cellStyle name="Millares 160" xfId="93"/>
    <cellStyle name="Millares 161" xfId="94"/>
    <cellStyle name="Millares 162" xfId="95"/>
    <cellStyle name="Millares 163" xfId="96"/>
    <cellStyle name="Millares 164" xfId="97"/>
    <cellStyle name="Millares 165" xfId="98"/>
    <cellStyle name="Millares 166" xfId="99"/>
    <cellStyle name="Millares 167" xfId="100"/>
    <cellStyle name="Millares 168" xfId="101"/>
    <cellStyle name="Millares 169" xfId="102"/>
    <cellStyle name="Millares 17" xfId="103"/>
    <cellStyle name="Millares 170" xfId="104"/>
    <cellStyle name="Millares 171" xfId="105"/>
    <cellStyle name="Millares 172" xfId="106"/>
    <cellStyle name="Millares 173" xfId="107"/>
    <cellStyle name="Millares 174" xfId="108"/>
    <cellStyle name="Millares 175" xfId="109"/>
    <cellStyle name="Millares 176" xfId="110"/>
    <cellStyle name="Millares 177" xfId="111"/>
    <cellStyle name="Millares 178" xfId="112"/>
    <cellStyle name="Millares 179" xfId="113"/>
    <cellStyle name="Millares 18" xfId="114"/>
    <cellStyle name="Millares 180" xfId="115"/>
    <cellStyle name="Millares 181" xfId="116"/>
    <cellStyle name="Millares 182" xfId="117"/>
    <cellStyle name="Millares 183" xfId="118"/>
    <cellStyle name="Millares 184" xfId="119"/>
    <cellStyle name="Millares 185" xfId="120"/>
    <cellStyle name="Millares 186" xfId="121"/>
    <cellStyle name="Millares 187" xfId="122"/>
    <cellStyle name="Millares 188" xfId="123"/>
    <cellStyle name="Millares 189" xfId="124"/>
    <cellStyle name="Millares 19" xfId="125"/>
    <cellStyle name="Millares 190" xfId="126"/>
    <cellStyle name="Millares 191" xfId="127"/>
    <cellStyle name="Millares 192" xfId="128"/>
    <cellStyle name="Millares 193" xfId="129"/>
    <cellStyle name="Millares 194" xfId="130"/>
    <cellStyle name="Millares 195" xfId="131"/>
    <cellStyle name="Millares 196" xfId="132"/>
    <cellStyle name="Millares 197" xfId="133"/>
    <cellStyle name="Millares 198" xfId="134"/>
    <cellStyle name="Millares 199" xfId="135"/>
    <cellStyle name="Millares 2" xfId="136"/>
    <cellStyle name="Millares 2 2" xfId="7"/>
    <cellStyle name="Millares 20" xfId="137"/>
    <cellStyle name="Millares 200" xfId="138"/>
    <cellStyle name="Millares 201" xfId="139"/>
    <cellStyle name="Millares 202" xfId="140"/>
    <cellStyle name="Millares 203" xfId="141"/>
    <cellStyle name="Millares 204" xfId="142"/>
    <cellStyle name="Millares 205" xfId="143"/>
    <cellStyle name="Millares 206" xfId="144"/>
    <cellStyle name="Millares 207" xfId="145"/>
    <cellStyle name="Millares 208" xfId="146"/>
    <cellStyle name="Millares 209" xfId="147"/>
    <cellStyle name="Millares 21" xfId="148"/>
    <cellStyle name="Millares 210" xfId="149"/>
    <cellStyle name="Millares 211" xfId="150"/>
    <cellStyle name="Millares 212" xfId="151"/>
    <cellStyle name="Millares 213" xfId="152"/>
    <cellStyle name="Millares 214" xfId="153"/>
    <cellStyle name="Millares 215" xfId="154"/>
    <cellStyle name="Millares 216" xfId="155"/>
    <cellStyle name="Millares 217" xfId="156"/>
    <cellStyle name="Millares 218" xfId="157"/>
    <cellStyle name="Millares 219" xfId="158"/>
    <cellStyle name="Millares 22" xfId="159"/>
    <cellStyle name="Millares 220" xfId="160"/>
    <cellStyle name="Millares 221" xfId="161"/>
    <cellStyle name="Millares 222" xfId="162"/>
    <cellStyle name="Millares 223" xfId="163"/>
    <cellStyle name="Millares 224" xfId="164"/>
    <cellStyle name="Millares 225" xfId="165"/>
    <cellStyle name="Millares 226" xfId="166"/>
    <cellStyle name="Millares 227" xfId="167"/>
    <cellStyle name="Millares 228" xfId="168"/>
    <cellStyle name="Millares 229" xfId="169"/>
    <cellStyle name="Millares 23" xfId="170"/>
    <cellStyle name="Millares 230" xfId="171"/>
    <cellStyle name="Millares 231" xfId="172"/>
    <cellStyle name="Millares 232" xfId="173"/>
    <cellStyle name="Millares 233" xfId="174"/>
    <cellStyle name="Millares 234" xfId="175"/>
    <cellStyle name="Millares 235" xfId="176"/>
    <cellStyle name="Millares 236" xfId="177"/>
    <cellStyle name="Millares 237" xfId="178"/>
    <cellStyle name="Millares 24" xfId="179"/>
    <cellStyle name="Millares 25" xfId="180"/>
    <cellStyle name="Millares 26" xfId="181"/>
    <cellStyle name="Millares 27" xfId="182"/>
    <cellStyle name="Millares 28" xfId="183"/>
    <cellStyle name="Millares 29" xfId="184"/>
    <cellStyle name="Millares 3" xfId="185"/>
    <cellStyle name="Millares 3 2" xfId="186"/>
    <cellStyle name="Millares 3 2 2" xfId="187"/>
    <cellStyle name="Millares 3 3" xfId="188"/>
    <cellStyle name="Millares 30" xfId="189"/>
    <cellStyle name="Millares 31" xfId="190"/>
    <cellStyle name="Millares 32" xfId="191"/>
    <cellStyle name="Millares 33" xfId="192"/>
    <cellStyle name="Millares 34" xfId="193"/>
    <cellStyle name="Millares 35" xfId="194"/>
    <cellStyle name="Millares 36" xfId="195"/>
    <cellStyle name="Millares 36 2" xfId="196"/>
    <cellStyle name="Millares 37" xfId="197"/>
    <cellStyle name="Millares 38" xfId="198"/>
    <cellStyle name="Millares 39" xfId="199"/>
    <cellStyle name="Millares 4" xfId="200"/>
    <cellStyle name="Millares 40" xfId="201"/>
    <cellStyle name="Millares 41" xfId="202"/>
    <cellStyle name="Millares 42" xfId="203"/>
    <cellStyle name="Millares 43" xfId="204"/>
    <cellStyle name="Millares 44" xfId="205"/>
    <cellStyle name="Millares 44 2" xfId="206"/>
    <cellStyle name="Millares 45" xfId="207"/>
    <cellStyle name="Millares 46" xfId="208"/>
    <cellStyle name="Millares 47" xfId="209"/>
    <cellStyle name="Millares 48" xfId="210"/>
    <cellStyle name="Millares 49" xfId="211"/>
    <cellStyle name="Millares 5" xfId="212"/>
    <cellStyle name="Millares 50" xfId="213"/>
    <cellStyle name="Millares 51" xfId="214"/>
    <cellStyle name="Millares 52" xfId="215"/>
    <cellStyle name="Millares 53" xfId="216"/>
    <cellStyle name="Millares 54" xfId="217"/>
    <cellStyle name="Millares 55" xfId="218"/>
    <cellStyle name="Millares 56" xfId="219"/>
    <cellStyle name="Millares 57" xfId="220"/>
    <cellStyle name="Millares 58" xfId="221"/>
    <cellStyle name="Millares 58 2" xfId="222"/>
    <cellStyle name="Millares 59" xfId="223"/>
    <cellStyle name="Millares 6" xfId="224"/>
    <cellStyle name="Millares 60" xfId="225"/>
    <cellStyle name="Millares 61" xfId="226"/>
    <cellStyle name="Millares 62" xfId="227"/>
    <cellStyle name="Millares 63" xfId="228"/>
    <cellStyle name="Millares 64" xfId="229"/>
    <cellStyle name="Millares 65" xfId="230"/>
    <cellStyle name="Millares 66" xfId="231"/>
    <cellStyle name="Millares 67" xfId="232"/>
    <cellStyle name="Millares 68" xfId="233"/>
    <cellStyle name="Millares 69" xfId="234"/>
    <cellStyle name="Millares 7" xfId="235"/>
    <cellStyle name="Millares 70" xfId="236"/>
    <cellStyle name="Millares 70 2" xfId="237"/>
    <cellStyle name="Millares 71" xfId="238"/>
    <cellStyle name="Millares 72" xfId="239"/>
    <cellStyle name="Millares 73" xfId="240"/>
    <cellStyle name="Millares 74" xfId="241"/>
    <cellStyle name="Millares 75" xfId="242"/>
    <cellStyle name="Millares 76" xfId="243"/>
    <cellStyle name="Millares 77" xfId="244"/>
    <cellStyle name="Millares 78" xfId="245"/>
    <cellStyle name="Millares 79" xfId="246"/>
    <cellStyle name="Millares 8" xfId="247"/>
    <cellStyle name="Millares 80" xfId="248"/>
    <cellStyle name="Millares 81" xfId="249"/>
    <cellStyle name="Millares 82" xfId="250"/>
    <cellStyle name="Millares 83" xfId="251"/>
    <cellStyle name="Millares 84" xfId="252"/>
    <cellStyle name="Millares 85" xfId="253"/>
    <cellStyle name="Millares 86" xfId="254"/>
    <cellStyle name="Millares 87" xfId="255"/>
    <cellStyle name="Millares 88" xfId="256"/>
    <cellStyle name="Millares 89" xfId="257"/>
    <cellStyle name="Millares 9" xfId="258"/>
    <cellStyle name="Millares 90" xfId="259"/>
    <cellStyle name="Millares 91" xfId="260"/>
    <cellStyle name="Millares 92" xfId="261"/>
    <cellStyle name="Millares 93" xfId="262"/>
    <cellStyle name="Millares 94" xfId="263"/>
    <cellStyle name="Millares 95" xfId="264"/>
    <cellStyle name="Millares 96" xfId="265"/>
    <cellStyle name="Millares 97" xfId="266"/>
    <cellStyle name="Millares 98" xfId="267"/>
    <cellStyle name="Millares 99" xfId="268"/>
    <cellStyle name="Millares 99 2" xfId="269"/>
    <cellStyle name="Normal" xfId="0" builtinId="0"/>
    <cellStyle name="Normal 10" xfId="270"/>
    <cellStyle name="Normal 100" xfId="271"/>
    <cellStyle name="Normal 101" xfId="272"/>
    <cellStyle name="Normal 102" xfId="273"/>
    <cellStyle name="Normal 103" xfId="274"/>
    <cellStyle name="Normal 104" xfId="275"/>
    <cellStyle name="Normal 105" xfId="276"/>
    <cellStyle name="Normal 106" xfId="277"/>
    <cellStyle name="Normal 107" xfId="278"/>
    <cellStyle name="Normal 108" xfId="279"/>
    <cellStyle name="Normal 109" xfId="280"/>
    <cellStyle name="Normal 11" xfId="281"/>
    <cellStyle name="Normal 110" xfId="282"/>
    <cellStyle name="Normal 111" xfId="283"/>
    <cellStyle name="Normal 112" xfId="284"/>
    <cellStyle name="Normal 113" xfId="285"/>
    <cellStyle name="Normal 114" xfId="286"/>
    <cellStyle name="Normal 115" xfId="287"/>
    <cellStyle name="Normal 116" xfId="288"/>
    <cellStyle name="Normal 117" xfId="289"/>
    <cellStyle name="Normal 118" xfId="290"/>
    <cellStyle name="Normal 118 2" xfId="291"/>
    <cellStyle name="Normal 119" xfId="292"/>
    <cellStyle name="Normal 12" xfId="293"/>
    <cellStyle name="Normal 120" xfId="294"/>
    <cellStyle name="Normal 121" xfId="295"/>
    <cellStyle name="Normal 122" xfId="296"/>
    <cellStyle name="Normal 123" xfId="297"/>
    <cellStyle name="Normal 124" xfId="298"/>
    <cellStyle name="Normal 125" xfId="299"/>
    <cellStyle name="Normal 126" xfId="300"/>
    <cellStyle name="Normal 127" xfId="301"/>
    <cellStyle name="Normal 128" xfId="302"/>
    <cellStyle name="Normal 129" xfId="303"/>
    <cellStyle name="Normal 13" xfId="304"/>
    <cellStyle name="Normal 130" xfId="305"/>
    <cellStyle name="Normal 131" xfId="306"/>
    <cellStyle name="Normal 132" xfId="307"/>
    <cellStyle name="Normal 132 2" xfId="308"/>
    <cellStyle name="Normal 133" xfId="309"/>
    <cellStyle name="Normal 134" xfId="310"/>
    <cellStyle name="Normal 135" xfId="311"/>
    <cellStyle name="Normal 136" xfId="312"/>
    <cellStyle name="Normal 137" xfId="313"/>
    <cellStyle name="Normal 138" xfId="314"/>
    <cellStyle name="Normal 139" xfId="315"/>
    <cellStyle name="Normal 14" xfId="316"/>
    <cellStyle name="Normal 140" xfId="317"/>
    <cellStyle name="Normal 140 2" xfId="318"/>
    <cellStyle name="Normal 141" xfId="319"/>
    <cellStyle name="Normal 142" xfId="320"/>
    <cellStyle name="Normal 143" xfId="321"/>
    <cellStyle name="Normal 144" xfId="322"/>
    <cellStyle name="Normal 145" xfId="323"/>
    <cellStyle name="Normal 146" xfId="324"/>
    <cellStyle name="Normal 147" xfId="325"/>
    <cellStyle name="Normal 148" xfId="326"/>
    <cellStyle name="Normal 149" xfId="327"/>
    <cellStyle name="Normal 15" xfId="328"/>
    <cellStyle name="Normal 150" xfId="329"/>
    <cellStyle name="Normal 151" xfId="330"/>
    <cellStyle name="Normal 152" xfId="331"/>
    <cellStyle name="Normal 153" xfId="332"/>
    <cellStyle name="Normal 154" xfId="333"/>
    <cellStyle name="Normal 155" xfId="334"/>
    <cellStyle name="Normal 156" xfId="335"/>
    <cellStyle name="Normal 157" xfId="336"/>
    <cellStyle name="Normal 158" xfId="337"/>
    <cellStyle name="Normal 159" xfId="338"/>
    <cellStyle name="Normal 16" xfId="339"/>
    <cellStyle name="Normal 160" xfId="340"/>
    <cellStyle name="Normal 161" xfId="341"/>
    <cellStyle name="Normal 162" xfId="342"/>
    <cellStyle name="Normal 163" xfId="343"/>
    <cellStyle name="Normal 164" xfId="344"/>
    <cellStyle name="Normal 165" xfId="345"/>
    <cellStyle name="Normal 166" xfId="346"/>
    <cellStyle name="Normal 167" xfId="347"/>
    <cellStyle name="Normal 168" xfId="348"/>
    <cellStyle name="Normal 169" xfId="349"/>
    <cellStyle name="Normal 17" xfId="350"/>
    <cellStyle name="Normal 170" xfId="351"/>
    <cellStyle name="Normal 171" xfId="352"/>
    <cellStyle name="Normal 172" xfId="353"/>
    <cellStyle name="Normal 173" xfId="354"/>
    <cellStyle name="Normal 174" xfId="355"/>
    <cellStyle name="Normal 175" xfId="356"/>
    <cellStyle name="Normal 176" xfId="357"/>
    <cellStyle name="Normal 177" xfId="358"/>
    <cellStyle name="Normal 178" xfId="359"/>
    <cellStyle name="Normal 179" xfId="360"/>
    <cellStyle name="Normal 18" xfId="361"/>
    <cellStyle name="Normal 180" xfId="362"/>
    <cellStyle name="Normal 181" xfId="363"/>
    <cellStyle name="Normal 182" xfId="364"/>
    <cellStyle name="Normal 183" xfId="365"/>
    <cellStyle name="Normal 184" xfId="366"/>
    <cellStyle name="Normal 185" xfId="367"/>
    <cellStyle name="Normal 186" xfId="368"/>
    <cellStyle name="Normal 187" xfId="369"/>
    <cellStyle name="Normal 188" xfId="370"/>
    <cellStyle name="Normal 189" xfId="371"/>
    <cellStyle name="Normal 19" xfId="372"/>
    <cellStyle name="Normal 190" xfId="373"/>
    <cellStyle name="Normal 191" xfId="374"/>
    <cellStyle name="Normal 192" xfId="375"/>
    <cellStyle name="Normal 193" xfId="376"/>
    <cellStyle name="Normal 194" xfId="377"/>
    <cellStyle name="Normal 195" xfId="378"/>
    <cellStyle name="Normal 196" xfId="379"/>
    <cellStyle name="Normal 197" xfId="380"/>
    <cellStyle name="Normal 198" xfId="381"/>
    <cellStyle name="Normal 199" xfId="382"/>
    <cellStyle name="Normal 2" xfId="4"/>
    <cellStyle name="Normal 2 2" xfId="5"/>
    <cellStyle name="Normal 2 3" xfId="383"/>
    <cellStyle name="Normal 2 4" xfId="384"/>
    <cellStyle name="Normal 2 4 2" xfId="385"/>
    <cellStyle name="Normal 20" xfId="386"/>
    <cellStyle name="Normal 200" xfId="387"/>
    <cellStyle name="Normal 201" xfId="388"/>
    <cellStyle name="Normal 202" xfId="389"/>
    <cellStyle name="Normal 203" xfId="390"/>
    <cellStyle name="Normal 204" xfId="391"/>
    <cellStyle name="Normal 205" xfId="392"/>
    <cellStyle name="Normal 206" xfId="393"/>
    <cellStyle name="Normal 207" xfId="394"/>
    <cellStyle name="Normal 208" xfId="395"/>
    <cellStyle name="Normal 209" xfId="396"/>
    <cellStyle name="Normal 21" xfId="397"/>
    <cellStyle name="Normal 210" xfId="398"/>
    <cellStyle name="Normal 211" xfId="399"/>
    <cellStyle name="Normal 212" xfId="400"/>
    <cellStyle name="Normal 213" xfId="401"/>
    <cellStyle name="Normal 214" xfId="402"/>
    <cellStyle name="Normal 215" xfId="403"/>
    <cellStyle name="Normal 216" xfId="404"/>
    <cellStyle name="Normal 217" xfId="405"/>
    <cellStyle name="Normal 218" xfId="406"/>
    <cellStyle name="Normal 219" xfId="407"/>
    <cellStyle name="Normal 22" xfId="408"/>
    <cellStyle name="Normal 220" xfId="409"/>
    <cellStyle name="Normal 221" xfId="410"/>
    <cellStyle name="Normal 222" xfId="411"/>
    <cellStyle name="Normal 223" xfId="412"/>
    <cellStyle name="Normal 224" xfId="413"/>
    <cellStyle name="Normal 225" xfId="414"/>
    <cellStyle name="Normal 226" xfId="415"/>
    <cellStyle name="Normal 227" xfId="416"/>
    <cellStyle name="Normal 228" xfId="417"/>
    <cellStyle name="Normal 229" xfId="418"/>
    <cellStyle name="Normal 23" xfId="419"/>
    <cellStyle name="Normal 230" xfId="420"/>
    <cellStyle name="Normal 231" xfId="421"/>
    <cellStyle name="Normal 232" xfId="422"/>
    <cellStyle name="Normal 233" xfId="423"/>
    <cellStyle name="Normal 234" xfId="424"/>
    <cellStyle name="Normal 235" xfId="425"/>
    <cellStyle name="Normal 236" xfId="426"/>
    <cellStyle name="Normal 237" xfId="427"/>
    <cellStyle name="Normal 238" xfId="428"/>
    <cellStyle name="Normal 239" xfId="429"/>
    <cellStyle name="Normal 24" xfId="430"/>
    <cellStyle name="Normal 240" xfId="431"/>
    <cellStyle name="Normal 241" xfId="432"/>
    <cellStyle name="Normal 242" xfId="433"/>
    <cellStyle name="Normal 243" xfId="8"/>
    <cellStyle name="Normal 245" xfId="9"/>
    <cellStyle name="Normal 25" xfId="434"/>
    <cellStyle name="Normal 26" xfId="435"/>
    <cellStyle name="Normal 27" xfId="436"/>
    <cellStyle name="Normal 28" xfId="437"/>
    <cellStyle name="Normal 29" xfId="438"/>
    <cellStyle name="Normal 3" xfId="3"/>
    <cellStyle name="Normal 3 2" xfId="439"/>
    <cellStyle name="Normal 3 3" xfId="440"/>
    <cellStyle name="Normal 30" xfId="441"/>
    <cellStyle name="Normal 31" xfId="442"/>
    <cellStyle name="Normal 32" xfId="443"/>
    <cellStyle name="Normal 33" xfId="444"/>
    <cellStyle name="Normal 34" xfId="445"/>
    <cellStyle name="Normal 35" xfId="446"/>
    <cellStyle name="Normal 36" xfId="447"/>
    <cellStyle name="Normal 37" xfId="448"/>
    <cellStyle name="Normal 38" xfId="449"/>
    <cellStyle name="Normal 39" xfId="450"/>
    <cellStyle name="Normal 4" xfId="6"/>
    <cellStyle name="Normal 4 2" xfId="451"/>
    <cellStyle name="Normal 4 2 2" xfId="452"/>
    <cellStyle name="Normal 4 2 3" xfId="453"/>
    <cellStyle name="Normal 40" xfId="454"/>
    <cellStyle name="Normal 41" xfId="455"/>
    <cellStyle name="Normal 42" xfId="456"/>
    <cellStyle name="Normal 43" xfId="457"/>
    <cellStyle name="Normal 44" xfId="458"/>
    <cellStyle name="Normal 45" xfId="459"/>
    <cellStyle name="Normal 46" xfId="460"/>
    <cellStyle name="Normal 47" xfId="461"/>
    <cellStyle name="Normal 48" xfId="462"/>
    <cellStyle name="Normal 48 2" xfId="463"/>
    <cellStyle name="Normal 49" xfId="464"/>
    <cellStyle name="Normal 5" xfId="465"/>
    <cellStyle name="Normal 5 2" xfId="466"/>
    <cellStyle name="Normal 50" xfId="467"/>
    <cellStyle name="Normal 51" xfId="468"/>
    <cellStyle name="Normal 52" xfId="469"/>
    <cellStyle name="Normal 53" xfId="470"/>
    <cellStyle name="Normal 54" xfId="471"/>
    <cellStyle name="Normal 55" xfId="472"/>
    <cellStyle name="Normal 56" xfId="473"/>
    <cellStyle name="Normal 57" xfId="474"/>
    <cellStyle name="Normal 58" xfId="475"/>
    <cellStyle name="Normal 59" xfId="476"/>
    <cellStyle name="Normal 6" xfId="477"/>
    <cellStyle name="Normal 60" xfId="478"/>
    <cellStyle name="Normal 61" xfId="479"/>
    <cellStyle name="Normal 62" xfId="480"/>
    <cellStyle name="Normal 63" xfId="481"/>
    <cellStyle name="Normal 63 2" xfId="482"/>
    <cellStyle name="Normal 64" xfId="483"/>
    <cellStyle name="Normal 65" xfId="484"/>
    <cellStyle name="Normal 66" xfId="485"/>
    <cellStyle name="Normal 67" xfId="486"/>
    <cellStyle name="Normal 67 2" xfId="487"/>
    <cellStyle name="Normal 68" xfId="488"/>
    <cellStyle name="Normal 69" xfId="489"/>
    <cellStyle name="Normal 7" xfId="490"/>
    <cellStyle name="Normal 70" xfId="491"/>
    <cellStyle name="Normal 71" xfId="492"/>
    <cellStyle name="Normal 72" xfId="493"/>
    <cellStyle name="Normal 73" xfId="494"/>
    <cellStyle name="Normal 74" xfId="495"/>
    <cellStyle name="Normal 75" xfId="496"/>
    <cellStyle name="Normal 76" xfId="497"/>
    <cellStyle name="Normal 77" xfId="498"/>
    <cellStyle name="Normal 78" xfId="499"/>
    <cellStyle name="Normal 79" xfId="500"/>
    <cellStyle name="Normal 8" xfId="501"/>
    <cellStyle name="Normal 80" xfId="502"/>
    <cellStyle name="Normal 81" xfId="503"/>
    <cellStyle name="Normal 82" xfId="504"/>
    <cellStyle name="Normal 82 2" xfId="505"/>
    <cellStyle name="Normal 83" xfId="506"/>
    <cellStyle name="Normal 84" xfId="507"/>
    <cellStyle name="Normal 85" xfId="508"/>
    <cellStyle name="Normal 86" xfId="509"/>
    <cellStyle name="Normal 87" xfId="510"/>
    <cellStyle name="Normal 88" xfId="511"/>
    <cellStyle name="Normal 89" xfId="512"/>
    <cellStyle name="Normal 9" xfId="513"/>
    <cellStyle name="Normal 90" xfId="514"/>
    <cellStyle name="Normal 91" xfId="515"/>
    <cellStyle name="Normal 92" xfId="516"/>
    <cellStyle name="Normal 93" xfId="517"/>
    <cellStyle name="Normal 94" xfId="518"/>
    <cellStyle name="Normal 95" xfId="519"/>
    <cellStyle name="Normal 96" xfId="520"/>
    <cellStyle name="Normal 97" xfId="521"/>
    <cellStyle name="Normal 98" xfId="522"/>
    <cellStyle name="Normal 99" xfId="523"/>
    <cellStyle name="Notas 2" xfId="524"/>
    <cellStyle name="Notas 2 2" xfId="525"/>
    <cellStyle name="Notas 3" xfId="5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81"/>
  <sheetViews>
    <sheetView showGridLines="0" tabSelected="1" zoomScaleNormal="100" workbookViewId="0">
      <selection activeCell="G14" sqref="G14"/>
    </sheetView>
  </sheetViews>
  <sheetFormatPr baseColWidth="10" defaultRowHeight="12.75" x14ac:dyDescent="0.2"/>
  <cols>
    <col min="1" max="1" width="1.5703125" style="1" customWidth="1"/>
    <col min="2" max="2" width="1.42578125" style="1" customWidth="1"/>
    <col min="3" max="3" width="37.85546875" style="1" customWidth="1"/>
    <col min="4" max="4" width="13.28515625" style="1" bestFit="1" customWidth="1"/>
    <col min="5" max="5" width="11.42578125" style="1" customWidth="1"/>
    <col min="6" max="6" width="1.42578125" style="1" customWidth="1"/>
    <col min="7" max="7" width="9.28515625" style="1" customWidth="1"/>
    <col min="8" max="8" width="10.7109375" style="1" customWidth="1"/>
    <col min="9" max="9" width="10.42578125" style="1" customWidth="1"/>
    <col min="10" max="10" width="1.5703125" style="1" customWidth="1"/>
    <col min="11" max="12" width="11.42578125" style="1" customWidth="1"/>
    <col min="13" max="16384" width="11.42578125" style="1"/>
  </cols>
  <sheetData>
    <row r="1" spans="1:23" ht="21" x14ac:dyDescent="0.2">
      <c r="A1" s="85" t="s">
        <v>0</v>
      </c>
      <c r="B1" s="86"/>
      <c r="C1" s="86"/>
      <c r="D1" s="86"/>
      <c r="E1" s="86"/>
      <c r="F1" s="86"/>
      <c r="G1" s="86"/>
      <c r="H1" s="86"/>
      <c r="I1" s="86"/>
      <c r="J1" s="86"/>
      <c r="K1" s="86"/>
      <c r="L1" s="86"/>
      <c r="O1" s="87"/>
      <c r="P1" s="87"/>
      <c r="Q1" s="87"/>
      <c r="R1" s="87"/>
      <c r="S1" s="87"/>
      <c r="T1" s="87"/>
      <c r="U1" s="87"/>
      <c r="V1" s="87"/>
      <c r="W1" s="87"/>
    </row>
    <row r="2" spans="1:23" ht="17.25" x14ac:dyDescent="0.2">
      <c r="A2" s="86" t="s">
        <v>1</v>
      </c>
      <c r="B2" s="86"/>
      <c r="C2" s="86"/>
      <c r="D2" s="86"/>
      <c r="E2" s="86"/>
      <c r="F2" s="86"/>
      <c r="G2" s="86"/>
      <c r="H2" s="86"/>
      <c r="I2" s="86"/>
      <c r="J2" s="86"/>
      <c r="K2" s="86"/>
      <c r="L2" s="86"/>
    </row>
    <row r="3" spans="1:23" ht="17.25" x14ac:dyDescent="0.2">
      <c r="A3" s="86"/>
      <c r="B3" s="86"/>
      <c r="C3" s="86"/>
      <c r="D3" s="86"/>
      <c r="E3" s="86"/>
      <c r="F3" s="86"/>
      <c r="G3" s="86"/>
      <c r="H3" s="86"/>
      <c r="I3" s="86"/>
      <c r="J3" s="86"/>
      <c r="K3" s="86"/>
      <c r="L3" s="86"/>
      <c r="O3" s="87"/>
      <c r="P3" s="87"/>
      <c r="Q3" s="87"/>
      <c r="R3" s="87"/>
      <c r="S3" s="87"/>
      <c r="T3" s="87"/>
    </row>
    <row r="4" spans="1:23" ht="20.100000000000001" customHeight="1" x14ac:dyDescent="0.2">
      <c r="A4" s="3"/>
      <c r="B4" s="3"/>
      <c r="C4" s="3"/>
      <c r="D4" s="92" t="s">
        <v>349</v>
      </c>
      <c r="E4" s="92" t="s">
        <v>2</v>
      </c>
      <c r="F4" s="4"/>
      <c r="G4" s="3"/>
      <c r="H4" s="3"/>
      <c r="I4" s="3"/>
      <c r="J4" s="3"/>
      <c r="K4" s="3"/>
      <c r="L4" s="3"/>
    </row>
    <row r="5" spans="1:23" ht="20.100000000000001" customHeight="1" x14ac:dyDescent="0.5">
      <c r="A5" s="3"/>
      <c r="B5" s="3"/>
      <c r="C5" s="3"/>
      <c r="D5" s="92"/>
      <c r="E5" s="92"/>
      <c r="F5" s="5"/>
      <c r="G5" s="6" t="s">
        <v>3</v>
      </c>
      <c r="H5" s="6"/>
      <c r="I5" s="6"/>
      <c r="J5" s="7"/>
      <c r="K5" s="8" t="s">
        <v>4</v>
      </c>
      <c r="L5" s="8"/>
      <c r="O5" s="87"/>
      <c r="P5" s="87"/>
      <c r="R5" s="87"/>
      <c r="S5" s="87"/>
      <c r="T5" s="87"/>
      <c r="V5" s="87"/>
      <c r="W5" s="87"/>
    </row>
    <row r="6" spans="1:23" ht="30" customHeight="1" x14ac:dyDescent="0.2">
      <c r="A6" s="3"/>
      <c r="B6" s="3"/>
      <c r="C6" s="15" t="s">
        <v>350</v>
      </c>
      <c r="D6" s="92"/>
      <c r="E6" s="92"/>
      <c r="F6" s="10"/>
      <c r="G6" s="11" t="s">
        <v>5</v>
      </c>
      <c r="H6" s="11" t="s">
        <v>6</v>
      </c>
      <c r="I6" s="11" t="s">
        <v>7</v>
      </c>
      <c r="J6" s="11"/>
      <c r="K6" s="12" t="s">
        <v>8</v>
      </c>
      <c r="L6" s="12" t="s">
        <v>9</v>
      </c>
    </row>
    <row r="7" spans="1:23" ht="17.25" x14ac:dyDescent="0.2">
      <c r="A7" s="3"/>
      <c r="B7" s="3"/>
      <c r="C7" s="3"/>
      <c r="D7" s="89" t="s">
        <v>10</v>
      </c>
      <c r="E7" s="89" t="s">
        <v>11</v>
      </c>
      <c r="F7" s="13"/>
      <c r="G7" s="89" t="s">
        <v>12</v>
      </c>
      <c r="H7" s="89" t="s">
        <v>13</v>
      </c>
      <c r="I7" s="89" t="s">
        <v>14</v>
      </c>
      <c r="J7" s="13"/>
      <c r="K7" s="89" t="s">
        <v>15</v>
      </c>
      <c r="L7" s="89" t="s">
        <v>16</v>
      </c>
    </row>
    <row r="8" spans="1:23" ht="18" thickBot="1" x14ac:dyDescent="0.25">
      <c r="A8" s="14"/>
      <c r="B8" s="14"/>
      <c r="C8" s="14"/>
      <c r="D8" s="14"/>
      <c r="E8" s="14"/>
      <c r="F8" s="14"/>
      <c r="G8" s="14"/>
      <c r="H8" s="14"/>
      <c r="I8" s="14"/>
      <c r="J8" s="14"/>
      <c r="K8" s="14"/>
      <c r="L8" s="14"/>
    </row>
    <row r="9" spans="1:23" ht="8.25" customHeight="1" x14ac:dyDescent="0.2">
      <c r="A9" s="3"/>
      <c r="B9" s="3"/>
      <c r="C9" s="3"/>
      <c r="D9" s="3"/>
      <c r="E9" s="3"/>
      <c r="F9" s="3"/>
      <c r="G9" s="3"/>
      <c r="H9" s="3"/>
      <c r="I9" s="3"/>
      <c r="J9" s="3"/>
      <c r="K9" s="3"/>
      <c r="L9" s="3"/>
    </row>
    <row r="10" spans="1:23" s="9" customFormat="1" ht="18.75" x14ac:dyDescent="0.2">
      <c r="A10" s="15" t="s">
        <v>17</v>
      </c>
      <c r="B10" s="15"/>
      <c r="C10" s="15"/>
      <c r="D10" s="16">
        <v>816935.804641</v>
      </c>
      <c r="E10" s="17">
        <v>609392.99044880003</v>
      </c>
      <c r="F10" s="17"/>
      <c r="G10" s="17">
        <v>420008.80779764993</v>
      </c>
      <c r="H10" s="17">
        <v>486125.70294872992</v>
      </c>
      <c r="I10" s="17">
        <v>574776.60742987995</v>
      </c>
      <c r="J10" s="17"/>
      <c r="K10" s="17">
        <v>70.357622247009203</v>
      </c>
      <c r="L10" s="18">
        <v>94.31953048993455</v>
      </c>
    </row>
    <row r="11" spans="1:23" s="19" customFormat="1" ht="8.25" customHeight="1" x14ac:dyDescent="0.2">
      <c r="A11" s="15"/>
      <c r="B11" s="15"/>
      <c r="C11" s="15"/>
      <c r="D11" s="15"/>
      <c r="E11" s="15"/>
      <c r="F11" s="15"/>
      <c r="G11" s="15"/>
      <c r="H11" s="20"/>
      <c r="I11" s="20"/>
      <c r="J11" s="20"/>
      <c r="K11" s="21"/>
      <c r="L11" s="21"/>
    </row>
    <row r="12" spans="1:23" ht="17.25" x14ac:dyDescent="0.2">
      <c r="A12" s="3"/>
      <c r="B12" s="22" t="s">
        <v>18</v>
      </c>
      <c r="C12" s="22"/>
      <c r="D12" s="23">
        <v>54044.005800999999</v>
      </c>
      <c r="E12" s="23">
        <v>34508.130114949992</v>
      </c>
      <c r="F12" s="22"/>
      <c r="G12" s="23">
        <v>22964.880124719995</v>
      </c>
      <c r="H12" s="23">
        <v>27507.574240319998</v>
      </c>
      <c r="I12" s="23">
        <v>32462.481826259995</v>
      </c>
      <c r="J12" s="23"/>
      <c r="K12" s="24">
        <v>60.066757349173642</v>
      </c>
      <c r="L12" s="24">
        <v>94.071981640628621</v>
      </c>
    </row>
    <row r="13" spans="1:23" ht="34.5" x14ac:dyDescent="0.2">
      <c r="A13" s="3"/>
      <c r="B13" s="3"/>
      <c r="C13" s="25" t="s">
        <v>19</v>
      </c>
      <c r="D13" s="26">
        <v>2744.3492729999998</v>
      </c>
      <c r="E13" s="26">
        <v>2056.6541972599994</v>
      </c>
      <c r="F13" s="26"/>
      <c r="G13" s="26">
        <v>1364.1261383699998</v>
      </c>
      <c r="H13" s="26">
        <v>1713.2003721800004</v>
      </c>
      <c r="I13" s="26">
        <v>1933.602936419999</v>
      </c>
      <c r="J13" s="26"/>
      <c r="K13" s="27">
        <v>70.457611042572239</v>
      </c>
      <c r="L13" s="27">
        <v>94.016920248239259</v>
      </c>
    </row>
    <row r="14" spans="1:23" ht="34.5" x14ac:dyDescent="0.2">
      <c r="A14" s="3"/>
      <c r="B14" s="3"/>
      <c r="C14" s="28" t="s">
        <v>20</v>
      </c>
      <c r="D14" s="29">
        <v>1893.912151</v>
      </c>
      <c r="E14" s="29">
        <v>1712.81701372</v>
      </c>
      <c r="F14" s="29"/>
      <c r="G14" s="29">
        <v>1389.323194519998</v>
      </c>
      <c r="H14" s="29">
        <v>1490.5681933799985</v>
      </c>
      <c r="I14" s="29">
        <v>1661.6777927099999</v>
      </c>
      <c r="J14" s="29"/>
      <c r="K14" s="30">
        <v>87.737849500179905</v>
      </c>
      <c r="L14" s="30">
        <v>97.014320817672598</v>
      </c>
    </row>
    <row r="15" spans="1:23" ht="34.5" x14ac:dyDescent="0.2">
      <c r="A15" s="3"/>
      <c r="B15" s="3"/>
      <c r="C15" s="28" t="s">
        <v>21</v>
      </c>
      <c r="D15" s="29">
        <v>127.756675</v>
      </c>
      <c r="E15" s="29">
        <v>67.773796359999992</v>
      </c>
      <c r="F15" s="29"/>
      <c r="G15" s="29">
        <v>45.490436049999992</v>
      </c>
      <c r="H15" s="29">
        <v>51.71435756000001</v>
      </c>
      <c r="I15" s="29">
        <v>66.35230516</v>
      </c>
      <c r="J15" s="29"/>
      <c r="K15" s="30">
        <v>51.936468415446789</v>
      </c>
      <c r="L15" s="30">
        <v>97.902594695375583</v>
      </c>
    </row>
    <row r="16" spans="1:23" ht="17.25" x14ac:dyDescent="0.2">
      <c r="A16" s="3"/>
      <c r="B16" s="3"/>
      <c r="C16" s="28" t="s">
        <v>22</v>
      </c>
      <c r="D16" s="29">
        <v>236.349097</v>
      </c>
      <c r="E16" s="29">
        <v>108.3159174</v>
      </c>
      <c r="F16" s="29"/>
      <c r="G16" s="29">
        <v>84.24754922999999</v>
      </c>
      <c r="H16" s="29">
        <v>91.174866619999989</v>
      </c>
      <c r="I16" s="29">
        <v>106.58643860000001</v>
      </c>
      <c r="J16" s="29"/>
      <c r="K16" s="30">
        <v>45.097036524747125</v>
      </c>
      <c r="L16" s="30">
        <v>98.403301341562567</v>
      </c>
    </row>
    <row r="17" spans="1:12" ht="34.5" x14ac:dyDescent="0.2">
      <c r="A17" s="34"/>
      <c r="B17" s="34"/>
      <c r="C17" s="25" t="s">
        <v>23</v>
      </c>
      <c r="D17" s="26">
        <v>2002.120124</v>
      </c>
      <c r="E17" s="26">
        <v>1122.9413578199999</v>
      </c>
      <c r="F17" s="26"/>
      <c r="G17" s="26">
        <v>845.57962120000047</v>
      </c>
      <c r="H17" s="26">
        <v>956.09017214000039</v>
      </c>
      <c r="I17" s="26">
        <v>1101.2411201900004</v>
      </c>
      <c r="J17" s="26"/>
      <c r="K17" s="35">
        <v>55.003748625724334</v>
      </c>
      <c r="L17" s="36">
        <v>98.067553797098824</v>
      </c>
    </row>
    <row r="18" spans="1:12" ht="34.5" x14ac:dyDescent="0.2">
      <c r="A18" s="34"/>
      <c r="B18" s="34"/>
      <c r="C18" s="28" t="s">
        <v>24</v>
      </c>
      <c r="D18" s="29">
        <v>18758.784167999998</v>
      </c>
      <c r="E18" s="29">
        <v>14476.596146699996</v>
      </c>
      <c r="F18" s="29"/>
      <c r="G18" s="29">
        <v>10603.364821839998</v>
      </c>
      <c r="H18" s="29">
        <v>12188.298826009999</v>
      </c>
      <c r="I18" s="29">
        <v>14072.499468389993</v>
      </c>
      <c r="J18" s="29"/>
      <c r="K18" s="37">
        <v>75.018185306464659</v>
      </c>
      <c r="L18" s="38">
        <v>97.208620906357751</v>
      </c>
    </row>
    <row r="19" spans="1:12" ht="17.25" x14ac:dyDescent="0.2">
      <c r="A19" s="34"/>
      <c r="B19" s="34"/>
      <c r="C19" s="28" t="s">
        <v>25</v>
      </c>
      <c r="D19" s="29">
        <v>16487.121461999999</v>
      </c>
      <c r="E19" s="29">
        <v>6226.6630189999996</v>
      </c>
      <c r="F19" s="29"/>
      <c r="G19" s="29">
        <v>3312.2445015999997</v>
      </c>
      <c r="H19" s="29">
        <v>3986.7331662400006</v>
      </c>
      <c r="I19" s="29">
        <v>5075.8493546400005</v>
      </c>
      <c r="J19" s="29"/>
      <c r="K19" s="37">
        <v>30.786752959508224</v>
      </c>
      <c r="L19" s="38">
        <v>81.517971008734307</v>
      </c>
    </row>
    <row r="20" spans="1:12" ht="34.5" x14ac:dyDescent="0.2">
      <c r="A20" s="34"/>
      <c r="B20" s="34"/>
      <c r="C20" s="28" t="s">
        <v>26</v>
      </c>
      <c r="D20" s="29">
        <v>940</v>
      </c>
      <c r="E20" s="29">
        <v>252.06727098000002</v>
      </c>
      <c r="F20" s="29"/>
      <c r="G20" s="29">
        <v>0</v>
      </c>
      <c r="H20" s="29">
        <v>101.33156614000001</v>
      </c>
      <c r="I20" s="29">
        <v>179.18218694000001</v>
      </c>
      <c r="J20" s="29"/>
      <c r="K20" s="37">
        <v>19.061934780851065</v>
      </c>
      <c r="L20" s="38">
        <v>71.085066396508495</v>
      </c>
    </row>
    <row r="21" spans="1:12" ht="34.5" x14ac:dyDescent="0.2">
      <c r="A21" s="3"/>
      <c r="B21" s="3"/>
      <c r="C21" s="28" t="s">
        <v>27</v>
      </c>
      <c r="D21" s="29">
        <v>202.098298</v>
      </c>
      <c r="E21" s="29">
        <v>76.713929009999987</v>
      </c>
      <c r="F21" s="29"/>
      <c r="G21" s="29">
        <v>54.560540200000005</v>
      </c>
      <c r="H21" s="29">
        <v>63.815606819999999</v>
      </c>
      <c r="I21" s="29">
        <v>73.293695179999986</v>
      </c>
      <c r="J21" s="29"/>
      <c r="K21" s="30">
        <v>36.266359442571847</v>
      </c>
      <c r="L21" s="30">
        <v>95.541573904324267</v>
      </c>
    </row>
    <row r="22" spans="1:12" ht="34.5" x14ac:dyDescent="0.2">
      <c r="A22" s="3"/>
      <c r="B22" s="3"/>
      <c r="C22" s="28" t="s">
        <v>28</v>
      </c>
      <c r="D22" s="29">
        <v>103.200684</v>
      </c>
      <c r="E22" s="29">
        <v>52.548858389999992</v>
      </c>
      <c r="F22" s="29"/>
      <c r="G22" s="29">
        <v>34.174446519999996</v>
      </c>
      <c r="H22" s="29">
        <v>42.901388229999995</v>
      </c>
      <c r="I22" s="29">
        <v>49.831962549999993</v>
      </c>
      <c r="J22" s="29"/>
      <c r="K22" s="30">
        <v>48.286465378465898</v>
      </c>
      <c r="L22" s="30">
        <v>94.829771905155184</v>
      </c>
    </row>
    <row r="23" spans="1:12" ht="17.25" x14ac:dyDescent="0.2">
      <c r="A23" s="34"/>
      <c r="B23" s="34"/>
      <c r="C23" s="39" t="s">
        <v>29</v>
      </c>
      <c r="D23" s="40">
        <v>865.77386899999999</v>
      </c>
      <c r="E23" s="40">
        <v>106.99530145000001</v>
      </c>
      <c r="F23" s="40"/>
      <c r="G23" s="40">
        <v>85.673090449999989</v>
      </c>
      <c r="H23" s="40">
        <v>94.335682040000009</v>
      </c>
      <c r="I23" s="40">
        <v>104.85118552000002</v>
      </c>
      <c r="J23" s="40"/>
      <c r="K23" s="41">
        <v>12.110689554664766</v>
      </c>
      <c r="L23" s="42">
        <v>97.996065340306586</v>
      </c>
    </row>
    <row r="24" spans="1:12" ht="34.5" x14ac:dyDescent="0.2">
      <c r="A24" s="3"/>
      <c r="B24" s="3"/>
      <c r="C24" s="28" t="s">
        <v>30</v>
      </c>
      <c r="D24" s="29">
        <v>51.8</v>
      </c>
      <c r="E24" s="29">
        <v>51.8</v>
      </c>
      <c r="F24" s="29"/>
      <c r="G24" s="29">
        <v>32.758344000000001</v>
      </c>
      <c r="H24" s="29">
        <v>51.106506000000003</v>
      </c>
      <c r="I24" s="29">
        <v>51.8</v>
      </c>
      <c r="J24" s="29"/>
      <c r="K24" s="30">
        <v>100</v>
      </c>
      <c r="L24" s="30">
        <v>100</v>
      </c>
    </row>
    <row r="25" spans="1:12" ht="51.75" x14ac:dyDescent="0.2">
      <c r="A25" s="34"/>
      <c r="B25" s="34"/>
      <c r="C25" s="28" t="s">
        <v>31</v>
      </c>
      <c r="D25" s="29">
        <v>4559.8</v>
      </c>
      <c r="E25" s="29">
        <v>4433.0237706000007</v>
      </c>
      <c r="F25" s="29"/>
      <c r="G25" s="29">
        <v>2585.5478667200005</v>
      </c>
      <c r="H25" s="29">
        <v>3431.5893545999998</v>
      </c>
      <c r="I25" s="29">
        <v>4433.0237706000007</v>
      </c>
      <c r="J25" s="29"/>
      <c r="K25" s="37">
        <v>97.21969758761351</v>
      </c>
      <c r="L25" s="38">
        <v>100</v>
      </c>
    </row>
    <row r="26" spans="1:12" ht="69" x14ac:dyDescent="0.2">
      <c r="A26" s="34"/>
      <c r="B26" s="34"/>
      <c r="C26" s="28" t="s">
        <v>32</v>
      </c>
      <c r="D26" s="29">
        <v>2570.94</v>
      </c>
      <c r="E26" s="29">
        <v>1922.9714324599995</v>
      </c>
      <c r="F26" s="29"/>
      <c r="G26" s="29">
        <v>1097.5537978200002</v>
      </c>
      <c r="H26" s="29">
        <v>1669.71418236</v>
      </c>
      <c r="I26" s="29">
        <v>1922.9714324599995</v>
      </c>
      <c r="J26" s="29"/>
      <c r="K26" s="37">
        <v>74.79643369584663</v>
      </c>
      <c r="L26" s="38">
        <v>100</v>
      </c>
    </row>
    <row r="27" spans="1:12" ht="17.25" x14ac:dyDescent="0.2">
      <c r="A27" s="34"/>
      <c r="B27" s="34"/>
      <c r="C27" s="39" t="s">
        <v>33</v>
      </c>
      <c r="D27" s="40">
        <v>2500</v>
      </c>
      <c r="E27" s="40">
        <v>1840.2481037999999</v>
      </c>
      <c r="F27" s="40"/>
      <c r="G27" s="40">
        <v>1430.2357761999995</v>
      </c>
      <c r="H27" s="40">
        <v>1574.9999999999998</v>
      </c>
      <c r="I27" s="40">
        <v>1629.7181768999999</v>
      </c>
      <c r="J27" s="40"/>
      <c r="K27" s="41">
        <v>65.188727075999992</v>
      </c>
      <c r="L27" s="42">
        <v>88.559698745768657</v>
      </c>
    </row>
    <row r="28" spans="1:12" ht="17.25" x14ac:dyDescent="0.2">
      <c r="A28" s="3"/>
      <c r="B28" s="22" t="s">
        <v>34</v>
      </c>
      <c r="C28" s="43"/>
      <c r="D28" s="23">
        <v>3615.9011970000001</v>
      </c>
      <c r="E28" s="23">
        <v>1895.1620325499998</v>
      </c>
      <c r="F28" s="22"/>
      <c r="G28" s="23">
        <v>1433.7079731099998</v>
      </c>
      <c r="H28" s="23">
        <v>1613.3338729299999</v>
      </c>
      <c r="I28" s="23">
        <v>1785.2001548500002</v>
      </c>
      <c r="J28" s="23"/>
      <c r="K28" s="24">
        <v>49.370822309280044</v>
      </c>
      <c r="L28" s="24">
        <v>94.197758512920274</v>
      </c>
    </row>
    <row r="29" spans="1:12" ht="34.5" x14ac:dyDescent="0.2">
      <c r="A29" s="3"/>
      <c r="B29" s="3"/>
      <c r="C29" s="44" t="s">
        <v>35</v>
      </c>
      <c r="D29" s="45">
        <v>3615.9011970000001</v>
      </c>
      <c r="E29" s="45">
        <v>1895.1620325499998</v>
      </c>
      <c r="F29" s="45"/>
      <c r="G29" s="45">
        <v>1433.7079731099998</v>
      </c>
      <c r="H29" s="45">
        <v>1613.3338729299999</v>
      </c>
      <c r="I29" s="45">
        <v>1785.2001548500002</v>
      </c>
      <c r="J29" s="45"/>
      <c r="K29" s="46">
        <v>49.370822309280044</v>
      </c>
      <c r="L29" s="46">
        <v>94.197758512920274</v>
      </c>
    </row>
    <row r="30" spans="1:12" ht="17.25" x14ac:dyDescent="0.2">
      <c r="A30" s="3"/>
      <c r="B30" s="22" t="s">
        <v>36</v>
      </c>
      <c r="C30" s="43"/>
      <c r="D30" s="23">
        <v>26911.450966999997</v>
      </c>
      <c r="E30" s="23">
        <v>21022.011819739997</v>
      </c>
      <c r="F30" s="22"/>
      <c r="G30" s="23">
        <v>14252.238250089997</v>
      </c>
      <c r="H30" s="23">
        <v>17323.316019490001</v>
      </c>
      <c r="I30" s="23">
        <v>19805.244318320001</v>
      </c>
      <c r="J30" s="23"/>
      <c r="K30" s="24">
        <v>73.59411554065241</v>
      </c>
      <c r="L30" s="24">
        <v>94.211935984749886</v>
      </c>
    </row>
    <row r="31" spans="1:12" ht="34.5" x14ac:dyDescent="0.2">
      <c r="A31" s="3"/>
      <c r="B31" s="3"/>
      <c r="C31" s="47" t="s">
        <v>37</v>
      </c>
      <c r="D31" s="48">
        <v>10344.653598999999</v>
      </c>
      <c r="E31" s="48">
        <v>6354.9055226799992</v>
      </c>
      <c r="F31" s="49"/>
      <c r="G31" s="48">
        <v>3187.2517494800009</v>
      </c>
      <c r="H31" s="48">
        <v>4545.7614415600001</v>
      </c>
      <c r="I31" s="48">
        <v>5710.8490975099994</v>
      </c>
      <c r="J31" s="48"/>
      <c r="K31" s="50">
        <v>55.205803102600335</v>
      </c>
      <c r="L31" s="50">
        <v>89.865208493321745</v>
      </c>
    </row>
    <row r="32" spans="1:12" ht="17.25" x14ac:dyDescent="0.2">
      <c r="A32" s="3"/>
      <c r="B32" s="3"/>
      <c r="C32" s="51" t="s">
        <v>38</v>
      </c>
      <c r="D32" s="29">
        <v>113.7</v>
      </c>
      <c r="E32" s="29">
        <v>58.319473269999989</v>
      </c>
      <c r="F32" s="29"/>
      <c r="G32" s="29">
        <v>27.335117779999994</v>
      </c>
      <c r="H32" s="29">
        <v>34.423323199999999</v>
      </c>
      <c r="I32" s="29">
        <v>40.033361340000006</v>
      </c>
      <c r="J32" s="29"/>
      <c r="K32" s="30">
        <v>35.209640580474939</v>
      </c>
      <c r="L32" s="30">
        <v>68.644929549789836</v>
      </c>
    </row>
    <row r="33" spans="1:12" ht="34.5" x14ac:dyDescent="0.2">
      <c r="A33" s="3"/>
      <c r="B33" s="3"/>
      <c r="C33" s="51" t="s">
        <v>39</v>
      </c>
      <c r="D33" s="29">
        <v>74.8</v>
      </c>
      <c r="E33" s="29">
        <v>58.923223869999987</v>
      </c>
      <c r="F33" s="29"/>
      <c r="G33" s="29">
        <v>27.678319680000005</v>
      </c>
      <c r="H33" s="29">
        <v>39.824162600000001</v>
      </c>
      <c r="I33" s="29">
        <v>51.284099550000001</v>
      </c>
      <c r="J33" s="29"/>
      <c r="K33" s="30">
        <v>68.561630414438497</v>
      </c>
      <c r="L33" s="30">
        <v>87.035461031708167</v>
      </c>
    </row>
    <row r="34" spans="1:12" ht="17.25" x14ac:dyDescent="0.2">
      <c r="A34" s="3"/>
      <c r="B34" s="3"/>
      <c r="C34" s="51" t="s">
        <v>40</v>
      </c>
      <c r="D34" s="29">
        <v>202.98994300000001</v>
      </c>
      <c r="E34" s="29">
        <v>139.08822748</v>
      </c>
      <c r="F34" s="29"/>
      <c r="G34" s="29">
        <v>74.397189699999998</v>
      </c>
      <c r="H34" s="29">
        <v>87.208011839999998</v>
      </c>
      <c r="I34" s="29">
        <v>97.206335520000025</v>
      </c>
      <c r="J34" s="29"/>
      <c r="K34" s="30">
        <v>47.887266769664556</v>
      </c>
      <c r="L34" s="30">
        <v>69.888255304696926</v>
      </c>
    </row>
    <row r="35" spans="1:12" ht="34.5" x14ac:dyDescent="0.2">
      <c r="A35" s="3"/>
      <c r="B35" s="3"/>
      <c r="C35" s="51" t="s">
        <v>41</v>
      </c>
      <c r="D35" s="29">
        <v>13.8</v>
      </c>
      <c r="E35" s="29">
        <v>10.45434599</v>
      </c>
      <c r="F35" s="29"/>
      <c r="G35" s="29">
        <v>7.4190195399999999</v>
      </c>
      <c r="H35" s="29">
        <v>8.2671119300000004</v>
      </c>
      <c r="I35" s="29">
        <v>9.46227631</v>
      </c>
      <c r="J35" s="29"/>
      <c r="K35" s="30">
        <v>68.567219637681148</v>
      </c>
      <c r="L35" s="30">
        <v>90.51045679042042</v>
      </c>
    </row>
    <row r="36" spans="1:12" ht="17.25" x14ac:dyDescent="0.2">
      <c r="A36" s="3"/>
      <c r="B36" s="3"/>
      <c r="C36" s="51" t="s">
        <v>42</v>
      </c>
      <c r="D36" s="29">
        <v>247.43840800000001</v>
      </c>
      <c r="E36" s="29">
        <v>147.97134370999999</v>
      </c>
      <c r="F36" s="29"/>
      <c r="G36" s="29">
        <v>61.486788959999998</v>
      </c>
      <c r="H36" s="29">
        <v>86.144884919999996</v>
      </c>
      <c r="I36" s="29">
        <v>107.39317644000002</v>
      </c>
      <c r="J36" s="29"/>
      <c r="K36" s="30">
        <v>43.401983268498888</v>
      </c>
      <c r="L36" s="30">
        <v>72.577009674571428</v>
      </c>
    </row>
    <row r="37" spans="1:12" ht="34.5" x14ac:dyDescent="0.2">
      <c r="A37" s="3"/>
      <c r="B37" s="3"/>
      <c r="C37" s="51" t="s">
        <v>43</v>
      </c>
      <c r="D37" s="29">
        <v>837.49800300000004</v>
      </c>
      <c r="E37" s="29">
        <v>546.71723935999955</v>
      </c>
      <c r="F37" s="29"/>
      <c r="G37" s="29">
        <v>277.18073417000028</v>
      </c>
      <c r="H37" s="29">
        <v>319.24782694000032</v>
      </c>
      <c r="I37" s="29">
        <v>409.45957898000034</v>
      </c>
      <c r="J37" s="29"/>
      <c r="K37" s="30">
        <v>48.890812576659997</v>
      </c>
      <c r="L37" s="30">
        <v>74.894213955887622</v>
      </c>
    </row>
    <row r="38" spans="1:12" ht="34.5" x14ac:dyDescent="0.2">
      <c r="A38" s="3"/>
      <c r="B38" s="3"/>
      <c r="C38" s="51" t="s">
        <v>44</v>
      </c>
      <c r="D38" s="29">
        <v>1005.485</v>
      </c>
      <c r="E38" s="29">
        <v>712.17204123999988</v>
      </c>
      <c r="F38" s="29"/>
      <c r="G38" s="29">
        <v>378.03726488000001</v>
      </c>
      <c r="H38" s="29">
        <v>485.63219683999989</v>
      </c>
      <c r="I38" s="29">
        <v>657.45688667999991</v>
      </c>
      <c r="J38" s="29"/>
      <c r="K38" s="30">
        <v>65.387040749489046</v>
      </c>
      <c r="L38" s="30">
        <v>92.317143696804976</v>
      </c>
    </row>
    <row r="39" spans="1:12" ht="51.75" x14ac:dyDescent="0.2">
      <c r="A39" s="3"/>
      <c r="B39" s="3"/>
      <c r="C39" s="51" t="s">
        <v>45</v>
      </c>
      <c r="D39" s="29">
        <v>6225.6850000000004</v>
      </c>
      <c r="E39" s="29">
        <v>3519.7613517100003</v>
      </c>
      <c r="F39" s="29"/>
      <c r="G39" s="29">
        <v>2022.1296934300003</v>
      </c>
      <c r="H39" s="29">
        <v>2661.8739974000005</v>
      </c>
      <c r="I39" s="29">
        <v>3235.5162165600004</v>
      </c>
      <c r="J39" s="29"/>
      <c r="K39" s="30">
        <v>51.970445285297927</v>
      </c>
      <c r="L39" s="30">
        <v>91.924306600732876</v>
      </c>
    </row>
    <row r="40" spans="1:12" ht="34.5" x14ac:dyDescent="0.2">
      <c r="A40" s="3"/>
      <c r="B40" s="3"/>
      <c r="C40" s="51" t="s">
        <v>46</v>
      </c>
      <c r="D40" s="29">
        <v>365.58499999999998</v>
      </c>
      <c r="E40" s="29">
        <v>178.33589816</v>
      </c>
      <c r="F40" s="29"/>
      <c r="G40" s="29">
        <v>20.719469920000002</v>
      </c>
      <c r="H40" s="29">
        <v>159.68659421999999</v>
      </c>
      <c r="I40" s="29">
        <v>176.33340606000002</v>
      </c>
      <c r="J40" s="29"/>
      <c r="K40" s="30">
        <v>48.233216915354845</v>
      </c>
      <c r="L40" s="30">
        <v>98.877123383087238</v>
      </c>
    </row>
    <row r="41" spans="1:12" ht="34.5" x14ac:dyDescent="0.2">
      <c r="A41" s="34"/>
      <c r="B41" s="52"/>
      <c r="C41" s="51" t="s">
        <v>47</v>
      </c>
      <c r="D41" s="29">
        <v>443.88499999999999</v>
      </c>
      <c r="E41" s="29">
        <v>386.97494025999998</v>
      </c>
      <c r="F41" s="29"/>
      <c r="G41" s="29">
        <v>128.88337010000001</v>
      </c>
      <c r="H41" s="29">
        <v>265.54532086</v>
      </c>
      <c r="I41" s="29">
        <v>370.99954817999992</v>
      </c>
      <c r="J41" s="29"/>
      <c r="K41" s="38">
        <v>83.580104797413725</v>
      </c>
      <c r="L41" s="53">
        <v>95.871724388854091</v>
      </c>
    </row>
    <row r="42" spans="1:12" ht="34.5" x14ac:dyDescent="0.2">
      <c r="A42" s="44"/>
      <c r="B42" s="54"/>
      <c r="C42" s="55" t="s">
        <v>48</v>
      </c>
      <c r="D42" s="29">
        <v>43.7</v>
      </c>
      <c r="E42" s="29">
        <v>42.25941907</v>
      </c>
      <c r="F42" s="29"/>
      <c r="G42" s="29">
        <v>20.498522009999999</v>
      </c>
      <c r="H42" s="29">
        <v>23.962034379999999</v>
      </c>
      <c r="I42" s="29">
        <v>41.244107399999997</v>
      </c>
      <c r="J42" s="29"/>
      <c r="K42" s="37">
        <v>94.380108466819209</v>
      </c>
      <c r="L42" s="37">
        <v>97.597431076091695</v>
      </c>
    </row>
    <row r="43" spans="1:12" ht="34.5" x14ac:dyDescent="0.2">
      <c r="A43" s="44"/>
      <c r="B43" s="54"/>
      <c r="C43" s="55" t="s">
        <v>49</v>
      </c>
      <c r="D43" s="29">
        <v>55.7</v>
      </c>
      <c r="E43" s="29">
        <v>51.599320869999993</v>
      </c>
      <c r="F43" s="29"/>
      <c r="G43" s="29">
        <v>29.043171539999996</v>
      </c>
      <c r="H43" s="29">
        <v>43.007788459999993</v>
      </c>
      <c r="I43" s="29">
        <v>50.70896840999999</v>
      </c>
      <c r="J43" s="29"/>
      <c r="K43" s="37">
        <v>91.039440592459584</v>
      </c>
      <c r="L43" s="37">
        <v>98.27448802622196</v>
      </c>
    </row>
    <row r="44" spans="1:12" ht="34.5" x14ac:dyDescent="0.2">
      <c r="A44" s="44"/>
      <c r="B44" s="54"/>
      <c r="C44" s="55" t="s">
        <v>50</v>
      </c>
      <c r="D44" s="29">
        <v>228.89</v>
      </c>
      <c r="E44" s="29">
        <v>145.67652721000002</v>
      </c>
      <c r="F44" s="29"/>
      <c r="G44" s="29">
        <v>4.1842876000000002</v>
      </c>
      <c r="H44" s="29">
        <v>49.183298270000002</v>
      </c>
      <c r="I44" s="29">
        <v>136.49497944000001</v>
      </c>
      <c r="J44" s="29"/>
      <c r="K44" s="37">
        <v>59.633439398837872</v>
      </c>
      <c r="L44" s="37">
        <v>93.697304606414491</v>
      </c>
    </row>
    <row r="45" spans="1:12" ht="34.5" x14ac:dyDescent="0.2">
      <c r="A45" s="44"/>
      <c r="B45" s="54"/>
      <c r="C45" s="55" t="s">
        <v>51</v>
      </c>
      <c r="D45" s="29">
        <v>227.19724500000001</v>
      </c>
      <c r="E45" s="29">
        <v>150.01332977999999</v>
      </c>
      <c r="F45" s="29"/>
      <c r="G45" s="29">
        <v>45.392661109999999</v>
      </c>
      <c r="H45" s="29">
        <v>120.20486797</v>
      </c>
      <c r="I45" s="29">
        <v>145.38257704</v>
      </c>
      <c r="J45" s="29"/>
      <c r="K45" s="37">
        <v>63.989586246963512</v>
      </c>
      <c r="L45" s="37">
        <v>96.913105824134988</v>
      </c>
    </row>
    <row r="46" spans="1:12" ht="34.5" x14ac:dyDescent="0.2">
      <c r="A46" s="44"/>
      <c r="B46" s="54"/>
      <c r="C46" s="55" t="s">
        <v>52</v>
      </c>
      <c r="D46" s="29">
        <v>122.8</v>
      </c>
      <c r="E46" s="29">
        <v>120.11417372</v>
      </c>
      <c r="F46" s="29"/>
      <c r="G46" s="29">
        <v>38.449570719999997</v>
      </c>
      <c r="H46" s="29">
        <v>91.14406824000001</v>
      </c>
      <c r="I46" s="29">
        <v>104.47292066</v>
      </c>
      <c r="J46" s="29"/>
      <c r="K46" s="37">
        <v>85.075668289902282</v>
      </c>
      <c r="L46" s="37">
        <v>86.978012189917266</v>
      </c>
    </row>
    <row r="47" spans="1:12" ht="51.75" x14ac:dyDescent="0.2">
      <c r="A47" s="44"/>
      <c r="B47" s="54"/>
      <c r="C47" s="55" t="s">
        <v>53</v>
      </c>
      <c r="D47" s="29">
        <v>28.8</v>
      </c>
      <c r="E47" s="29">
        <v>22.635584999999999</v>
      </c>
      <c r="F47" s="29"/>
      <c r="G47" s="29">
        <v>7.5170000000000001E-2</v>
      </c>
      <c r="H47" s="29">
        <v>21.565083600000001</v>
      </c>
      <c r="I47" s="29">
        <v>21.675585000000002</v>
      </c>
      <c r="J47" s="29"/>
      <c r="K47" s="37">
        <v>75.262447916666673</v>
      </c>
      <c r="L47" s="37">
        <v>95.758890260622834</v>
      </c>
    </row>
    <row r="48" spans="1:12" ht="30" customHeight="1" x14ac:dyDescent="0.2">
      <c r="A48" s="44"/>
      <c r="B48" s="54"/>
      <c r="C48" s="55" t="s">
        <v>54</v>
      </c>
      <c r="D48" s="29">
        <v>6.1</v>
      </c>
      <c r="E48" s="29">
        <v>2.5498897199999999</v>
      </c>
      <c r="F48" s="29"/>
      <c r="G48" s="29">
        <v>1.6849276499999999</v>
      </c>
      <c r="H48" s="29">
        <v>2.3045167800000002</v>
      </c>
      <c r="I48" s="29">
        <v>2.3828900200000001</v>
      </c>
      <c r="J48" s="29"/>
      <c r="K48" s="37">
        <v>39.063770819672136</v>
      </c>
      <c r="L48" s="37">
        <v>93.450708919286129</v>
      </c>
    </row>
    <row r="49" spans="1:12" ht="17.25" x14ac:dyDescent="0.2">
      <c r="A49" s="44"/>
      <c r="B49" s="54"/>
      <c r="C49" s="55" t="s">
        <v>55</v>
      </c>
      <c r="D49" s="29">
        <v>25.8</v>
      </c>
      <c r="E49" s="29">
        <v>17.94352636</v>
      </c>
      <c r="F49" s="29"/>
      <c r="G49" s="29">
        <v>9.9595061999999999</v>
      </c>
      <c r="H49" s="29">
        <v>13.084385119999999</v>
      </c>
      <c r="I49" s="29">
        <v>15.251493699999999</v>
      </c>
      <c r="J49" s="29"/>
      <c r="K49" s="37">
        <v>59.114316666666667</v>
      </c>
      <c r="L49" s="37">
        <v>84.997192826037121</v>
      </c>
    </row>
    <row r="50" spans="1:12" ht="34.5" x14ac:dyDescent="0.2">
      <c r="A50" s="44"/>
      <c r="B50" s="54"/>
      <c r="C50" s="55" t="s">
        <v>56</v>
      </c>
      <c r="D50" s="29">
        <v>46.2</v>
      </c>
      <c r="E50" s="29">
        <v>24.318212819999996</v>
      </c>
      <c r="F50" s="29"/>
      <c r="G50" s="29">
        <v>2.37654436</v>
      </c>
      <c r="H50" s="29">
        <v>20.402376679999996</v>
      </c>
      <c r="I50" s="29">
        <v>21.643639819999997</v>
      </c>
      <c r="J50" s="29"/>
      <c r="K50" s="37">
        <v>46.84770523809523</v>
      </c>
      <c r="L50" s="37">
        <v>89.001769908846455</v>
      </c>
    </row>
    <row r="51" spans="1:12" ht="17.25" x14ac:dyDescent="0.2">
      <c r="A51" s="44"/>
      <c r="B51" s="54"/>
      <c r="C51" s="55" t="s">
        <v>57</v>
      </c>
      <c r="D51" s="29">
        <v>28.6</v>
      </c>
      <c r="E51" s="29">
        <v>19.077453080000002</v>
      </c>
      <c r="F51" s="29"/>
      <c r="G51" s="29">
        <v>10.320420129999999</v>
      </c>
      <c r="H51" s="29">
        <v>13.049591309999999</v>
      </c>
      <c r="I51" s="29">
        <v>16.447050400000002</v>
      </c>
      <c r="J51" s="29"/>
      <c r="K51" s="37">
        <v>57.507169230769236</v>
      </c>
      <c r="L51" s="37">
        <v>86.211981919339095</v>
      </c>
    </row>
    <row r="52" spans="1:12" ht="34.5" x14ac:dyDescent="0.2">
      <c r="A52" s="3"/>
      <c r="B52" s="3"/>
      <c r="C52" s="28" t="s">
        <v>58</v>
      </c>
      <c r="D52" s="29">
        <v>549.24873600000001</v>
      </c>
      <c r="E52" s="29">
        <v>387.78991793</v>
      </c>
      <c r="F52" s="29"/>
      <c r="G52" s="29">
        <v>289.61016054999999</v>
      </c>
      <c r="H52" s="29">
        <v>331.14072694999999</v>
      </c>
      <c r="I52" s="29">
        <v>385.26512648999994</v>
      </c>
      <c r="J52" s="29"/>
      <c r="K52" s="30">
        <v>70.144016952275692</v>
      </c>
      <c r="L52" s="30">
        <v>99.348928034674742</v>
      </c>
    </row>
    <row r="53" spans="1:12" ht="17.25" x14ac:dyDescent="0.2">
      <c r="A53" s="44"/>
      <c r="B53" s="54"/>
      <c r="C53" s="56" t="s">
        <v>59</v>
      </c>
      <c r="D53" s="29">
        <v>3008.9650029999998</v>
      </c>
      <c r="E53" s="29">
        <v>2445.90587383</v>
      </c>
      <c r="F53" s="29"/>
      <c r="G53" s="29">
        <v>1987.8693789799997</v>
      </c>
      <c r="H53" s="29">
        <v>2159.6100602799997</v>
      </c>
      <c r="I53" s="29">
        <v>2392.0612356800002</v>
      </c>
      <c r="J53" s="29"/>
      <c r="K53" s="37">
        <v>79.497808492124904</v>
      </c>
      <c r="L53" s="37">
        <v>97.798580937798491</v>
      </c>
    </row>
    <row r="54" spans="1:12" ht="17.25" x14ac:dyDescent="0.2">
      <c r="A54" s="44"/>
      <c r="B54" s="54"/>
      <c r="C54" s="56" t="s">
        <v>60</v>
      </c>
      <c r="D54" s="29">
        <v>8696.6629290000001</v>
      </c>
      <c r="E54" s="29">
        <v>7016.8646931599988</v>
      </c>
      <c r="F54" s="29"/>
      <c r="G54" s="29">
        <v>5414.5686163399951</v>
      </c>
      <c r="H54" s="29">
        <v>6117.9816045100033</v>
      </c>
      <c r="I54" s="29">
        <v>6869.4427999300024</v>
      </c>
      <c r="J54" s="29"/>
      <c r="K54" s="37">
        <v>78.989410720094412</v>
      </c>
      <c r="L54" s="37">
        <v>97.899034687476544</v>
      </c>
    </row>
    <row r="55" spans="1:12" ht="17.25" x14ac:dyDescent="0.2">
      <c r="A55" s="44"/>
      <c r="B55" s="54"/>
      <c r="C55" s="56" t="s">
        <v>61</v>
      </c>
      <c r="D55" s="29">
        <v>385.7</v>
      </c>
      <c r="E55" s="29">
        <v>535.13200099999995</v>
      </c>
      <c r="F55" s="29"/>
      <c r="G55" s="29">
        <v>251.42000100000001</v>
      </c>
      <c r="H55" s="29">
        <v>478.27600100000001</v>
      </c>
      <c r="I55" s="29">
        <v>535.13200099999995</v>
      </c>
      <c r="J55" s="29"/>
      <c r="K55" s="37">
        <v>138.74306481721544</v>
      </c>
      <c r="L55" s="37">
        <v>100</v>
      </c>
    </row>
    <row r="56" spans="1:12" ht="51.75" x14ac:dyDescent="0.2">
      <c r="A56" s="44"/>
      <c r="B56" s="54"/>
      <c r="C56" s="56" t="s">
        <v>62</v>
      </c>
      <c r="D56" s="29">
        <v>64.8</v>
      </c>
      <c r="E56" s="29">
        <v>49.247999999999998</v>
      </c>
      <c r="F56" s="29"/>
      <c r="G56" s="29">
        <v>38.880000000000003</v>
      </c>
      <c r="H56" s="29">
        <v>44.064</v>
      </c>
      <c r="I56" s="29">
        <v>49.247999999999998</v>
      </c>
      <c r="J56" s="29"/>
      <c r="K56" s="37">
        <v>76</v>
      </c>
      <c r="L56" s="37">
        <v>100</v>
      </c>
    </row>
    <row r="57" spans="1:12" ht="34.5" x14ac:dyDescent="0.2">
      <c r="A57" s="44"/>
      <c r="B57" s="54"/>
      <c r="C57" s="56" t="s">
        <v>63</v>
      </c>
      <c r="D57" s="29">
        <v>603.18855599999995</v>
      </c>
      <c r="E57" s="29">
        <v>417.73461896999999</v>
      </c>
      <c r="F57" s="29"/>
      <c r="G57" s="29">
        <v>323.96107493</v>
      </c>
      <c r="H57" s="29">
        <v>371.39453513999996</v>
      </c>
      <c r="I57" s="29">
        <v>413.03604404000004</v>
      </c>
      <c r="J57" s="29"/>
      <c r="K57" s="37">
        <v>68.475444358397283</v>
      </c>
      <c r="L57" s="37">
        <v>98.87522491155147</v>
      </c>
    </row>
    <row r="58" spans="1:12" ht="34.5" x14ac:dyDescent="0.2">
      <c r="A58" s="44"/>
      <c r="B58" s="54"/>
      <c r="C58" s="56" t="s">
        <v>64</v>
      </c>
      <c r="D58" s="29">
        <v>125</v>
      </c>
      <c r="E58" s="29">
        <v>125</v>
      </c>
      <c r="F58" s="29"/>
      <c r="G58" s="29">
        <v>125</v>
      </c>
      <c r="H58" s="29">
        <v>125</v>
      </c>
      <c r="I58" s="29">
        <v>125</v>
      </c>
      <c r="J58" s="29"/>
      <c r="K58" s="37">
        <v>100</v>
      </c>
      <c r="L58" s="37">
        <v>100</v>
      </c>
    </row>
    <row r="59" spans="1:12" ht="51.75" x14ac:dyDescent="0.2">
      <c r="A59" s="44"/>
      <c r="B59" s="54"/>
      <c r="C59" s="56" t="s">
        <v>65</v>
      </c>
      <c r="D59" s="29">
        <v>321.89999999999998</v>
      </c>
      <c r="E59" s="29">
        <v>321.89999999999998</v>
      </c>
      <c r="F59" s="29"/>
      <c r="G59" s="29">
        <v>321.89999999999998</v>
      </c>
      <c r="H59" s="29">
        <v>321.89999999999998</v>
      </c>
      <c r="I59" s="29">
        <v>321.89999999999998</v>
      </c>
      <c r="J59" s="29"/>
      <c r="K59" s="37">
        <v>100</v>
      </c>
      <c r="L59" s="37">
        <v>100</v>
      </c>
    </row>
    <row r="60" spans="1:12" ht="34.5" x14ac:dyDescent="0.2">
      <c r="A60" s="44"/>
      <c r="B60" s="54"/>
      <c r="C60" s="56" t="s">
        <v>66</v>
      </c>
      <c r="D60" s="29">
        <v>131</v>
      </c>
      <c r="E60" s="29">
        <v>404.8</v>
      </c>
      <c r="F60" s="29"/>
      <c r="G60" s="29">
        <v>94.32</v>
      </c>
      <c r="H60" s="29">
        <v>99.56</v>
      </c>
      <c r="I60" s="29">
        <v>104.8</v>
      </c>
      <c r="J60" s="29"/>
      <c r="K60" s="37">
        <v>80</v>
      </c>
      <c r="L60" s="37">
        <v>25.889328063241106</v>
      </c>
    </row>
    <row r="61" spans="1:12" ht="17.25" x14ac:dyDescent="0.2">
      <c r="A61" s="44"/>
      <c r="B61" s="54"/>
      <c r="C61" s="56" t="s">
        <v>67</v>
      </c>
      <c r="D61" s="29">
        <v>48</v>
      </c>
      <c r="E61" s="29">
        <v>36.479999999999997</v>
      </c>
      <c r="F61" s="29"/>
      <c r="G61" s="29">
        <v>31.68</v>
      </c>
      <c r="H61" s="29">
        <v>34.08</v>
      </c>
      <c r="I61" s="29">
        <v>36.479999999999997</v>
      </c>
      <c r="J61" s="29"/>
      <c r="K61" s="37">
        <v>75.999999999999986</v>
      </c>
      <c r="L61" s="37">
        <v>100</v>
      </c>
    </row>
    <row r="62" spans="1:12" ht="34.5" x14ac:dyDescent="0.2">
      <c r="A62" s="44"/>
      <c r="B62" s="54"/>
      <c r="C62" s="56" t="s">
        <v>68</v>
      </c>
      <c r="D62" s="29">
        <v>772.13214400000004</v>
      </c>
      <c r="E62" s="29">
        <v>838.99587821</v>
      </c>
      <c r="F62" s="29"/>
      <c r="G62" s="29">
        <v>614.17593201000011</v>
      </c>
      <c r="H62" s="29">
        <v>706.93575732000022</v>
      </c>
      <c r="I62" s="29">
        <v>805.15414827000018</v>
      </c>
      <c r="J62" s="29"/>
      <c r="K62" s="37">
        <v>104.2767296409823</v>
      </c>
      <c r="L62" s="37">
        <v>95.966400930097379</v>
      </c>
    </row>
    <row r="63" spans="1:12" ht="34.5" x14ac:dyDescent="0.2">
      <c r="A63" s="44"/>
      <c r="B63" s="54"/>
      <c r="C63" s="56" t="s">
        <v>69</v>
      </c>
      <c r="D63" s="29">
        <v>7.9</v>
      </c>
      <c r="E63" s="29">
        <v>6.8591824299999997</v>
      </c>
      <c r="F63" s="29"/>
      <c r="G63" s="29">
        <v>3.4071612</v>
      </c>
      <c r="H63" s="29">
        <v>6.8547961300000004</v>
      </c>
      <c r="I63" s="29">
        <v>6.8214716000000006</v>
      </c>
      <c r="J63" s="29"/>
      <c r="K63" s="37">
        <v>86.347741772151892</v>
      </c>
      <c r="L63" s="37">
        <v>99.450213922944172</v>
      </c>
    </row>
    <row r="64" spans="1:12" ht="34.5" x14ac:dyDescent="0.2">
      <c r="A64" s="44"/>
      <c r="B64" s="54"/>
      <c r="C64" s="56" t="s">
        <v>70</v>
      </c>
      <c r="D64" s="29">
        <v>1265</v>
      </c>
      <c r="E64" s="29">
        <v>1517</v>
      </c>
      <c r="F64" s="29"/>
      <c r="G64" s="29">
        <v>1265</v>
      </c>
      <c r="H64" s="29">
        <v>1517</v>
      </c>
      <c r="I64" s="29">
        <v>1517</v>
      </c>
      <c r="J64" s="29"/>
      <c r="K64" s="37">
        <v>119.92094861660078</v>
      </c>
      <c r="L64" s="37">
        <v>100</v>
      </c>
    </row>
    <row r="65" spans="1:12" ht="34.5" x14ac:dyDescent="0.2">
      <c r="A65" s="44"/>
      <c r="B65" s="54"/>
      <c r="C65" s="56" t="s">
        <v>71</v>
      </c>
      <c r="D65" s="29">
        <v>342.8</v>
      </c>
      <c r="E65" s="29">
        <v>338.89613252999999</v>
      </c>
      <c r="F65" s="29"/>
      <c r="G65" s="29">
        <v>111.89417259999999</v>
      </c>
      <c r="H65" s="29">
        <v>253.85709560000001</v>
      </c>
      <c r="I65" s="29">
        <v>308.55439480000001</v>
      </c>
      <c r="J65" s="29"/>
      <c r="K65" s="37">
        <v>90.010033488914814</v>
      </c>
      <c r="L65" s="37">
        <v>91.046891711780148</v>
      </c>
    </row>
    <row r="66" spans="1:12" ht="34.5" x14ac:dyDescent="0.2">
      <c r="A66" s="44"/>
      <c r="B66" s="54"/>
      <c r="C66" s="56" t="s">
        <v>72</v>
      </c>
      <c r="D66" s="29">
        <v>150</v>
      </c>
      <c r="E66" s="29">
        <v>129.999999</v>
      </c>
      <c r="F66" s="29"/>
      <c r="G66" s="29">
        <v>96.800003000000004</v>
      </c>
      <c r="H66" s="29">
        <v>115.400001</v>
      </c>
      <c r="I66" s="29">
        <v>129.999999</v>
      </c>
      <c r="J66" s="29"/>
      <c r="K66" s="37">
        <v>86.666666000000006</v>
      </c>
      <c r="L66" s="37">
        <v>100</v>
      </c>
    </row>
    <row r="67" spans="1:12" ht="34.5" x14ac:dyDescent="0.2">
      <c r="A67" s="3"/>
      <c r="B67" s="3"/>
      <c r="C67" s="39" t="s">
        <v>73</v>
      </c>
      <c r="D67" s="40">
        <v>94.5</v>
      </c>
      <c r="E67" s="40">
        <v>94.5</v>
      </c>
      <c r="F67" s="40"/>
      <c r="G67" s="40">
        <v>94.5</v>
      </c>
      <c r="H67" s="40">
        <v>94.5</v>
      </c>
      <c r="I67" s="40">
        <v>94.5</v>
      </c>
      <c r="J67" s="40"/>
      <c r="K67" s="57">
        <v>100</v>
      </c>
      <c r="L67" s="57">
        <v>100</v>
      </c>
    </row>
    <row r="68" spans="1:12" ht="17.25" x14ac:dyDescent="0.2">
      <c r="A68" s="3"/>
      <c r="B68" s="22" t="s">
        <v>74</v>
      </c>
      <c r="C68" s="43"/>
      <c r="D68" s="23">
        <v>6933.6345659999997</v>
      </c>
      <c r="E68" s="23">
        <v>4157.7630919000003</v>
      </c>
      <c r="F68" s="22"/>
      <c r="G68" s="23">
        <v>2646.21079955</v>
      </c>
      <c r="H68" s="23">
        <v>2961.2111055599994</v>
      </c>
      <c r="I68" s="23">
        <v>4122.4131282899998</v>
      </c>
      <c r="J68" s="23"/>
      <c r="K68" s="24">
        <v>59.455298502531441</v>
      </c>
      <c r="L68" s="24">
        <v>99.149784082723031</v>
      </c>
    </row>
    <row r="69" spans="1:12" ht="34.5" x14ac:dyDescent="0.2">
      <c r="A69" s="3"/>
      <c r="B69" s="3"/>
      <c r="C69" s="44" t="s">
        <v>75</v>
      </c>
      <c r="D69" s="45">
        <v>6933.6345659999997</v>
      </c>
      <c r="E69" s="45">
        <v>4157.7630919000003</v>
      </c>
      <c r="F69" s="45"/>
      <c r="G69" s="45">
        <v>2646.21079955</v>
      </c>
      <c r="H69" s="45">
        <v>2961.2111055599994</v>
      </c>
      <c r="I69" s="45">
        <v>4122.4131282899998</v>
      </c>
      <c r="J69" s="45"/>
      <c r="K69" s="46">
        <v>59.455298502531441</v>
      </c>
      <c r="L69" s="46">
        <v>99.149784082723031</v>
      </c>
    </row>
    <row r="70" spans="1:12" ht="32.25" customHeight="1" x14ac:dyDescent="0.2">
      <c r="A70" s="3"/>
      <c r="B70" s="91" t="s">
        <v>76</v>
      </c>
      <c r="C70" s="91"/>
      <c r="D70" s="23">
        <v>67973.418267999994</v>
      </c>
      <c r="E70" s="23">
        <v>60120.225526480004</v>
      </c>
      <c r="F70" s="22"/>
      <c r="G70" s="23">
        <v>44725.85821346</v>
      </c>
      <c r="H70" s="23">
        <v>50229.790618930005</v>
      </c>
      <c r="I70" s="23">
        <v>55226.68447836001</v>
      </c>
      <c r="J70" s="23"/>
      <c r="K70" s="24">
        <v>81.247472740912912</v>
      </c>
      <c r="L70" s="24">
        <v>91.860408031961498</v>
      </c>
    </row>
    <row r="71" spans="1:12" ht="34.5" x14ac:dyDescent="0.2">
      <c r="A71" s="44"/>
      <c r="B71" s="54"/>
      <c r="C71" s="58" t="s">
        <v>77</v>
      </c>
      <c r="D71" s="26">
        <v>649.96209099999999</v>
      </c>
      <c r="E71" s="26">
        <v>475.86241124999998</v>
      </c>
      <c r="F71" s="26"/>
      <c r="G71" s="26">
        <v>397.44087491000005</v>
      </c>
      <c r="H71" s="26">
        <v>435.04291691000003</v>
      </c>
      <c r="I71" s="26">
        <v>472.36418748</v>
      </c>
      <c r="J71" s="26"/>
      <c r="K71" s="35">
        <v>72.675652014295707</v>
      </c>
      <c r="L71" s="35">
        <v>99.26486654812453</v>
      </c>
    </row>
    <row r="72" spans="1:12" ht="34.5" x14ac:dyDescent="0.2">
      <c r="A72" s="44"/>
      <c r="B72" s="54"/>
      <c r="C72" s="56" t="s">
        <v>78</v>
      </c>
      <c r="D72" s="29">
        <v>1086.4590880000001</v>
      </c>
      <c r="E72" s="29">
        <v>810.78140697000003</v>
      </c>
      <c r="F72" s="29"/>
      <c r="G72" s="29">
        <v>658.46519696000007</v>
      </c>
      <c r="H72" s="29">
        <v>735.47770001999993</v>
      </c>
      <c r="I72" s="29">
        <v>800.15637521999997</v>
      </c>
      <c r="J72" s="29"/>
      <c r="K72" s="37">
        <v>73.648090761794052</v>
      </c>
      <c r="L72" s="37">
        <v>98.68953189371878</v>
      </c>
    </row>
    <row r="73" spans="1:12" ht="34.5" x14ac:dyDescent="0.2">
      <c r="A73" s="44"/>
      <c r="B73" s="54"/>
      <c r="C73" s="56" t="s">
        <v>79</v>
      </c>
      <c r="D73" s="29">
        <v>1081.889999</v>
      </c>
      <c r="E73" s="29">
        <v>829.96701518999987</v>
      </c>
      <c r="F73" s="29"/>
      <c r="G73" s="29">
        <v>673.097891</v>
      </c>
      <c r="H73" s="29">
        <v>724.84439299999997</v>
      </c>
      <c r="I73" s="29">
        <v>806.02141599999982</v>
      </c>
      <c r="J73" s="29"/>
      <c r="K73" s="37">
        <v>74.501235499451155</v>
      </c>
      <c r="L73" s="37">
        <v>97.1148733923458</v>
      </c>
    </row>
    <row r="74" spans="1:12" ht="34.5" x14ac:dyDescent="0.2">
      <c r="A74" s="44"/>
      <c r="B74" s="54"/>
      <c r="C74" s="56" t="s">
        <v>80</v>
      </c>
      <c r="D74" s="29">
        <v>1207.5000170000001</v>
      </c>
      <c r="E74" s="29">
        <v>890.60424384999976</v>
      </c>
      <c r="F74" s="29"/>
      <c r="G74" s="29">
        <v>621.53471611999998</v>
      </c>
      <c r="H74" s="29">
        <v>693.51005038999995</v>
      </c>
      <c r="I74" s="29">
        <v>777.02592676999996</v>
      </c>
      <c r="J74" s="29"/>
      <c r="K74" s="37">
        <v>64.349972325507636</v>
      </c>
      <c r="L74" s="37">
        <v>87.247049644743299</v>
      </c>
    </row>
    <row r="75" spans="1:12" ht="17.25" x14ac:dyDescent="0.2">
      <c r="A75" s="44"/>
      <c r="B75" s="54"/>
      <c r="C75" s="56" t="s">
        <v>81</v>
      </c>
      <c r="D75" s="29">
        <v>694.74925800000005</v>
      </c>
      <c r="E75" s="29">
        <v>292.78896506000001</v>
      </c>
      <c r="F75" s="29"/>
      <c r="G75" s="29">
        <v>179.74430920000003</v>
      </c>
      <c r="H75" s="29">
        <v>226.58053826999992</v>
      </c>
      <c r="I75" s="29">
        <v>267.2125820899999</v>
      </c>
      <c r="J75" s="29"/>
      <c r="K75" s="37">
        <v>38.461729755456595</v>
      </c>
      <c r="L75" s="37">
        <v>91.2645673088264</v>
      </c>
    </row>
    <row r="76" spans="1:12" ht="51.75" x14ac:dyDescent="0.2">
      <c r="A76" s="3"/>
      <c r="B76" s="3"/>
      <c r="C76" s="28" t="s">
        <v>82</v>
      </c>
      <c r="D76" s="29">
        <v>1487.9433759999999</v>
      </c>
      <c r="E76" s="29">
        <v>1196.5188706699998</v>
      </c>
      <c r="F76" s="29"/>
      <c r="G76" s="29">
        <v>914.00686892999988</v>
      </c>
      <c r="H76" s="29">
        <v>1027.1612331899998</v>
      </c>
      <c r="I76" s="29">
        <v>1169.8626321700001</v>
      </c>
      <c r="J76" s="29"/>
      <c r="K76" s="30">
        <v>78.622792442203803</v>
      </c>
      <c r="L76" s="30">
        <v>97.772184028733847</v>
      </c>
    </row>
    <row r="77" spans="1:12" ht="34.5" x14ac:dyDescent="0.2">
      <c r="A77" s="44"/>
      <c r="B77" s="54"/>
      <c r="C77" s="56" t="s">
        <v>83</v>
      </c>
      <c r="D77" s="29">
        <v>7805</v>
      </c>
      <c r="E77" s="29">
        <v>8138.6310501399985</v>
      </c>
      <c r="F77" s="29"/>
      <c r="G77" s="29">
        <v>6073.0387645399996</v>
      </c>
      <c r="H77" s="29">
        <v>6937.1048360200002</v>
      </c>
      <c r="I77" s="29">
        <v>7318.8417838300002</v>
      </c>
      <c r="J77" s="29"/>
      <c r="K77" s="37">
        <v>93.771195180397186</v>
      </c>
      <c r="L77" s="37">
        <v>89.927184789929797</v>
      </c>
    </row>
    <row r="78" spans="1:12" ht="17.25" x14ac:dyDescent="0.2">
      <c r="A78" s="44"/>
      <c r="B78" s="54"/>
      <c r="C78" s="56" t="s">
        <v>84</v>
      </c>
      <c r="D78" s="29">
        <v>18250</v>
      </c>
      <c r="E78" s="29">
        <v>15452.566911980002</v>
      </c>
      <c r="F78" s="29"/>
      <c r="G78" s="29">
        <v>12794.385406289999</v>
      </c>
      <c r="H78" s="29">
        <v>14005.747859970001</v>
      </c>
      <c r="I78" s="29">
        <v>15230.332852080002</v>
      </c>
      <c r="J78" s="29"/>
      <c r="K78" s="37">
        <v>83.45387864153426</v>
      </c>
      <c r="L78" s="37">
        <v>98.561830787299769</v>
      </c>
    </row>
    <row r="79" spans="1:12" ht="17.25" x14ac:dyDescent="0.2">
      <c r="A79" s="44"/>
      <c r="B79" s="54"/>
      <c r="C79" s="56" t="s">
        <v>85</v>
      </c>
      <c r="D79" s="29">
        <v>15780.998600999999</v>
      </c>
      <c r="E79" s="29">
        <v>13697.880717650001</v>
      </c>
      <c r="F79" s="29"/>
      <c r="G79" s="29">
        <v>10501.956818799999</v>
      </c>
      <c r="H79" s="29">
        <v>11708.279305910002</v>
      </c>
      <c r="I79" s="29">
        <v>12678.261464720001</v>
      </c>
      <c r="J79" s="29"/>
      <c r="K79" s="37">
        <v>80.338778205814009</v>
      </c>
      <c r="L79" s="37">
        <v>92.556372230514455</v>
      </c>
    </row>
    <row r="80" spans="1:12" ht="34.5" x14ac:dyDescent="0.2">
      <c r="A80" s="44"/>
      <c r="B80" s="54"/>
      <c r="C80" s="56" t="s">
        <v>86</v>
      </c>
      <c r="D80" s="29">
        <v>4570</v>
      </c>
      <c r="E80" s="29">
        <v>4363.8227666599996</v>
      </c>
      <c r="F80" s="29"/>
      <c r="G80" s="29">
        <v>3040.09306659</v>
      </c>
      <c r="H80" s="29">
        <v>3200.80279991</v>
      </c>
      <c r="I80" s="29">
        <v>3814.4918404800001</v>
      </c>
      <c r="J80" s="29"/>
      <c r="K80" s="37">
        <v>83.468092789496723</v>
      </c>
      <c r="L80" s="37">
        <v>87.411704013807849</v>
      </c>
    </row>
    <row r="81" spans="1:12" ht="34.5" x14ac:dyDescent="0.2">
      <c r="A81" s="44"/>
      <c r="B81" s="54"/>
      <c r="C81" s="56" t="s">
        <v>87</v>
      </c>
      <c r="D81" s="29">
        <v>8230</v>
      </c>
      <c r="E81" s="29">
        <v>9520.8349690800023</v>
      </c>
      <c r="F81" s="29"/>
      <c r="G81" s="29">
        <v>5282.18831847</v>
      </c>
      <c r="H81" s="29">
        <v>6735.5238471799994</v>
      </c>
      <c r="I81" s="29">
        <v>7622.0222206799999</v>
      </c>
      <c r="J81" s="29"/>
      <c r="K81" s="37">
        <v>92.612663677764274</v>
      </c>
      <c r="L81" s="37">
        <v>80.056237141315719</v>
      </c>
    </row>
    <row r="82" spans="1:12" ht="51.75" x14ac:dyDescent="0.2">
      <c r="A82" s="44"/>
      <c r="B82" s="54"/>
      <c r="C82" s="56" t="s">
        <v>88</v>
      </c>
      <c r="D82" s="29">
        <v>3755</v>
      </c>
      <c r="E82" s="29">
        <v>2143.0623728999999</v>
      </c>
      <c r="F82" s="29"/>
      <c r="G82" s="29">
        <v>1861.451667</v>
      </c>
      <c r="H82" s="29">
        <v>1861.451667</v>
      </c>
      <c r="I82" s="29">
        <v>2126.001667</v>
      </c>
      <c r="J82" s="29"/>
      <c r="K82" s="37">
        <v>56.617887270306255</v>
      </c>
      <c r="L82" s="37">
        <v>99.203909969409182</v>
      </c>
    </row>
    <row r="83" spans="1:12" ht="51.75" x14ac:dyDescent="0.2">
      <c r="A83" s="44"/>
      <c r="B83" s="54"/>
      <c r="C83" s="56" t="s">
        <v>89</v>
      </c>
      <c r="D83" s="29">
        <v>1773.9158379999999</v>
      </c>
      <c r="E83" s="29">
        <v>1319.7495296900001</v>
      </c>
      <c r="F83" s="29"/>
      <c r="G83" s="29">
        <v>1104.1143146499999</v>
      </c>
      <c r="H83" s="29">
        <v>1247.10280554</v>
      </c>
      <c r="I83" s="29">
        <v>1319.7495296599998</v>
      </c>
      <c r="J83" s="29"/>
      <c r="K83" s="37">
        <v>74.397527852727805</v>
      </c>
      <c r="L83" s="37">
        <v>99.999999997726817</v>
      </c>
    </row>
    <row r="84" spans="1:12" ht="17.25" x14ac:dyDescent="0.2">
      <c r="A84" s="44"/>
      <c r="B84" s="54"/>
      <c r="C84" s="59" t="s">
        <v>90</v>
      </c>
      <c r="D84" s="40">
        <v>1600</v>
      </c>
      <c r="E84" s="40">
        <v>987.15429539000013</v>
      </c>
      <c r="F84" s="40"/>
      <c r="G84" s="40">
        <v>624.34</v>
      </c>
      <c r="H84" s="40">
        <v>691.16066562000003</v>
      </c>
      <c r="I84" s="40">
        <v>824.34000018000006</v>
      </c>
      <c r="J84" s="40"/>
      <c r="K84" s="41">
        <v>51.521250011250011</v>
      </c>
      <c r="L84" s="41">
        <v>83.506702450636027</v>
      </c>
    </row>
    <row r="85" spans="1:12" ht="17.25" x14ac:dyDescent="0.2">
      <c r="A85" s="44"/>
      <c r="B85" s="22" t="s">
        <v>91</v>
      </c>
      <c r="C85" s="60"/>
      <c r="D85" s="60">
        <v>70541.485272999998</v>
      </c>
      <c r="E85" s="60">
        <v>48366.329797909995</v>
      </c>
      <c r="F85" s="61"/>
      <c r="G85" s="60">
        <v>25342.053482019997</v>
      </c>
      <c r="H85" s="60">
        <v>30351.38575179</v>
      </c>
      <c r="I85" s="23">
        <v>41570.330743760009</v>
      </c>
      <c r="J85" s="23"/>
      <c r="K85" s="62">
        <v>58.930330971739828</v>
      </c>
      <c r="L85" s="62">
        <v>85.948904780358887</v>
      </c>
    </row>
    <row r="86" spans="1:12" ht="34.5" x14ac:dyDescent="0.2">
      <c r="A86" s="44"/>
      <c r="B86" s="3"/>
      <c r="C86" s="63" t="s">
        <v>92</v>
      </c>
      <c r="D86" s="63">
        <v>26677.281113000001</v>
      </c>
      <c r="E86" s="63">
        <v>16182.505040789998</v>
      </c>
      <c r="F86" s="47"/>
      <c r="G86" s="63">
        <v>8491.0831519399999</v>
      </c>
      <c r="H86" s="63">
        <v>10315.458600410002</v>
      </c>
      <c r="I86" s="48">
        <v>13938.1237907</v>
      </c>
      <c r="J86" s="48"/>
      <c r="K86" s="64">
        <v>52.247167661729463</v>
      </c>
      <c r="L86" s="64">
        <v>86.130816925854432</v>
      </c>
    </row>
    <row r="87" spans="1:12" ht="34.5" x14ac:dyDescent="0.2">
      <c r="A87" s="44"/>
      <c r="B87" s="54"/>
      <c r="C87" s="55" t="s">
        <v>93</v>
      </c>
      <c r="D87" s="29">
        <v>1382.944</v>
      </c>
      <c r="E87" s="29">
        <v>1883.4858750999999</v>
      </c>
      <c r="F87" s="29"/>
      <c r="G87" s="29">
        <v>1184.91136203</v>
      </c>
      <c r="H87" s="29">
        <v>1243.0765381400001</v>
      </c>
      <c r="I87" s="29">
        <v>1831.6499572100001</v>
      </c>
      <c r="J87" s="29"/>
      <c r="K87" s="37">
        <v>132.44570692739549</v>
      </c>
      <c r="L87" s="37">
        <v>97.247873287754402</v>
      </c>
    </row>
    <row r="88" spans="1:12" ht="17.25" x14ac:dyDescent="0.2">
      <c r="A88" s="44"/>
      <c r="B88" s="54"/>
      <c r="C88" s="55" t="s">
        <v>94</v>
      </c>
      <c r="D88" s="29">
        <v>1523.798675</v>
      </c>
      <c r="E88" s="29">
        <v>1451.3309049499999</v>
      </c>
      <c r="F88" s="29"/>
      <c r="G88" s="29">
        <v>644.23841576000007</v>
      </c>
      <c r="H88" s="29">
        <v>786.56782120999969</v>
      </c>
      <c r="I88" s="29">
        <v>1295.6025967799997</v>
      </c>
      <c r="J88" s="29"/>
      <c r="K88" s="37">
        <v>85.024525748455559</v>
      </c>
      <c r="L88" s="37">
        <v>89.269965406313361</v>
      </c>
    </row>
    <row r="89" spans="1:12" ht="69" x14ac:dyDescent="0.2">
      <c r="A89" s="44"/>
      <c r="B89" s="54"/>
      <c r="C89" s="55" t="s">
        <v>95</v>
      </c>
      <c r="D89" s="29">
        <v>65.474057000000002</v>
      </c>
      <c r="E89" s="29">
        <v>43.133383510000009</v>
      </c>
      <c r="F89" s="29"/>
      <c r="G89" s="29">
        <v>31.743602160000005</v>
      </c>
      <c r="H89" s="29">
        <v>36.361318230000002</v>
      </c>
      <c r="I89" s="29">
        <v>42.162704070000011</v>
      </c>
      <c r="J89" s="29"/>
      <c r="K89" s="37">
        <v>64.396046314954958</v>
      </c>
      <c r="L89" s="37">
        <v>97.749586605523405</v>
      </c>
    </row>
    <row r="90" spans="1:12" ht="34.5" x14ac:dyDescent="0.2">
      <c r="A90" s="44"/>
      <c r="B90" s="54"/>
      <c r="C90" s="55" t="s">
        <v>96</v>
      </c>
      <c r="D90" s="29">
        <v>22670.064381</v>
      </c>
      <c r="E90" s="29">
        <v>12417.190606889999</v>
      </c>
      <c r="F90" s="29"/>
      <c r="G90" s="29">
        <v>6473.1239944600002</v>
      </c>
      <c r="H90" s="29">
        <v>8047.9831561600022</v>
      </c>
      <c r="I90" s="29">
        <v>10502.60909036</v>
      </c>
      <c r="J90" s="29"/>
      <c r="K90" s="37">
        <v>46.328095561838531</v>
      </c>
      <c r="L90" s="37">
        <v>84.581202164460251</v>
      </c>
    </row>
    <row r="91" spans="1:12" ht="34.5" x14ac:dyDescent="0.2">
      <c r="A91" s="44"/>
      <c r="B91" s="54"/>
      <c r="C91" s="55" t="s">
        <v>97</v>
      </c>
      <c r="D91" s="29">
        <v>1035</v>
      </c>
      <c r="E91" s="29">
        <v>387.36427034000002</v>
      </c>
      <c r="F91" s="29"/>
      <c r="G91" s="29">
        <v>157.06577753000002</v>
      </c>
      <c r="H91" s="29">
        <v>201.46976667000001</v>
      </c>
      <c r="I91" s="29">
        <v>266.09944228000001</v>
      </c>
      <c r="J91" s="29"/>
      <c r="K91" s="37">
        <v>25.710091041545898</v>
      </c>
      <c r="L91" s="37">
        <v>68.694885577969643</v>
      </c>
    </row>
    <row r="92" spans="1:12" ht="17.25" x14ac:dyDescent="0.2">
      <c r="A92" s="44"/>
      <c r="B92" s="3"/>
      <c r="C92" s="65" t="s">
        <v>98</v>
      </c>
      <c r="D92" s="65">
        <v>15308.802957</v>
      </c>
      <c r="E92" s="65">
        <v>12690.395865960001</v>
      </c>
      <c r="F92" s="66"/>
      <c r="G92" s="65">
        <v>4478.5918552899993</v>
      </c>
      <c r="H92" s="65">
        <v>5682.5657470200003</v>
      </c>
      <c r="I92" s="67">
        <v>10343.946934670001</v>
      </c>
      <c r="J92" s="67"/>
      <c r="K92" s="68">
        <v>67.568620248914996</v>
      </c>
      <c r="L92" s="68">
        <v>81.510041482756407</v>
      </c>
    </row>
    <row r="93" spans="1:12" ht="34.5" x14ac:dyDescent="0.2">
      <c r="A93" s="3"/>
      <c r="B93" s="3"/>
      <c r="C93" s="51" t="s">
        <v>99</v>
      </c>
      <c r="D93" s="29">
        <v>12928.468403999999</v>
      </c>
      <c r="E93" s="29">
        <v>8865.1585157499994</v>
      </c>
      <c r="F93" s="29"/>
      <c r="G93" s="29">
        <v>3606.2188102399996</v>
      </c>
      <c r="H93" s="29">
        <v>4415.5666766599998</v>
      </c>
      <c r="I93" s="29">
        <v>6830.9774051699997</v>
      </c>
      <c r="J93" s="29"/>
      <c r="K93" s="30">
        <v>52.836710364365601</v>
      </c>
      <c r="L93" s="30">
        <v>77.054204874441481</v>
      </c>
    </row>
    <row r="94" spans="1:12" ht="34.5" x14ac:dyDescent="0.2">
      <c r="A94" s="3"/>
      <c r="B94" s="3"/>
      <c r="C94" s="51" t="s">
        <v>100</v>
      </c>
      <c r="D94" s="29">
        <v>2108.4000019999999</v>
      </c>
      <c r="E94" s="29">
        <v>3643.4657562000002</v>
      </c>
      <c r="F94" s="29"/>
      <c r="G94" s="29">
        <v>820.49172939999994</v>
      </c>
      <c r="H94" s="29">
        <v>1173.2874624000001</v>
      </c>
      <c r="I94" s="29">
        <v>3374.3655914500005</v>
      </c>
      <c r="J94" s="29"/>
      <c r="K94" s="30">
        <v>160.04390003078746</v>
      </c>
      <c r="L94" s="30">
        <v>92.614170606871255</v>
      </c>
    </row>
    <row r="95" spans="1:12" ht="34.5" x14ac:dyDescent="0.2">
      <c r="A95" s="3"/>
      <c r="B95" s="3"/>
      <c r="C95" s="51" t="s">
        <v>101</v>
      </c>
      <c r="D95" s="29">
        <v>271.934551</v>
      </c>
      <c r="E95" s="29">
        <v>181.77159401000006</v>
      </c>
      <c r="F95" s="29"/>
      <c r="G95" s="29">
        <v>51.881315649999998</v>
      </c>
      <c r="H95" s="29">
        <v>93.711607960000009</v>
      </c>
      <c r="I95" s="29">
        <v>138.60393805000001</v>
      </c>
      <c r="J95" s="29"/>
      <c r="K95" s="30">
        <v>50.96959453673837</v>
      </c>
      <c r="L95" s="30">
        <v>76.251704126209503</v>
      </c>
    </row>
    <row r="96" spans="1:12" ht="17.25" x14ac:dyDescent="0.2">
      <c r="A96" s="3"/>
      <c r="B96" s="3"/>
      <c r="C96" s="66" t="s">
        <v>102</v>
      </c>
      <c r="D96" s="67">
        <v>1316.872805</v>
      </c>
      <c r="E96" s="67">
        <v>1265.56948459</v>
      </c>
      <c r="F96" s="69"/>
      <c r="G96" s="67">
        <v>493.24131635999993</v>
      </c>
      <c r="H96" s="67">
        <v>639.11647020000021</v>
      </c>
      <c r="I96" s="67">
        <v>960.49740187999987</v>
      </c>
      <c r="J96" s="67"/>
      <c r="K96" s="70">
        <v>72.93775057341243</v>
      </c>
      <c r="L96" s="70">
        <v>75.894481778783359</v>
      </c>
    </row>
    <row r="97" spans="1:12" ht="17.25" x14ac:dyDescent="0.2">
      <c r="A97" s="3"/>
      <c r="B97" s="3"/>
      <c r="C97" s="51" t="s">
        <v>102</v>
      </c>
      <c r="D97" s="29">
        <v>1316.872805</v>
      </c>
      <c r="E97" s="29">
        <v>1265.56948459</v>
      </c>
      <c r="F97" s="29"/>
      <c r="G97" s="29">
        <v>493.24131635999993</v>
      </c>
      <c r="H97" s="29">
        <v>639.11647020000021</v>
      </c>
      <c r="I97" s="29">
        <v>960.49740187999987</v>
      </c>
      <c r="J97" s="29"/>
      <c r="K97" s="30">
        <v>72.93775057341243</v>
      </c>
      <c r="L97" s="30">
        <v>75.894481778783359</v>
      </c>
    </row>
    <row r="98" spans="1:12" ht="34.5" x14ac:dyDescent="0.2">
      <c r="A98" s="3"/>
      <c r="B98" s="3"/>
      <c r="C98" s="66" t="s">
        <v>103</v>
      </c>
      <c r="D98" s="67">
        <v>14030.390589000001</v>
      </c>
      <c r="E98" s="67">
        <v>9573.6495291599967</v>
      </c>
      <c r="F98" s="69"/>
      <c r="G98" s="67">
        <v>6062.3493961599997</v>
      </c>
      <c r="H98" s="67">
        <v>6860.5209911500006</v>
      </c>
      <c r="I98" s="67">
        <v>8597.4960717899994</v>
      </c>
      <c r="J98" s="67"/>
      <c r="K98" s="70">
        <v>61.277667341139754</v>
      </c>
      <c r="L98" s="70">
        <v>89.803747730718882</v>
      </c>
    </row>
    <row r="99" spans="1:12" ht="34.5" x14ac:dyDescent="0.2">
      <c r="A99" s="3"/>
      <c r="B99" s="3"/>
      <c r="C99" s="51" t="s">
        <v>104</v>
      </c>
      <c r="D99" s="29">
        <v>12961.790589</v>
      </c>
      <c r="E99" s="29">
        <v>8704.9014671599962</v>
      </c>
      <c r="F99" s="29"/>
      <c r="G99" s="29">
        <v>5680.3447565299994</v>
      </c>
      <c r="H99" s="29">
        <v>6382.6691162500001</v>
      </c>
      <c r="I99" s="29">
        <v>7888.57033426</v>
      </c>
      <c r="J99" s="29"/>
      <c r="K99" s="30">
        <v>60.860189648138743</v>
      </c>
      <c r="L99" s="30">
        <v>90.622166879433649</v>
      </c>
    </row>
    <row r="100" spans="1:12" ht="17.25" x14ac:dyDescent="0.2">
      <c r="A100" s="3"/>
      <c r="B100" s="3"/>
      <c r="C100" s="51" t="s">
        <v>105</v>
      </c>
      <c r="D100" s="29">
        <v>1068.5999999999999</v>
      </c>
      <c r="E100" s="29">
        <v>868.74806199999989</v>
      </c>
      <c r="F100" s="29"/>
      <c r="G100" s="29">
        <v>382.00463962999999</v>
      </c>
      <c r="H100" s="29">
        <v>477.85187489999998</v>
      </c>
      <c r="I100" s="29">
        <v>708.92573753000011</v>
      </c>
      <c r="J100" s="29"/>
      <c r="K100" s="30">
        <v>66.341543845218055</v>
      </c>
      <c r="L100" s="30">
        <v>81.603144632971876</v>
      </c>
    </row>
    <row r="101" spans="1:12" ht="34.5" x14ac:dyDescent="0.2">
      <c r="A101" s="3"/>
      <c r="B101" s="3"/>
      <c r="C101" s="66" t="s">
        <v>106</v>
      </c>
      <c r="D101" s="67">
        <v>7683.1378090000007</v>
      </c>
      <c r="E101" s="67">
        <v>4984.2850527599985</v>
      </c>
      <c r="F101" s="69"/>
      <c r="G101" s="67">
        <v>3241.2569527300006</v>
      </c>
      <c r="H101" s="67">
        <v>3640.9578422699997</v>
      </c>
      <c r="I101" s="67">
        <v>4422.0472269500005</v>
      </c>
      <c r="J101" s="67"/>
      <c r="K101" s="70">
        <v>57.555224660555091</v>
      </c>
      <c r="L101" s="70">
        <v>88.719789902492352</v>
      </c>
    </row>
    <row r="102" spans="1:12" ht="17.25" x14ac:dyDescent="0.2">
      <c r="A102" s="3"/>
      <c r="B102" s="3"/>
      <c r="C102" s="51" t="s">
        <v>107</v>
      </c>
      <c r="D102" s="29">
        <v>2098.8229379999998</v>
      </c>
      <c r="E102" s="29">
        <v>1520.756555069999</v>
      </c>
      <c r="F102" s="29"/>
      <c r="G102" s="29">
        <v>1145.8361229900001</v>
      </c>
      <c r="H102" s="29">
        <v>1282.9697288499999</v>
      </c>
      <c r="I102" s="29">
        <v>1413.8056454299999</v>
      </c>
      <c r="J102" s="29"/>
      <c r="K102" s="30">
        <v>67.361835047278291</v>
      </c>
      <c r="L102" s="30">
        <v>92.967256377528741</v>
      </c>
    </row>
    <row r="103" spans="1:12" ht="34.5" x14ac:dyDescent="0.2">
      <c r="A103" s="3"/>
      <c r="B103" s="3"/>
      <c r="C103" s="51" t="s">
        <v>108</v>
      </c>
      <c r="D103" s="29">
        <v>1998.9140440000001</v>
      </c>
      <c r="E103" s="29">
        <v>1166.48365657</v>
      </c>
      <c r="F103" s="29"/>
      <c r="G103" s="29">
        <v>744.59857670000008</v>
      </c>
      <c r="H103" s="29">
        <v>860.25273913000012</v>
      </c>
      <c r="I103" s="29">
        <v>986.66806466000014</v>
      </c>
      <c r="J103" s="29"/>
      <c r="K103" s="30">
        <v>49.36020473824837</v>
      </c>
      <c r="L103" s="30">
        <v>84.58481686415216</v>
      </c>
    </row>
    <row r="104" spans="1:12" ht="34.5" x14ac:dyDescent="0.2">
      <c r="A104" s="3"/>
      <c r="B104" s="3"/>
      <c r="C104" s="51" t="s">
        <v>109</v>
      </c>
      <c r="D104" s="29">
        <v>1589.2513409999999</v>
      </c>
      <c r="E104" s="29">
        <v>379.51360152999996</v>
      </c>
      <c r="F104" s="29"/>
      <c r="G104" s="29">
        <v>95.004066800000004</v>
      </c>
      <c r="H104" s="29">
        <v>120.43162463000002</v>
      </c>
      <c r="I104" s="29">
        <v>228.37060884999997</v>
      </c>
      <c r="J104" s="29"/>
      <c r="K104" s="30">
        <v>14.36969741402282</v>
      </c>
      <c r="L104" s="30">
        <v>60.174551828795956</v>
      </c>
    </row>
    <row r="105" spans="1:12" ht="17.25" x14ac:dyDescent="0.2">
      <c r="A105" s="3"/>
      <c r="B105" s="3"/>
      <c r="C105" s="51" t="s">
        <v>110</v>
      </c>
      <c r="D105" s="29">
        <v>295.78258099999999</v>
      </c>
      <c r="E105" s="29">
        <v>312.83851232000006</v>
      </c>
      <c r="F105" s="29"/>
      <c r="G105" s="29">
        <v>152.95986722999999</v>
      </c>
      <c r="H105" s="29">
        <v>154.77690253</v>
      </c>
      <c r="I105" s="29">
        <v>308.72188102999996</v>
      </c>
      <c r="J105" s="29"/>
      <c r="K105" s="30">
        <v>104.37459839124197</v>
      </c>
      <c r="L105" s="30">
        <v>98.684103418255219</v>
      </c>
    </row>
    <row r="106" spans="1:12" s="9" customFormat="1" ht="17.25" x14ac:dyDescent="0.2">
      <c r="A106" s="15"/>
      <c r="B106" s="15"/>
      <c r="C106" s="51" t="s">
        <v>111</v>
      </c>
      <c r="D106" s="29">
        <v>207</v>
      </c>
      <c r="E106" s="29">
        <v>15.064138509999999</v>
      </c>
      <c r="F106" s="29"/>
      <c r="G106" s="29">
        <v>3.5035736699999998</v>
      </c>
      <c r="H106" s="29">
        <v>5.5073081999999989</v>
      </c>
      <c r="I106" s="29">
        <v>10.507495449999999</v>
      </c>
      <c r="J106" s="29"/>
      <c r="K106" s="30">
        <v>5.0760847584541056</v>
      </c>
      <c r="L106" s="30">
        <v>69.751718248108432</v>
      </c>
    </row>
    <row r="107" spans="1:12" s="9" customFormat="1" ht="17.25" x14ac:dyDescent="0.2">
      <c r="A107" s="15"/>
      <c r="B107" s="15"/>
      <c r="C107" s="51" t="s">
        <v>112</v>
      </c>
      <c r="D107" s="29">
        <v>1493.3669050000001</v>
      </c>
      <c r="E107" s="29">
        <v>1589.62858876</v>
      </c>
      <c r="F107" s="29"/>
      <c r="G107" s="29">
        <v>1099.3547453400001</v>
      </c>
      <c r="H107" s="29">
        <v>1217.0195389299997</v>
      </c>
      <c r="I107" s="29">
        <v>1473.9735315299999</v>
      </c>
      <c r="J107" s="29"/>
      <c r="K107" s="30">
        <v>98.701365792621459</v>
      </c>
      <c r="L107" s="30">
        <v>92.724397507205282</v>
      </c>
    </row>
    <row r="108" spans="1:12" ht="17.25" x14ac:dyDescent="0.2">
      <c r="A108" s="3"/>
      <c r="B108" s="3"/>
      <c r="C108" s="66" t="s">
        <v>114</v>
      </c>
      <c r="D108" s="67">
        <v>5525</v>
      </c>
      <c r="E108" s="67">
        <v>3669.9248246500001</v>
      </c>
      <c r="F108" s="69"/>
      <c r="G108" s="67">
        <v>2575.5308095400001</v>
      </c>
      <c r="H108" s="67">
        <v>3212.7661007399997</v>
      </c>
      <c r="I108" s="67">
        <v>3308.2193177700001</v>
      </c>
      <c r="J108" s="67"/>
      <c r="K108" s="70">
        <v>59.877272719819011</v>
      </c>
      <c r="L108" s="70">
        <v>90.144062231179461</v>
      </c>
    </row>
    <row r="109" spans="1:12" ht="17.25" x14ac:dyDescent="0.2">
      <c r="A109" s="3"/>
      <c r="B109" s="3"/>
      <c r="C109" s="71" t="s">
        <v>113</v>
      </c>
      <c r="D109" s="40">
        <v>5525</v>
      </c>
      <c r="E109" s="40">
        <v>3669.9248246500001</v>
      </c>
      <c r="F109" s="40"/>
      <c r="G109" s="40">
        <v>2575.5308095400001</v>
      </c>
      <c r="H109" s="40">
        <v>3212.7661007399997</v>
      </c>
      <c r="I109" s="40">
        <v>3308.2193177700001</v>
      </c>
      <c r="J109" s="40"/>
      <c r="K109" s="57">
        <v>59.877272719819011</v>
      </c>
      <c r="L109" s="57">
        <v>90.144062231179461</v>
      </c>
    </row>
    <row r="110" spans="1:12" s="9" customFormat="1" ht="17.25" x14ac:dyDescent="0.2">
      <c r="A110" s="15"/>
      <c r="B110" s="22" t="s">
        <v>115</v>
      </c>
      <c r="C110" s="43"/>
      <c r="D110" s="23">
        <v>15959.113243000003</v>
      </c>
      <c r="E110" s="23">
        <v>13519.80985899</v>
      </c>
      <c r="F110" s="22"/>
      <c r="G110" s="23">
        <v>9670.4065169199985</v>
      </c>
      <c r="H110" s="23">
        <v>11970.793897850001</v>
      </c>
      <c r="I110" s="23">
        <v>12450.714493109997</v>
      </c>
      <c r="J110" s="23"/>
      <c r="K110" s="24">
        <v>78.016330253005364</v>
      </c>
      <c r="L110" s="24">
        <v>92.092378687048566</v>
      </c>
    </row>
    <row r="111" spans="1:12" s="9" customFormat="1" ht="34.5" x14ac:dyDescent="0.2">
      <c r="A111" s="15"/>
      <c r="B111" s="15"/>
      <c r="C111" s="25" t="s">
        <v>116</v>
      </c>
      <c r="D111" s="26">
        <v>282.58093700000001</v>
      </c>
      <c r="E111" s="26">
        <v>234.32246195999991</v>
      </c>
      <c r="F111" s="26"/>
      <c r="G111" s="26">
        <v>140.36685037999979</v>
      </c>
      <c r="H111" s="26">
        <v>167.73845293000048</v>
      </c>
      <c r="I111" s="26">
        <v>198.66835411999989</v>
      </c>
      <c r="J111" s="26"/>
      <c r="K111" s="27">
        <v>70.304938552879065</v>
      </c>
      <c r="L111" s="27">
        <v>84.784169839387246</v>
      </c>
    </row>
    <row r="112" spans="1:12" s="9" customFormat="1" ht="51.75" x14ac:dyDescent="0.2">
      <c r="A112" s="15"/>
      <c r="B112" s="15"/>
      <c r="C112" s="28" t="s">
        <v>117</v>
      </c>
      <c r="D112" s="29">
        <v>295.50104800000003</v>
      </c>
      <c r="E112" s="29">
        <v>192.88779047999986</v>
      </c>
      <c r="F112" s="29"/>
      <c r="G112" s="29">
        <v>136.12582939999965</v>
      </c>
      <c r="H112" s="29">
        <v>157.38915986000006</v>
      </c>
      <c r="I112" s="29">
        <v>180.44598226999977</v>
      </c>
      <c r="J112" s="29"/>
      <c r="K112" s="30">
        <v>61.064413642959316</v>
      </c>
      <c r="L112" s="30">
        <v>93.54971707693953</v>
      </c>
    </row>
    <row r="113" spans="1:12" s="9" customFormat="1" ht="51.75" x14ac:dyDescent="0.2">
      <c r="A113" s="15"/>
      <c r="B113" s="15"/>
      <c r="C113" s="28" t="s">
        <v>118</v>
      </c>
      <c r="D113" s="29">
        <v>352.46747800000003</v>
      </c>
      <c r="E113" s="29">
        <v>247.36455920000009</v>
      </c>
      <c r="F113" s="29"/>
      <c r="G113" s="29">
        <v>175.00582369999992</v>
      </c>
      <c r="H113" s="29">
        <v>197.24709694000003</v>
      </c>
      <c r="I113" s="29">
        <v>230.30702194000003</v>
      </c>
      <c r="J113" s="29"/>
      <c r="K113" s="30">
        <v>65.341353831232055</v>
      </c>
      <c r="L113" s="30">
        <v>93.104292177033884</v>
      </c>
    </row>
    <row r="114" spans="1:12" s="9" customFormat="1" ht="34.5" x14ac:dyDescent="0.2">
      <c r="A114" s="15"/>
      <c r="B114" s="15"/>
      <c r="C114" s="28" t="s">
        <v>119</v>
      </c>
      <c r="D114" s="29">
        <v>773.68025799999998</v>
      </c>
      <c r="E114" s="29">
        <v>478.37993361999992</v>
      </c>
      <c r="F114" s="29"/>
      <c r="G114" s="29">
        <v>361.28531276000007</v>
      </c>
      <c r="H114" s="29">
        <v>418.43768577000003</v>
      </c>
      <c r="I114" s="29">
        <v>472.21575953000001</v>
      </c>
      <c r="J114" s="29"/>
      <c r="K114" s="30">
        <v>61.035001817249423</v>
      </c>
      <c r="L114" s="30">
        <v>98.711448023466559</v>
      </c>
    </row>
    <row r="115" spans="1:12" s="9" customFormat="1" ht="51.75" x14ac:dyDescent="0.2">
      <c r="A115" s="15"/>
      <c r="B115" s="15"/>
      <c r="C115" s="28" t="s">
        <v>120</v>
      </c>
      <c r="D115" s="29">
        <v>54.209310000000002</v>
      </c>
      <c r="E115" s="29">
        <v>38.817257539999993</v>
      </c>
      <c r="F115" s="29"/>
      <c r="G115" s="29">
        <v>20.125354940000001</v>
      </c>
      <c r="H115" s="29">
        <v>24.821112779999996</v>
      </c>
      <c r="I115" s="29">
        <v>28.452118329999994</v>
      </c>
      <c r="J115" s="29"/>
      <c r="K115" s="30">
        <v>52.485667738622745</v>
      </c>
      <c r="L115" s="30">
        <v>73.297600431150912</v>
      </c>
    </row>
    <row r="116" spans="1:12" s="9" customFormat="1" ht="69" x14ac:dyDescent="0.2">
      <c r="A116" s="15"/>
      <c r="B116" s="15"/>
      <c r="C116" s="28" t="s">
        <v>121</v>
      </c>
      <c r="D116" s="29">
        <v>202.406206</v>
      </c>
      <c r="E116" s="29">
        <v>154.29347891</v>
      </c>
      <c r="F116" s="29"/>
      <c r="G116" s="29">
        <v>97.77649310000001</v>
      </c>
      <c r="H116" s="29">
        <v>117.91780910999999</v>
      </c>
      <c r="I116" s="29">
        <v>128.54168474000002</v>
      </c>
      <c r="J116" s="29"/>
      <c r="K116" s="30">
        <v>63.506790271045354</v>
      </c>
      <c r="L116" s="30">
        <v>83.30986224957627</v>
      </c>
    </row>
    <row r="117" spans="1:12" s="9" customFormat="1" ht="34.5" x14ac:dyDescent="0.2">
      <c r="A117" s="15"/>
      <c r="B117" s="15"/>
      <c r="C117" s="28" t="s">
        <v>122</v>
      </c>
      <c r="D117" s="29">
        <v>1704.19022</v>
      </c>
      <c r="E117" s="29">
        <v>274.92465025000001</v>
      </c>
      <c r="F117" s="29"/>
      <c r="G117" s="29">
        <v>189.10654</v>
      </c>
      <c r="H117" s="29">
        <v>211.38252194</v>
      </c>
      <c r="I117" s="29">
        <v>246.26079809999999</v>
      </c>
      <c r="J117" s="29"/>
      <c r="K117" s="30">
        <v>14.450311661804982</v>
      </c>
      <c r="L117" s="30">
        <v>89.573924301100377</v>
      </c>
    </row>
    <row r="118" spans="1:12" s="9" customFormat="1" ht="34.5" x14ac:dyDescent="0.2">
      <c r="A118" s="15"/>
      <c r="B118" s="15"/>
      <c r="C118" s="28" t="s">
        <v>123</v>
      </c>
      <c r="D118" s="29">
        <v>43.473303999999999</v>
      </c>
      <c r="E118" s="29">
        <v>31.62604134</v>
      </c>
      <c r="F118" s="29"/>
      <c r="G118" s="29">
        <v>23.547971680000003</v>
      </c>
      <c r="H118" s="29">
        <v>25.678389430000003</v>
      </c>
      <c r="I118" s="29">
        <v>29.284956019999996</v>
      </c>
      <c r="J118" s="29"/>
      <c r="K118" s="30">
        <v>67.363078775885072</v>
      </c>
      <c r="L118" s="30">
        <v>92.597602416211842</v>
      </c>
    </row>
    <row r="119" spans="1:12" s="9" customFormat="1" ht="69" x14ac:dyDescent="0.2">
      <c r="A119" s="15"/>
      <c r="B119" s="15"/>
      <c r="C119" s="28" t="s">
        <v>124</v>
      </c>
      <c r="D119" s="29">
        <v>574.50460299999997</v>
      </c>
      <c r="E119" s="29">
        <v>391.54466471000029</v>
      </c>
      <c r="F119" s="29"/>
      <c r="G119" s="29">
        <v>307.12852261000023</v>
      </c>
      <c r="H119" s="29">
        <v>331.40400244000023</v>
      </c>
      <c r="I119" s="29">
        <v>365.7712155000001</v>
      </c>
      <c r="J119" s="29"/>
      <c r="K119" s="30">
        <v>63.667238450307096</v>
      </c>
      <c r="L119" s="30">
        <v>93.417494469222447</v>
      </c>
    </row>
    <row r="120" spans="1:12" s="9" customFormat="1" ht="69" x14ac:dyDescent="0.2">
      <c r="A120" s="15"/>
      <c r="B120" s="15"/>
      <c r="C120" s="28" t="s">
        <v>125</v>
      </c>
      <c r="D120" s="29">
        <v>68.927717999999999</v>
      </c>
      <c r="E120" s="29">
        <v>50.727856490000001</v>
      </c>
      <c r="F120" s="29"/>
      <c r="G120" s="29">
        <v>34.75959795</v>
      </c>
      <c r="H120" s="29">
        <v>40.239032640000026</v>
      </c>
      <c r="I120" s="29">
        <v>45.717529160000019</v>
      </c>
      <c r="J120" s="29"/>
      <c r="K120" s="30">
        <v>66.326770255182424</v>
      </c>
      <c r="L120" s="30">
        <v>90.123124301560694</v>
      </c>
    </row>
    <row r="121" spans="1:12" s="9" customFormat="1" ht="34.5" x14ac:dyDescent="0.2">
      <c r="A121" s="15"/>
      <c r="B121" s="15"/>
      <c r="C121" s="28" t="s">
        <v>126</v>
      </c>
      <c r="D121" s="29">
        <v>197.53218200000001</v>
      </c>
      <c r="E121" s="29">
        <v>195.69397179000003</v>
      </c>
      <c r="F121" s="29"/>
      <c r="G121" s="29">
        <v>195.19066211000001</v>
      </c>
      <c r="H121" s="29">
        <v>195.37866739</v>
      </c>
      <c r="I121" s="29">
        <v>195.66654946</v>
      </c>
      <c r="J121" s="29"/>
      <c r="K121" s="30">
        <v>99.055529827539686</v>
      </c>
      <c r="L121" s="30">
        <v>99.985987136062903</v>
      </c>
    </row>
    <row r="122" spans="1:12" ht="34.5" x14ac:dyDescent="0.2">
      <c r="A122" s="3"/>
      <c r="B122" s="3"/>
      <c r="C122" s="28" t="s">
        <v>127</v>
      </c>
      <c r="D122" s="29">
        <v>2264.4460600000002</v>
      </c>
      <c r="E122" s="29">
        <v>2135.9260352900001</v>
      </c>
      <c r="F122" s="29"/>
      <c r="G122" s="29">
        <v>548.24337226</v>
      </c>
      <c r="H122" s="29">
        <v>2045.6915342899999</v>
      </c>
      <c r="I122" s="29">
        <v>2131.7007710100002</v>
      </c>
      <c r="J122" s="29"/>
      <c r="K122" s="30">
        <v>94.137847161172829</v>
      </c>
      <c r="L122" s="30">
        <v>99.802181151866236</v>
      </c>
    </row>
    <row r="123" spans="1:12" ht="34.5" x14ac:dyDescent="0.2">
      <c r="A123" s="3"/>
      <c r="B123" s="3"/>
      <c r="C123" s="28" t="s">
        <v>128</v>
      </c>
      <c r="D123" s="29">
        <v>7291.3894540000001</v>
      </c>
      <c r="E123" s="29">
        <v>7176.9087521000001</v>
      </c>
      <c r="F123" s="29"/>
      <c r="G123" s="29">
        <v>6665.0230221400006</v>
      </c>
      <c r="H123" s="29">
        <v>6958.6154973399998</v>
      </c>
      <c r="I123" s="29">
        <v>7012.8385631800002</v>
      </c>
      <c r="J123" s="29"/>
      <c r="K123" s="30">
        <v>96.179728259238857</v>
      </c>
      <c r="L123" s="30">
        <v>97.713915634332224</v>
      </c>
    </row>
    <row r="124" spans="1:12" ht="34.5" x14ac:dyDescent="0.2">
      <c r="A124" s="3"/>
      <c r="B124" s="3"/>
      <c r="C124" s="28" t="s">
        <v>129</v>
      </c>
      <c r="D124" s="29">
        <v>155.49275399999999</v>
      </c>
      <c r="E124" s="29">
        <v>152.49379909999999</v>
      </c>
      <c r="F124" s="29"/>
      <c r="G124" s="29">
        <v>148.44561768</v>
      </c>
      <c r="H124" s="29">
        <v>148.83056922999998</v>
      </c>
      <c r="I124" s="29">
        <v>152.42452468000002</v>
      </c>
      <c r="J124" s="29"/>
      <c r="K124" s="30">
        <v>98.026770224932818</v>
      </c>
      <c r="L124" s="30">
        <v>99.954572303655084</v>
      </c>
    </row>
    <row r="125" spans="1:12" ht="34.5" x14ac:dyDescent="0.2">
      <c r="A125" s="34"/>
      <c r="B125" s="34"/>
      <c r="C125" s="28" t="s">
        <v>130</v>
      </c>
      <c r="D125" s="29">
        <v>714.59187499999996</v>
      </c>
      <c r="E125" s="29">
        <v>702.32021908999991</v>
      </c>
      <c r="F125" s="29"/>
      <c r="G125" s="29">
        <v>410.68601798999998</v>
      </c>
      <c r="H125" s="29">
        <v>700.17017350000003</v>
      </c>
      <c r="I125" s="29">
        <v>701.63375152000003</v>
      </c>
      <c r="J125" s="29"/>
      <c r="K125" s="37">
        <v>98.18663996424533</v>
      </c>
      <c r="L125" s="38">
        <v>99.902257182501543</v>
      </c>
    </row>
    <row r="126" spans="1:12" ht="34.5" x14ac:dyDescent="0.2">
      <c r="A126" s="34"/>
      <c r="B126" s="34"/>
      <c r="C126" s="28" t="s">
        <v>131</v>
      </c>
      <c r="D126" s="29">
        <v>161.530124</v>
      </c>
      <c r="E126" s="29">
        <v>159.31319818</v>
      </c>
      <c r="F126" s="29"/>
      <c r="G126" s="29">
        <v>2.0572419399999999</v>
      </c>
      <c r="H126" s="29">
        <v>2.2961977399999998</v>
      </c>
      <c r="I126" s="29">
        <v>91.178417390000007</v>
      </c>
      <c r="J126" s="29"/>
      <c r="K126" s="37">
        <v>56.446695595924886</v>
      </c>
      <c r="L126" s="38">
        <v>57.232180655228625</v>
      </c>
    </row>
    <row r="127" spans="1:12" ht="34.5" x14ac:dyDescent="0.2">
      <c r="A127" s="34"/>
      <c r="B127" s="34"/>
      <c r="C127" s="28" t="s">
        <v>132</v>
      </c>
      <c r="D127" s="29">
        <v>164.560159</v>
      </c>
      <c r="E127" s="29">
        <v>23.086089980000001</v>
      </c>
      <c r="F127" s="29"/>
      <c r="G127" s="29">
        <v>11.67998581</v>
      </c>
      <c r="H127" s="29">
        <v>16.180737489999999</v>
      </c>
      <c r="I127" s="29">
        <v>23.083781360000003</v>
      </c>
      <c r="J127" s="29"/>
      <c r="K127" s="37">
        <v>14.027563840649911</v>
      </c>
      <c r="L127" s="38">
        <v>99.989999952343609</v>
      </c>
    </row>
    <row r="128" spans="1:12" ht="34.5" x14ac:dyDescent="0.2">
      <c r="A128" s="34"/>
      <c r="B128" s="34"/>
      <c r="C128" s="28" t="s">
        <v>133</v>
      </c>
      <c r="D128" s="29">
        <v>157.62955299999999</v>
      </c>
      <c r="E128" s="29">
        <v>381.27909927000002</v>
      </c>
      <c r="F128" s="29"/>
      <c r="G128" s="29">
        <v>203.85230046999999</v>
      </c>
      <c r="H128" s="29">
        <v>211.37525703</v>
      </c>
      <c r="I128" s="29">
        <v>211.69303502000002</v>
      </c>
      <c r="J128" s="29"/>
      <c r="K128" s="37">
        <v>134.29780836845998</v>
      </c>
      <c r="L128" s="38">
        <v>55.521804217778836</v>
      </c>
    </row>
    <row r="129" spans="1:12" ht="17.25" x14ac:dyDescent="0.2">
      <c r="A129" s="34"/>
      <c r="B129" s="34"/>
      <c r="C129" s="39" t="s">
        <v>134</v>
      </c>
      <c r="D129" s="40">
        <v>500</v>
      </c>
      <c r="E129" s="40">
        <v>497.89999969000002</v>
      </c>
      <c r="F129" s="40"/>
      <c r="G129" s="40">
        <v>0</v>
      </c>
      <c r="H129" s="40">
        <v>0</v>
      </c>
      <c r="I129" s="40">
        <v>4.8296797799999993</v>
      </c>
      <c r="J129" s="40"/>
      <c r="K129" s="41">
        <v>0.96593595599999993</v>
      </c>
      <c r="L129" s="42">
        <v>0.97000999859550707</v>
      </c>
    </row>
    <row r="130" spans="1:12" ht="17.25" x14ac:dyDescent="0.2">
      <c r="A130" s="34"/>
      <c r="B130" s="22" t="s">
        <v>135</v>
      </c>
      <c r="C130" s="61"/>
      <c r="D130" s="62">
        <v>245587.36800300004</v>
      </c>
      <c r="E130" s="62">
        <v>188856.44169549996</v>
      </c>
      <c r="F130" s="72"/>
      <c r="G130" s="62">
        <v>138832.54859794001</v>
      </c>
      <c r="H130" s="62">
        <v>158081.31043233993</v>
      </c>
      <c r="I130" s="62">
        <v>187247.86696871</v>
      </c>
      <c r="J130" s="62"/>
      <c r="K130" s="62">
        <v>76.244909700087931</v>
      </c>
      <c r="L130" s="73">
        <v>99.148255303155864</v>
      </c>
    </row>
    <row r="131" spans="1:12" ht="30" customHeight="1" x14ac:dyDescent="0.2">
      <c r="A131" s="34"/>
      <c r="B131" s="3"/>
      <c r="C131" s="47" t="s">
        <v>136</v>
      </c>
      <c r="D131" s="64">
        <v>4682.4577989999998</v>
      </c>
      <c r="E131" s="64">
        <v>3912.41995855</v>
      </c>
      <c r="F131" s="74"/>
      <c r="G131" s="64">
        <v>3297.4941336299999</v>
      </c>
      <c r="H131" s="64">
        <v>3504.1787327800002</v>
      </c>
      <c r="I131" s="64">
        <v>3912.3699585499999</v>
      </c>
      <c r="J131" s="64"/>
      <c r="K131" s="64">
        <v>83.553768693559562</v>
      </c>
      <c r="L131" s="75">
        <v>99.998722018583635</v>
      </c>
    </row>
    <row r="132" spans="1:12" ht="34.5" x14ac:dyDescent="0.2">
      <c r="A132" s="34"/>
      <c r="B132" s="34"/>
      <c r="C132" s="51" t="s">
        <v>137</v>
      </c>
      <c r="D132" s="29">
        <v>2833.9900080000002</v>
      </c>
      <c r="E132" s="29">
        <v>2190.4339202599999</v>
      </c>
      <c r="F132" s="29"/>
      <c r="G132" s="29">
        <v>1748.8020651900001</v>
      </c>
      <c r="H132" s="29">
        <v>1900.18259549</v>
      </c>
      <c r="I132" s="29">
        <v>2190.3839202599997</v>
      </c>
      <c r="J132" s="29"/>
      <c r="K132" s="37">
        <v>77.289754518428751</v>
      </c>
      <c r="L132" s="38">
        <v>99.99771734725536</v>
      </c>
    </row>
    <row r="133" spans="1:12" ht="51.75" x14ac:dyDescent="0.2">
      <c r="A133" s="34"/>
      <c r="B133" s="34"/>
      <c r="C133" s="51" t="s">
        <v>138</v>
      </c>
      <c r="D133" s="29">
        <v>1848.467791</v>
      </c>
      <c r="E133" s="29">
        <v>1721.9860382899999</v>
      </c>
      <c r="F133" s="29"/>
      <c r="G133" s="29">
        <v>1548.69206844</v>
      </c>
      <c r="H133" s="29">
        <v>1603.99613729</v>
      </c>
      <c r="I133" s="29">
        <v>1721.9860382899999</v>
      </c>
      <c r="J133" s="29"/>
      <c r="K133" s="37">
        <v>93.157481383996682</v>
      </c>
      <c r="L133" s="38">
        <v>100</v>
      </c>
    </row>
    <row r="134" spans="1:12" ht="34.5" x14ac:dyDescent="0.2">
      <c r="A134" s="34"/>
      <c r="B134" s="34"/>
      <c r="C134" s="28" t="s">
        <v>139</v>
      </c>
      <c r="D134" s="29">
        <v>2399.713968</v>
      </c>
      <c r="E134" s="29">
        <v>2267.9566380900005</v>
      </c>
      <c r="F134" s="29"/>
      <c r="G134" s="29">
        <v>2174.5313755199991</v>
      </c>
      <c r="H134" s="29">
        <v>2229.2047554100004</v>
      </c>
      <c r="I134" s="29">
        <v>2267.8745480400007</v>
      </c>
      <c r="J134" s="29"/>
      <c r="K134" s="37">
        <v>94.506036064378179</v>
      </c>
      <c r="L134" s="38">
        <v>99.996380440056882</v>
      </c>
    </row>
    <row r="135" spans="1:12" ht="34.5" x14ac:dyDescent="0.2">
      <c r="A135" s="34"/>
      <c r="B135" s="34"/>
      <c r="C135" s="28" t="s">
        <v>140</v>
      </c>
      <c r="D135" s="29">
        <v>125.07383900000001</v>
      </c>
      <c r="E135" s="29">
        <v>9.4115525499999997</v>
      </c>
      <c r="F135" s="29"/>
      <c r="G135" s="29">
        <v>3.46339307</v>
      </c>
      <c r="H135" s="29">
        <v>7.2856127799999992</v>
      </c>
      <c r="I135" s="29">
        <v>9.4115525499999997</v>
      </c>
      <c r="J135" s="29"/>
      <c r="K135" s="37">
        <v>7.5247970520837688</v>
      </c>
      <c r="L135" s="38">
        <v>100</v>
      </c>
    </row>
    <row r="136" spans="1:12" ht="34.5" x14ac:dyDescent="0.2">
      <c r="A136" s="34"/>
      <c r="B136" s="34"/>
      <c r="C136" s="28" t="s">
        <v>141</v>
      </c>
      <c r="D136" s="29">
        <v>563.76664400000004</v>
      </c>
      <c r="E136" s="29">
        <v>468.51194205000007</v>
      </c>
      <c r="F136" s="29"/>
      <c r="G136" s="29">
        <v>418.36266108000001</v>
      </c>
      <c r="H136" s="29">
        <v>423.79620461000002</v>
      </c>
      <c r="I136" s="29">
        <v>445.64995600000003</v>
      </c>
      <c r="J136" s="29"/>
      <c r="K136" s="37">
        <v>79.04865616703637</v>
      </c>
      <c r="L136" s="38">
        <v>95.120298118770222</v>
      </c>
    </row>
    <row r="137" spans="1:12" ht="17.25" x14ac:dyDescent="0.2">
      <c r="A137" s="3"/>
      <c r="B137" s="3"/>
      <c r="C137" s="28" t="s">
        <v>142</v>
      </c>
      <c r="D137" s="29">
        <v>2427.1370579999998</v>
      </c>
      <c r="E137" s="29">
        <v>1636.3830345099998</v>
      </c>
      <c r="F137" s="29"/>
      <c r="G137" s="29">
        <v>1320.9924718600005</v>
      </c>
      <c r="H137" s="29">
        <v>1451.5405794400003</v>
      </c>
      <c r="I137" s="29">
        <v>1669.9997903399997</v>
      </c>
      <c r="J137" s="29"/>
      <c r="K137" s="30">
        <v>68.805335274972336</v>
      </c>
      <c r="L137" s="30">
        <v>102.05433294779091</v>
      </c>
    </row>
    <row r="138" spans="1:12" ht="34.5" x14ac:dyDescent="0.2">
      <c r="A138" s="3"/>
      <c r="B138" s="3"/>
      <c r="C138" s="28" t="s">
        <v>143</v>
      </c>
      <c r="D138" s="29">
        <v>6548.1515900000004</v>
      </c>
      <c r="E138" s="29">
        <v>5518.7958497300006</v>
      </c>
      <c r="F138" s="29"/>
      <c r="G138" s="29">
        <v>4105.0986307900002</v>
      </c>
      <c r="H138" s="29">
        <v>4653.012854900001</v>
      </c>
      <c r="I138" s="29">
        <v>5517.5831170000001</v>
      </c>
      <c r="J138" s="29"/>
      <c r="K138" s="30">
        <v>84.26168883179443</v>
      </c>
      <c r="L138" s="30">
        <v>99.978025410560164</v>
      </c>
    </row>
    <row r="139" spans="1:12" ht="17.25" x14ac:dyDescent="0.2">
      <c r="A139" s="34"/>
      <c r="B139" s="34"/>
      <c r="C139" s="28" t="s">
        <v>144</v>
      </c>
      <c r="D139" s="29">
        <v>23766.068573</v>
      </c>
      <c r="E139" s="29">
        <v>19448.08080887</v>
      </c>
      <c r="F139" s="29"/>
      <c r="G139" s="29">
        <v>15589.073318870001</v>
      </c>
      <c r="H139" s="29">
        <v>17261.916276859996</v>
      </c>
      <c r="I139" s="29">
        <v>19419.99424444</v>
      </c>
      <c r="J139" s="29"/>
      <c r="K139" s="37">
        <v>81.713112056331184</v>
      </c>
      <c r="L139" s="38">
        <v>99.855581819584017</v>
      </c>
    </row>
    <row r="140" spans="1:12" ht="34.5" x14ac:dyDescent="0.2">
      <c r="A140" s="34"/>
      <c r="B140" s="34"/>
      <c r="C140" s="28" t="s">
        <v>145</v>
      </c>
      <c r="D140" s="29">
        <v>37818.063887999997</v>
      </c>
      <c r="E140" s="29">
        <v>30478.143698600004</v>
      </c>
      <c r="F140" s="29"/>
      <c r="G140" s="29">
        <v>23543.967168769999</v>
      </c>
      <c r="H140" s="29">
        <v>25891.430174659999</v>
      </c>
      <c r="I140" s="29">
        <v>30479.935841230006</v>
      </c>
      <c r="J140" s="29"/>
      <c r="K140" s="37">
        <v>80.59623552252117</v>
      </c>
      <c r="L140" s="38">
        <v>100.00588009114901</v>
      </c>
    </row>
    <row r="141" spans="1:12" ht="17.25" x14ac:dyDescent="0.2">
      <c r="A141" s="34"/>
      <c r="B141" s="34"/>
      <c r="C141" s="28" t="s">
        <v>146</v>
      </c>
      <c r="D141" s="29">
        <v>7358.8286840000001</v>
      </c>
      <c r="E141" s="29">
        <v>4620.0725872799994</v>
      </c>
      <c r="F141" s="29"/>
      <c r="G141" s="29">
        <v>3497.2636025900006</v>
      </c>
      <c r="H141" s="29">
        <v>3901.7842722800001</v>
      </c>
      <c r="I141" s="29">
        <v>4614.4509506800005</v>
      </c>
      <c r="J141" s="29"/>
      <c r="K141" s="37">
        <v>62.706323911480808</v>
      </c>
      <c r="L141" s="38">
        <v>99.878321465868808</v>
      </c>
    </row>
    <row r="142" spans="1:12" ht="51.75" x14ac:dyDescent="0.2">
      <c r="A142" s="34"/>
      <c r="B142" s="34"/>
      <c r="C142" s="28" t="s">
        <v>147</v>
      </c>
      <c r="D142" s="29">
        <v>2230.9216240000001</v>
      </c>
      <c r="E142" s="29">
        <v>1620.5641953799998</v>
      </c>
      <c r="F142" s="29"/>
      <c r="G142" s="29">
        <v>1373.6126922000001</v>
      </c>
      <c r="H142" s="29">
        <v>1486.5775795600002</v>
      </c>
      <c r="I142" s="29">
        <v>1625.31867369</v>
      </c>
      <c r="J142" s="29"/>
      <c r="K142" s="37">
        <v>72.854135985998226</v>
      </c>
      <c r="L142" s="38">
        <v>100.29338413890387</v>
      </c>
    </row>
    <row r="143" spans="1:12" ht="34.5" x14ac:dyDescent="0.2">
      <c r="A143" s="3"/>
      <c r="B143" s="3"/>
      <c r="C143" s="28" t="s">
        <v>148</v>
      </c>
      <c r="D143" s="29">
        <v>1304.593891</v>
      </c>
      <c r="E143" s="29">
        <v>824.45892034000008</v>
      </c>
      <c r="F143" s="29"/>
      <c r="G143" s="29">
        <v>576.05370539</v>
      </c>
      <c r="H143" s="29">
        <v>703.06674710999994</v>
      </c>
      <c r="I143" s="29">
        <v>825.1971400000001</v>
      </c>
      <c r="J143" s="29"/>
      <c r="K143" s="30">
        <v>63.253181368760536</v>
      </c>
      <c r="L143" s="30">
        <v>100.08953989602001</v>
      </c>
    </row>
    <row r="144" spans="1:12" ht="34.5" x14ac:dyDescent="0.2">
      <c r="A144" s="34"/>
      <c r="B144" s="34"/>
      <c r="C144" s="28" t="s">
        <v>149</v>
      </c>
      <c r="D144" s="29">
        <v>33.075104000000003</v>
      </c>
      <c r="E144" s="29">
        <v>24.484262099999999</v>
      </c>
      <c r="F144" s="29"/>
      <c r="G144" s="29">
        <v>19.524590700000001</v>
      </c>
      <c r="H144" s="29">
        <v>21.865691699999999</v>
      </c>
      <c r="I144" s="29">
        <v>24.484262099999999</v>
      </c>
      <c r="J144" s="29"/>
      <c r="K144" s="37">
        <v>74.026258844114281</v>
      </c>
      <c r="L144" s="38">
        <v>100</v>
      </c>
    </row>
    <row r="145" spans="1:12" ht="17.25" x14ac:dyDescent="0.2">
      <c r="A145" s="34"/>
      <c r="B145" s="34"/>
      <c r="C145" s="28" t="s">
        <v>150</v>
      </c>
      <c r="D145" s="29">
        <v>12232.224228999999</v>
      </c>
      <c r="E145" s="29">
        <v>9848.7506238900005</v>
      </c>
      <c r="F145" s="29"/>
      <c r="G145" s="29">
        <v>7343.5400597900007</v>
      </c>
      <c r="H145" s="29">
        <v>8175.1172796800001</v>
      </c>
      <c r="I145" s="29">
        <v>9848.6784664200004</v>
      </c>
      <c r="J145" s="29"/>
      <c r="K145" s="37">
        <v>80.514208062593227</v>
      </c>
      <c r="L145" s="38">
        <v>99.99926734392254</v>
      </c>
    </row>
    <row r="146" spans="1:12" ht="69" x14ac:dyDescent="0.2">
      <c r="A146" s="34"/>
      <c r="B146" s="34"/>
      <c r="C146" s="28" t="s">
        <v>151</v>
      </c>
      <c r="D146" s="29">
        <v>32</v>
      </c>
      <c r="E146" s="29">
        <v>49.967307449999986</v>
      </c>
      <c r="F146" s="29"/>
      <c r="G146" s="29">
        <v>15.821023070000001</v>
      </c>
      <c r="H146" s="29">
        <v>24.129413730000003</v>
      </c>
      <c r="I146" s="29">
        <v>49.815491549999997</v>
      </c>
      <c r="J146" s="29"/>
      <c r="K146" s="37">
        <v>155.67341109374999</v>
      </c>
      <c r="L146" s="38">
        <v>99.696169540150009</v>
      </c>
    </row>
    <row r="147" spans="1:12" ht="34.5" x14ac:dyDescent="0.2">
      <c r="A147" s="34"/>
      <c r="B147" s="34"/>
      <c r="C147" s="28" t="s">
        <v>152</v>
      </c>
      <c r="D147" s="29">
        <v>2080.029599</v>
      </c>
      <c r="E147" s="29">
        <v>1577.4222016899998</v>
      </c>
      <c r="F147" s="29"/>
      <c r="G147" s="29">
        <v>1159.36372815</v>
      </c>
      <c r="H147" s="29">
        <v>1397.5436822899999</v>
      </c>
      <c r="I147" s="29">
        <v>1577.4222016899998</v>
      </c>
      <c r="J147" s="29"/>
      <c r="K147" s="37">
        <v>75.836526674830267</v>
      </c>
      <c r="L147" s="38">
        <v>100</v>
      </c>
    </row>
    <row r="148" spans="1:12" ht="17.25" x14ac:dyDescent="0.2">
      <c r="A148" s="34"/>
      <c r="B148" s="34"/>
      <c r="C148" s="28" t="s">
        <v>153</v>
      </c>
      <c r="D148" s="29">
        <v>576.73550499999999</v>
      </c>
      <c r="E148" s="29">
        <v>283.65875301</v>
      </c>
      <c r="F148" s="29"/>
      <c r="G148" s="29">
        <v>204.83143569999996</v>
      </c>
      <c r="H148" s="29">
        <v>238.73292189999995</v>
      </c>
      <c r="I148" s="29">
        <v>282.35512483000002</v>
      </c>
      <c r="J148" s="29"/>
      <c r="K148" s="37">
        <v>48.957472252380235</v>
      </c>
      <c r="L148" s="38">
        <v>99.540423778160644</v>
      </c>
    </row>
    <row r="149" spans="1:12" ht="17.25" x14ac:dyDescent="0.2">
      <c r="A149" s="3"/>
      <c r="B149" s="3"/>
      <c r="C149" s="28" t="s">
        <v>154</v>
      </c>
      <c r="D149" s="29">
        <v>1732.4608860000001</v>
      </c>
      <c r="E149" s="29">
        <v>2037.4028941200002</v>
      </c>
      <c r="F149" s="29"/>
      <c r="G149" s="29">
        <v>1065.9745878000001</v>
      </c>
      <c r="H149" s="29">
        <v>1124.8832078</v>
      </c>
      <c r="I149" s="29">
        <v>2037.4028941200002</v>
      </c>
      <c r="J149" s="29"/>
      <c r="K149" s="30">
        <v>117.60166769617911</v>
      </c>
      <c r="L149" s="30">
        <v>100</v>
      </c>
    </row>
    <row r="150" spans="1:12" ht="34.5" x14ac:dyDescent="0.2">
      <c r="A150" s="34"/>
      <c r="B150" s="34"/>
      <c r="C150" s="28" t="s">
        <v>155</v>
      </c>
      <c r="D150" s="29">
        <v>10.95</v>
      </c>
      <c r="E150" s="29">
        <v>16.147984999999998</v>
      </c>
      <c r="F150" s="29"/>
      <c r="G150" s="29">
        <v>13.518750000000001</v>
      </c>
      <c r="H150" s="29">
        <v>13.518750000000001</v>
      </c>
      <c r="I150" s="29">
        <v>16.147984999999998</v>
      </c>
      <c r="J150" s="29"/>
      <c r="K150" s="37">
        <v>147.47018264840182</v>
      </c>
      <c r="L150" s="38">
        <v>100</v>
      </c>
    </row>
    <row r="151" spans="1:12" ht="17.25" x14ac:dyDescent="0.2">
      <c r="A151" s="34"/>
      <c r="B151" s="34"/>
      <c r="C151" s="28" t="s">
        <v>110</v>
      </c>
      <c r="D151" s="29">
        <v>458.18975999999998</v>
      </c>
      <c r="E151" s="29">
        <v>490.80683097000002</v>
      </c>
      <c r="F151" s="29"/>
      <c r="G151" s="29">
        <v>428.21192134000006</v>
      </c>
      <c r="H151" s="29">
        <v>459.00830714</v>
      </c>
      <c r="I151" s="29">
        <v>490.80683097000002</v>
      </c>
      <c r="J151" s="29"/>
      <c r="K151" s="37">
        <v>107.11868178153961</v>
      </c>
      <c r="L151" s="38">
        <v>100</v>
      </c>
    </row>
    <row r="152" spans="1:12" ht="17.25" x14ac:dyDescent="0.2">
      <c r="A152" s="34"/>
      <c r="B152" s="34"/>
      <c r="C152" s="28" t="s">
        <v>40</v>
      </c>
      <c r="D152" s="29">
        <v>8802.873732</v>
      </c>
      <c r="E152" s="29">
        <v>4199.8615288900019</v>
      </c>
      <c r="F152" s="29"/>
      <c r="G152" s="29">
        <v>3206.5400928500007</v>
      </c>
      <c r="H152" s="29">
        <v>3641.6417363799992</v>
      </c>
      <c r="I152" s="29">
        <v>4165.8989007600021</v>
      </c>
      <c r="J152" s="29"/>
      <c r="K152" s="37">
        <v>47.324305989034286</v>
      </c>
      <c r="L152" s="38">
        <v>99.19133933591911</v>
      </c>
    </row>
    <row r="153" spans="1:12" ht="34.5" x14ac:dyDescent="0.2">
      <c r="A153" s="34"/>
      <c r="B153" s="34"/>
      <c r="C153" s="28" t="s">
        <v>41</v>
      </c>
      <c r="D153" s="29">
        <v>500.34771599999999</v>
      </c>
      <c r="E153" s="29">
        <v>294.14501375999998</v>
      </c>
      <c r="F153" s="29"/>
      <c r="G153" s="29">
        <v>235.17380186999998</v>
      </c>
      <c r="H153" s="29">
        <v>255.04955261999999</v>
      </c>
      <c r="I153" s="29">
        <v>293.84261041999997</v>
      </c>
      <c r="J153" s="29"/>
      <c r="K153" s="37">
        <v>58.727680975363938</v>
      </c>
      <c r="L153" s="38">
        <v>99.897192430313737</v>
      </c>
    </row>
    <row r="154" spans="1:12" ht="17.25" x14ac:dyDescent="0.2">
      <c r="A154" s="34"/>
      <c r="B154" s="34"/>
      <c r="C154" s="28" t="s">
        <v>156</v>
      </c>
      <c r="D154" s="29">
        <v>1521.5985470000001</v>
      </c>
      <c r="E154" s="29">
        <v>1201.3718004999998</v>
      </c>
      <c r="F154" s="29"/>
      <c r="G154" s="29">
        <v>722.90152117000002</v>
      </c>
      <c r="H154" s="29">
        <v>817.00278882999976</v>
      </c>
      <c r="I154" s="29">
        <v>1191.7865014899999</v>
      </c>
      <c r="J154" s="29"/>
      <c r="K154" s="37">
        <v>78.324634565387754</v>
      </c>
      <c r="L154" s="38">
        <v>99.202137173020816</v>
      </c>
    </row>
    <row r="155" spans="1:12" ht="34.5" x14ac:dyDescent="0.2">
      <c r="A155" s="34"/>
      <c r="B155" s="34"/>
      <c r="C155" s="28" t="s">
        <v>157</v>
      </c>
      <c r="D155" s="29">
        <v>100.729699</v>
      </c>
      <c r="E155" s="29">
        <v>61.326094099999999</v>
      </c>
      <c r="F155" s="29"/>
      <c r="G155" s="29">
        <v>42.130369130000005</v>
      </c>
      <c r="H155" s="29">
        <v>48.806135000000005</v>
      </c>
      <c r="I155" s="29">
        <v>61.126094100000003</v>
      </c>
      <c r="J155" s="29"/>
      <c r="K155" s="37">
        <v>60.683288748832666</v>
      </c>
      <c r="L155" s="38">
        <v>99.673874550572435</v>
      </c>
    </row>
    <row r="156" spans="1:12" ht="34.5" x14ac:dyDescent="0.2">
      <c r="A156" s="34"/>
      <c r="B156" s="34"/>
      <c r="C156" s="28" t="s">
        <v>158</v>
      </c>
      <c r="D156" s="29">
        <v>3907.8612410000001</v>
      </c>
      <c r="E156" s="29">
        <v>1329.27658</v>
      </c>
      <c r="F156" s="29"/>
      <c r="G156" s="29">
        <v>153.752365</v>
      </c>
      <c r="H156" s="29">
        <v>886.57023800000002</v>
      </c>
      <c r="I156" s="29">
        <v>1158.697842</v>
      </c>
      <c r="J156" s="29"/>
      <c r="K156" s="37">
        <v>29.650434612245739</v>
      </c>
      <c r="L156" s="38">
        <v>87.167551090082412</v>
      </c>
    </row>
    <row r="157" spans="1:12" ht="34.5" x14ac:dyDescent="0.2">
      <c r="A157" s="34"/>
      <c r="B157" s="34"/>
      <c r="C157" s="28" t="s">
        <v>159</v>
      </c>
      <c r="D157" s="29">
        <v>747.39754300000004</v>
      </c>
      <c r="E157" s="29">
        <v>460.97747416999999</v>
      </c>
      <c r="F157" s="29"/>
      <c r="G157" s="29">
        <v>302.63935788000003</v>
      </c>
      <c r="H157" s="29">
        <v>306.25217616000003</v>
      </c>
      <c r="I157" s="29">
        <v>459.94867417</v>
      </c>
      <c r="J157" s="29"/>
      <c r="K157" s="37">
        <v>61.540030266061493</v>
      </c>
      <c r="L157" s="38">
        <v>99.776822066663371</v>
      </c>
    </row>
    <row r="158" spans="1:12" ht="34.5" x14ac:dyDescent="0.2">
      <c r="A158" s="34"/>
      <c r="B158" s="34"/>
      <c r="C158" s="28" t="s">
        <v>160</v>
      </c>
      <c r="D158" s="29">
        <v>3250.4135419999998</v>
      </c>
      <c r="E158" s="29">
        <v>1047.3059026799999</v>
      </c>
      <c r="F158" s="29"/>
      <c r="G158" s="29">
        <v>402.60571900000002</v>
      </c>
      <c r="H158" s="29">
        <v>408.93880614</v>
      </c>
      <c r="I158" s="29">
        <v>1047.3059026799999</v>
      </c>
      <c r="J158" s="29"/>
      <c r="K158" s="37">
        <v>32.220697125067538</v>
      </c>
      <c r="L158" s="38">
        <v>100</v>
      </c>
    </row>
    <row r="159" spans="1:12" ht="17.25" x14ac:dyDescent="0.2">
      <c r="A159" s="34"/>
      <c r="B159" s="34"/>
      <c r="C159" s="28" t="s">
        <v>161</v>
      </c>
      <c r="D159" s="29">
        <v>2008.893626</v>
      </c>
      <c r="E159" s="29">
        <v>1956.83795083</v>
      </c>
      <c r="F159" s="29"/>
      <c r="G159" s="29">
        <v>1947.3542196199999</v>
      </c>
      <c r="H159" s="29">
        <v>1948.9936749099998</v>
      </c>
      <c r="I159" s="29">
        <v>1956.83795083</v>
      </c>
      <c r="J159" s="29"/>
      <c r="K159" s="37">
        <v>97.40873909418238</v>
      </c>
      <c r="L159" s="38">
        <v>100</v>
      </c>
    </row>
    <row r="160" spans="1:12" ht="34.5" x14ac:dyDescent="0.2">
      <c r="A160" s="34"/>
      <c r="B160" s="34"/>
      <c r="C160" s="28" t="s">
        <v>162</v>
      </c>
      <c r="D160" s="29">
        <v>100</v>
      </c>
      <c r="E160" s="29">
        <v>84.728492000000003</v>
      </c>
      <c r="F160" s="29"/>
      <c r="G160" s="29">
        <v>75.065216770000006</v>
      </c>
      <c r="H160" s="29">
        <v>80.133007000000006</v>
      </c>
      <c r="I160" s="29">
        <v>84.728492000000003</v>
      </c>
      <c r="J160" s="29"/>
      <c r="K160" s="37">
        <v>84.728492000000003</v>
      </c>
      <c r="L160" s="38">
        <v>100</v>
      </c>
    </row>
    <row r="161" spans="1:12" ht="34.5" x14ac:dyDescent="0.2">
      <c r="A161" s="34"/>
      <c r="B161" s="34"/>
      <c r="C161" s="28" t="s">
        <v>163</v>
      </c>
      <c r="D161" s="29">
        <v>299.54622499999999</v>
      </c>
      <c r="E161" s="29">
        <v>16.56203799</v>
      </c>
      <c r="F161" s="29"/>
      <c r="G161" s="29">
        <v>11.874982300000001</v>
      </c>
      <c r="H161" s="29">
        <v>13.902483260000002</v>
      </c>
      <c r="I161" s="29">
        <v>16.56203799</v>
      </c>
      <c r="J161" s="29"/>
      <c r="K161" s="37">
        <v>5.5290424674856116</v>
      </c>
      <c r="L161" s="38">
        <v>100</v>
      </c>
    </row>
    <row r="162" spans="1:12" ht="34.5" x14ac:dyDescent="0.2">
      <c r="A162" s="34"/>
      <c r="B162" s="34"/>
      <c r="C162" s="28" t="s">
        <v>164</v>
      </c>
      <c r="D162" s="29">
        <v>23869.233156999999</v>
      </c>
      <c r="E162" s="29">
        <v>20769.148756559996</v>
      </c>
      <c r="F162" s="29"/>
      <c r="G162" s="29">
        <v>14883.167524</v>
      </c>
      <c r="H162" s="29">
        <v>19660.987281000002</v>
      </c>
      <c r="I162" s="29">
        <v>19834.072969000001</v>
      </c>
      <c r="J162" s="29"/>
      <c r="K162" s="37">
        <v>83.094722141014287</v>
      </c>
      <c r="L162" s="38">
        <v>95.497765466845877</v>
      </c>
    </row>
    <row r="163" spans="1:12" ht="34.5" x14ac:dyDescent="0.2">
      <c r="A163" s="34"/>
      <c r="B163" s="34"/>
      <c r="C163" s="28" t="s">
        <v>165</v>
      </c>
      <c r="D163" s="29">
        <v>130</v>
      </c>
      <c r="E163" s="29">
        <v>118.41817756</v>
      </c>
      <c r="F163" s="29"/>
      <c r="G163" s="29">
        <v>87.745355460000013</v>
      </c>
      <c r="H163" s="29">
        <v>109.672673</v>
      </c>
      <c r="I163" s="29">
        <v>118.41817756</v>
      </c>
      <c r="J163" s="29"/>
      <c r="K163" s="37">
        <v>91.090905815384616</v>
      </c>
      <c r="L163" s="38">
        <v>100</v>
      </c>
    </row>
    <row r="164" spans="1:12" ht="51.75" x14ac:dyDescent="0.2">
      <c r="A164" s="34"/>
      <c r="B164" s="34"/>
      <c r="C164" s="28" t="s">
        <v>166</v>
      </c>
      <c r="D164" s="29">
        <v>223.226902</v>
      </c>
      <c r="E164" s="29">
        <v>211.41759321999996</v>
      </c>
      <c r="F164" s="29"/>
      <c r="G164" s="29">
        <v>99.674989629999985</v>
      </c>
      <c r="H164" s="29">
        <v>192.94905033999999</v>
      </c>
      <c r="I164" s="29">
        <v>211.41759321999996</v>
      </c>
      <c r="J164" s="29"/>
      <c r="K164" s="37">
        <v>94.709728677773768</v>
      </c>
      <c r="L164" s="38">
        <v>100</v>
      </c>
    </row>
    <row r="165" spans="1:12" ht="51.75" x14ac:dyDescent="0.2">
      <c r="A165" s="34"/>
      <c r="B165" s="34"/>
      <c r="C165" s="28" t="s">
        <v>167</v>
      </c>
      <c r="D165" s="29">
        <v>111.762608</v>
      </c>
      <c r="E165" s="29">
        <v>103.84414714000002</v>
      </c>
      <c r="F165" s="29"/>
      <c r="G165" s="29">
        <v>33.267391660000001</v>
      </c>
      <c r="H165" s="29">
        <v>64.554299129999976</v>
      </c>
      <c r="I165" s="29">
        <v>103.84414714000002</v>
      </c>
      <c r="J165" s="29"/>
      <c r="K165" s="37">
        <v>92.914928345265551</v>
      </c>
      <c r="L165" s="38">
        <v>100</v>
      </c>
    </row>
    <row r="166" spans="1:12" ht="17.25" x14ac:dyDescent="0.2">
      <c r="A166" s="34"/>
      <c r="B166" s="34"/>
      <c r="C166" s="28" t="s">
        <v>168</v>
      </c>
      <c r="D166" s="29">
        <v>500</v>
      </c>
      <c r="E166" s="29">
        <v>26.33606043</v>
      </c>
      <c r="F166" s="29"/>
      <c r="G166" s="29">
        <v>16.78416983</v>
      </c>
      <c r="H166" s="29">
        <v>16.78416983</v>
      </c>
      <c r="I166" s="29">
        <v>26.33606043</v>
      </c>
      <c r="J166" s="29"/>
      <c r="K166" s="37">
        <v>5.2672120859999998</v>
      </c>
      <c r="L166" s="38">
        <v>100</v>
      </c>
    </row>
    <row r="167" spans="1:12" ht="51.75" x14ac:dyDescent="0.2">
      <c r="A167" s="34"/>
      <c r="B167" s="34"/>
      <c r="C167" s="28" t="s">
        <v>169</v>
      </c>
      <c r="D167" s="29">
        <v>366.11852699999997</v>
      </c>
      <c r="E167" s="29">
        <v>225.84778685000006</v>
      </c>
      <c r="F167" s="29"/>
      <c r="G167" s="29">
        <v>194.85601075000002</v>
      </c>
      <c r="H167" s="29">
        <v>225.33688693000005</v>
      </c>
      <c r="I167" s="29">
        <v>225.84778685000006</v>
      </c>
      <c r="J167" s="29"/>
      <c r="K167" s="37">
        <v>61.687068584212909</v>
      </c>
      <c r="L167" s="38">
        <v>100</v>
      </c>
    </row>
    <row r="168" spans="1:12" ht="17.25" x14ac:dyDescent="0.2">
      <c r="A168" s="34"/>
      <c r="B168" s="34"/>
      <c r="C168" s="28" t="s">
        <v>170</v>
      </c>
      <c r="D168" s="29">
        <v>30</v>
      </c>
      <c r="E168" s="29">
        <v>26.383033090000001</v>
      </c>
      <c r="F168" s="29"/>
      <c r="G168" s="29">
        <v>20.518381000000002</v>
      </c>
      <c r="H168" s="29">
        <v>26.284016920000003</v>
      </c>
      <c r="I168" s="29">
        <v>26.383033090000001</v>
      </c>
      <c r="J168" s="29"/>
      <c r="K168" s="37">
        <v>87.943443633333345</v>
      </c>
      <c r="L168" s="38">
        <v>100</v>
      </c>
    </row>
    <row r="169" spans="1:12" ht="34.5" x14ac:dyDescent="0.2">
      <c r="A169" s="34"/>
      <c r="B169" s="34"/>
      <c r="C169" s="28" t="s">
        <v>171</v>
      </c>
      <c r="D169" s="29">
        <v>200.13375199999999</v>
      </c>
      <c r="E169" s="29">
        <v>171.02644305999999</v>
      </c>
      <c r="F169" s="29"/>
      <c r="G169" s="29">
        <v>123.39702224000003</v>
      </c>
      <c r="H169" s="29">
        <v>170.08129724</v>
      </c>
      <c r="I169" s="29">
        <v>171.02644305999999</v>
      </c>
      <c r="J169" s="29"/>
      <c r="K169" s="37">
        <v>85.456071927337874</v>
      </c>
      <c r="L169" s="38">
        <v>100</v>
      </c>
    </row>
    <row r="170" spans="1:12" ht="69" x14ac:dyDescent="0.2">
      <c r="A170" s="34"/>
      <c r="B170" s="34"/>
      <c r="C170" s="28" t="s">
        <v>172</v>
      </c>
      <c r="D170" s="29">
        <v>141.36854500000001</v>
      </c>
      <c r="E170" s="29">
        <v>74.852641319999989</v>
      </c>
      <c r="F170" s="29"/>
      <c r="G170" s="29">
        <v>72.3192114</v>
      </c>
      <c r="H170" s="29">
        <v>72.509816329999992</v>
      </c>
      <c r="I170" s="29">
        <v>74.852641319999989</v>
      </c>
      <c r="J170" s="29"/>
      <c r="K170" s="37">
        <v>52.948582953867131</v>
      </c>
      <c r="L170" s="38">
        <v>100</v>
      </c>
    </row>
    <row r="171" spans="1:12" ht="17.25" x14ac:dyDescent="0.2">
      <c r="A171" s="34"/>
      <c r="B171" s="34"/>
      <c r="C171" s="28" t="s">
        <v>173</v>
      </c>
      <c r="D171" s="29">
        <v>694.5</v>
      </c>
      <c r="E171" s="29">
        <v>577.45044174999998</v>
      </c>
      <c r="F171" s="29"/>
      <c r="G171" s="29">
        <v>535.64217822000001</v>
      </c>
      <c r="H171" s="29">
        <v>576.25044175000005</v>
      </c>
      <c r="I171" s="29">
        <v>577.45044174999998</v>
      </c>
      <c r="J171" s="29"/>
      <c r="K171" s="37">
        <v>83.146211915046791</v>
      </c>
      <c r="L171" s="38">
        <v>100</v>
      </c>
    </row>
    <row r="172" spans="1:12" ht="17.25" x14ac:dyDescent="0.2">
      <c r="A172" s="34"/>
      <c r="B172" s="34"/>
      <c r="C172" s="28" t="s">
        <v>174</v>
      </c>
      <c r="D172" s="29">
        <v>5038.0148570000001</v>
      </c>
      <c r="E172" s="29">
        <v>2327.4530378199997</v>
      </c>
      <c r="F172" s="29"/>
      <c r="G172" s="29">
        <v>1439.46701424</v>
      </c>
      <c r="H172" s="29">
        <v>2327.4530378199997</v>
      </c>
      <c r="I172" s="29">
        <v>2327.4530378199997</v>
      </c>
      <c r="J172" s="29"/>
      <c r="K172" s="37">
        <v>46.197820051803781</v>
      </c>
      <c r="L172" s="38">
        <v>100</v>
      </c>
    </row>
    <row r="173" spans="1:12" ht="34.5" x14ac:dyDescent="0.2">
      <c r="A173" s="34"/>
      <c r="B173" s="34"/>
      <c r="C173" s="28" t="s">
        <v>175</v>
      </c>
      <c r="D173" s="29">
        <v>610.91597300000001</v>
      </c>
      <c r="E173" s="29">
        <v>1264.32354616</v>
      </c>
      <c r="F173" s="29"/>
      <c r="G173" s="29">
        <v>1072.4102218600001</v>
      </c>
      <c r="H173" s="29">
        <v>1253.8278651600001</v>
      </c>
      <c r="I173" s="29">
        <v>1264.32354616</v>
      </c>
      <c r="J173" s="29"/>
      <c r="K173" s="37">
        <v>206.9553919095188</v>
      </c>
      <c r="L173" s="38">
        <v>100</v>
      </c>
    </row>
    <row r="174" spans="1:12" ht="34.5" x14ac:dyDescent="0.2">
      <c r="A174" s="34"/>
      <c r="B174" s="34"/>
      <c r="C174" s="28" t="s">
        <v>176</v>
      </c>
      <c r="D174" s="29">
        <v>37.166662000000002</v>
      </c>
      <c r="E174" s="29">
        <v>1.9</v>
      </c>
      <c r="F174" s="29"/>
      <c r="G174" s="29">
        <v>1.9</v>
      </c>
      <c r="H174" s="29">
        <v>1.9</v>
      </c>
      <c r="I174" s="29">
        <v>1.9</v>
      </c>
      <c r="J174" s="29"/>
      <c r="K174" s="37">
        <v>5.1121082651974499</v>
      </c>
      <c r="L174" s="38">
        <v>100</v>
      </c>
    </row>
    <row r="175" spans="1:12" ht="69" x14ac:dyDescent="0.2">
      <c r="A175" s="34"/>
      <c r="B175" s="34"/>
      <c r="C175" s="28" t="s">
        <v>177</v>
      </c>
      <c r="D175" s="29">
        <v>27.481072999999999</v>
      </c>
      <c r="E175" s="29">
        <v>0.27600000000000002</v>
      </c>
      <c r="F175" s="29"/>
      <c r="G175" s="29">
        <v>0.27600000000000002</v>
      </c>
      <c r="H175" s="29">
        <v>0.27600000000000002</v>
      </c>
      <c r="I175" s="29">
        <v>0.27600000000000002</v>
      </c>
      <c r="J175" s="29"/>
      <c r="K175" s="37">
        <v>1.0043275966698972</v>
      </c>
      <c r="L175" s="38">
        <v>100</v>
      </c>
    </row>
    <row r="176" spans="1:12" ht="17.25" x14ac:dyDescent="0.2">
      <c r="A176" s="34"/>
      <c r="B176" s="34"/>
      <c r="C176" s="28" t="s">
        <v>178</v>
      </c>
      <c r="D176" s="29">
        <v>6102.9536680000001</v>
      </c>
      <c r="E176" s="29">
        <v>4023.4349887500011</v>
      </c>
      <c r="F176" s="29"/>
      <c r="G176" s="29">
        <v>2891.7345149200005</v>
      </c>
      <c r="H176" s="29">
        <v>3941.1288292100012</v>
      </c>
      <c r="I176" s="29">
        <v>4023.4349887500011</v>
      </c>
      <c r="J176" s="29"/>
      <c r="K176" s="37">
        <v>65.926028733371027</v>
      </c>
      <c r="L176" s="38">
        <v>100</v>
      </c>
    </row>
    <row r="177" spans="1:12" ht="17.25" x14ac:dyDescent="0.2">
      <c r="A177" s="34"/>
      <c r="B177" s="34"/>
      <c r="C177" s="28" t="s">
        <v>179</v>
      </c>
      <c r="D177" s="29">
        <v>340</v>
      </c>
      <c r="E177" s="29">
        <v>266.07599376999997</v>
      </c>
      <c r="F177" s="29"/>
      <c r="G177" s="29">
        <v>224.92653879</v>
      </c>
      <c r="H177" s="29">
        <v>264.64382512999998</v>
      </c>
      <c r="I177" s="29">
        <v>266.07599376999997</v>
      </c>
      <c r="J177" s="29"/>
      <c r="K177" s="37">
        <v>78.257645226470572</v>
      </c>
      <c r="L177" s="38">
        <v>100</v>
      </c>
    </row>
    <row r="178" spans="1:12" ht="34.5" x14ac:dyDescent="0.2">
      <c r="A178" s="34"/>
      <c r="B178" s="34"/>
      <c r="C178" s="28" t="s">
        <v>180</v>
      </c>
      <c r="D178" s="29">
        <v>1551.7991199999999</v>
      </c>
      <c r="E178" s="29">
        <v>53.737919149999996</v>
      </c>
      <c r="F178" s="29"/>
      <c r="G178" s="29">
        <v>2.0695869</v>
      </c>
      <c r="H178" s="29">
        <v>2.7399002800000001</v>
      </c>
      <c r="I178" s="29">
        <v>3.1215651500000003</v>
      </c>
      <c r="J178" s="29"/>
      <c r="K178" s="37">
        <v>0.20115781158581919</v>
      </c>
      <c r="L178" s="38">
        <v>5.8088686710899573</v>
      </c>
    </row>
    <row r="179" spans="1:12" ht="34.5" x14ac:dyDescent="0.2">
      <c r="A179" s="44"/>
      <c r="B179" s="44"/>
      <c r="C179" s="76" t="s">
        <v>181</v>
      </c>
      <c r="D179" s="29">
        <v>60446.963596000001</v>
      </c>
      <c r="E179" s="29">
        <v>52523.448053690001</v>
      </c>
      <c r="F179" s="29"/>
      <c r="G179" s="29">
        <v>37808.710292850003</v>
      </c>
      <c r="H179" s="29">
        <v>41118.211887850004</v>
      </c>
      <c r="I179" s="29">
        <v>52266.711623379997</v>
      </c>
      <c r="J179" s="29"/>
      <c r="K179" s="53">
        <v>86.467058912515299</v>
      </c>
      <c r="L179" s="37">
        <v>99.511196542070962</v>
      </c>
    </row>
    <row r="180" spans="1:12" ht="69" x14ac:dyDescent="0.2">
      <c r="A180" s="34"/>
      <c r="B180" s="34"/>
      <c r="C180" s="28" t="s">
        <v>182</v>
      </c>
      <c r="D180" s="29">
        <v>1000</v>
      </c>
      <c r="E180" s="29">
        <v>939.98924196000007</v>
      </c>
      <c r="F180" s="29"/>
      <c r="G180" s="29">
        <v>921.58026596000002</v>
      </c>
      <c r="H180" s="29">
        <v>936.71050796000009</v>
      </c>
      <c r="I180" s="29">
        <v>939.98924196000007</v>
      </c>
      <c r="J180" s="29"/>
      <c r="K180" s="37">
        <v>93.998924196000004</v>
      </c>
      <c r="L180" s="38">
        <v>100</v>
      </c>
    </row>
    <row r="181" spans="1:12" ht="34.5" x14ac:dyDescent="0.2">
      <c r="A181" s="34"/>
      <c r="B181" s="34"/>
      <c r="C181" s="28" t="s">
        <v>183</v>
      </c>
      <c r="D181" s="29">
        <v>51.75</v>
      </c>
      <c r="E181" s="29">
        <v>25</v>
      </c>
      <c r="F181" s="29"/>
      <c r="G181" s="29">
        <v>25</v>
      </c>
      <c r="H181" s="29">
        <v>25</v>
      </c>
      <c r="I181" s="29">
        <v>25</v>
      </c>
      <c r="J181" s="29"/>
      <c r="K181" s="37">
        <v>48.309178743961354</v>
      </c>
      <c r="L181" s="38">
        <v>100</v>
      </c>
    </row>
    <row r="182" spans="1:12" ht="17.25" x14ac:dyDescent="0.2">
      <c r="A182" s="3"/>
      <c r="B182" s="3"/>
      <c r="C182" s="28" t="s">
        <v>184</v>
      </c>
      <c r="D182" s="29">
        <v>6784.4274889999997</v>
      </c>
      <c r="E182" s="29">
        <v>3774.2756419799998</v>
      </c>
      <c r="F182" s="29"/>
      <c r="G182" s="29">
        <v>2742.0632329500004</v>
      </c>
      <c r="H182" s="29">
        <v>2801.4998729300005</v>
      </c>
      <c r="I182" s="29">
        <v>3680.0783705200001</v>
      </c>
      <c r="J182" s="29"/>
      <c r="K182" s="30">
        <v>54.243020158837766</v>
      </c>
      <c r="L182" s="30">
        <v>97.504229144997396</v>
      </c>
    </row>
    <row r="183" spans="1:12" ht="17.25" x14ac:dyDescent="0.2">
      <c r="A183" s="34"/>
      <c r="B183" s="34"/>
      <c r="C183" s="28" t="s">
        <v>185</v>
      </c>
      <c r="D183" s="29">
        <v>379.00756200000001</v>
      </c>
      <c r="E183" s="29">
        <v>279.22188980999999</v>
      </c>
      <c r="F183" s="29"/>
      <c r="G183" s="29">
        <v>212.10870681</v>
      </c>
      <c r="H183" s="29">
        <v>245.93771581000001</v>
      </c>
      <c r="I183" s="29">
        <v>279.22188980999999</v>
      </c>
      <c r="J183" s="29"/>
      <c r="K183" s="37">
        <v>73.671851911492993</v>
      </c>
      <c r="L183" s="38">
        <v>100</v>
      </c>
    </row>
    <row r="184" spans="1:12" ht="17.25" x14ac:dyDescent="0.2">
      <c r="A184" s="34"/>
      <c r="B184" s="34"/>
      <c r="C184" s="28" t="s">
        <v>186</v>
      </c>
      <c r="D184" s="29">
        <v>330</v>
      </c>
      <c r="E184" s="29">
        <v>19.398</v>
      </c>
      <c r="F184" s="29"/>
      <c r="G184" s="29">
        <v>25</v>
      </c>
      <c r="H184" s="29">
        <v>19.398</v>
      </c>
      <c r="I184" s="29">
        <v>19.398</v>
      </c>
      <c r="J184" s="29"/>
      <c r="K184" s="37">
        <v>5.878181818181818</v>
      </c>
      <c r="L184" s="38">
        <v>100</v>
      </c>
    </row>
    <row r="185" spans="1:12" ht="34.5" x14ac:dyDescent="0.2">
      <c r="A185" s="34"/>
      <c r="B185" s="34"/>
      <c r="C185" s="28" t="s">
        <v>187</v>
      </c>
      <c r="D185" s="29">
        <v>1250</v>
      </c>
      <c r="E185" s="29">
        <v>142.98980588000001</v>
      </c>
      <c r="F185" s="29"/>
      <c r="G185" s="29">
        <v>0</v>
      </c>
      <c r="H185" s="29">
        <v>0</v>
      </c>
      <c r="I185" s="29">
        <v>105.23980587999999</v>
      </c>
      <c r="J185" s="29"/>
      <c r="K185" s="37">
        <v>8.4191844703999994</v>
      </c>
      <c r="L185" s="38">
        <v>73.599516575551831</v>
      </c>
    </row>
    <row r="186" spans="1:12" ht="34.5" x14ac:dyDescent="0.2">
      <c r="A186" s="34"/>
      <c r="B186" s="34"/>
      <c r="C186" s="28" t="s">
        <v>188</v>
      </c>
      <c r="D186" s="29">
        <v>195</v>
      </c>
      <c r="E186" s="29">
        <v>5.25846108</v>
      </c>
      <c r="F186" s="29"/>
      <c r="G186" s="29">
        <v>4.4475156799999995</v>
      </c>
      <c r="H186" s="29">
        <v>5.1423448999999994</v>
      </c>
      <c r="I186" s="29">
        <v>5.25846108</v>
      </c>
      <c r="J186" s="29"/>
      <c r="K186" s="37">
        <v>2.6966467076923077</v>
      </c>
      <c r="L186" s="38">
        <v>100</v>
      </c>
    </row>
    <row r="187" spans="1:12" ht="17.25" x14ac:dyDescent="0.2">
      <c r="A187" s="34"/>
      <c r="B187" s="34"/>
      <c r="C187" s="28" t="s">
        <v>189</v>
      </c>
      <c r="D187" s="29">
        <v>150</v>
      </c>
      <c r="E187" s="29">
        <v>50</v>
      </c>
      <c r="F187" s="29"/>
      <c r="G187" s="29">
        <v>37.5</v>
      </c>
      <c r="H187" s="29">
        <v>37.5</v>
      </c>
      <c r="I187" s="29">
        <v>50</v>
      </c>
      <c r="J187" s="29"/>
      <c r="K187" s="37">
        <v>33.333333333333329</v>
      </c>
      <c r="L187" s="38">
        <v>100</v>
      </c>
    </row>
    <row r="188" spans="1:12" ht="34.5" x14ac:dyDescent="0.2">
      <c r="A188" s="34"/>
      <c r="B188" s="34"/>
      <c r="C188" s="28" t="s">
        <v>190</v>
      </c>
      <c r="D188" s="29">
        <v>70</v>
      </c>
      <c r="E188" s="29">
        <v>48.325491769999999</v>
      </c>
      <c r="F188" s="29"/>
      <c r="G188" s="29">
        <v>0</v>
      </c>
      <c r="H188" s="29">
        <v>9.0320775999999992</v>
      </c>
      <c r="I188" s="29">
        <v>48.325491769999999</v>
      </c>
      <c r="J188" s="29"/>
      <c r="K188" s="37">
        <v>69.036416814285715</v>
      </c>
      <c r="L188" s="38">
        <v>100</v>
      </c>
    </row>
    <row r="189" spans="1:12" ht="51.75" x14ac:dyDescent="0.2">
      <c r="A189" s="34"/>
      <c r="B189" s="34"/>
      <c r="C189" s="28" t="s">
        <v>191</v>
      </c>
      <c r="D189" s="29">
        <v>117.99</v>
      </c>
      <c r="E189" s="29">
        <v>9.0995019999999993</v>
      </c>
      <c r="F189" s="29"/>
      <c r="G189" s="29">
        <v>0</v>
      </c>
      <c r="H189" s="29">
        <v>0</v>
      </c>
      <c r="I189" s="29">
        <v>9.0995019999999993</v>
      </c>
      <c r="J189" s="29"/>
      <c r="K189" s="37">
        <v>7.7120959403339269</v>
      </c>
      <c r="L189" s="38">
        <v>100</v>
      </c>
    </row>
    <row r="190" spans="1:12" ht="51.75" x14ac:dyDescent="0.2">
      <c r="A190" s="34"/>
      <c r="B190" s="34"/>
      <c r="C190" s="28" t="s">
        <v>192</v>
      </c>
      <c r="D190" s="29">
        <v>115</v>
      </c>
      <c r="E190" s="29">
        <v>86.256</v>
      </c>
      <c r="F190" s="29"/>
      <c r="G190" s="29">
        <v>38.335999999999999</v>
      </c>
      <c r="H190" s="29">
        <v>76.671999999999997</v>
      </c>
      <c r="I190" s="29">
        <v>86.256</v>
      </c>
      <c r="J190" s="29"/>
      <c r="K190" s="37">
        <v>75.005217391304342</v>
      </c>
      <c r="L190" s="38">
        <v>100</v>
      </c>
    </row>
    <row r="191" spans="1:12" ht="34.5" x14ac:dyDescent="0.2">
      <c r="A191" s="34"/>
      <c r="B191" s="34"/>
      <c r="C191" s="28" t="s">
        <v>193</v>
      </c>
      <c r="D191" s="29">
        <v>72.45</v>
      </c>
      <c r="E191" s="29">
        <v>72.45</v>
      </c>
      <c r="F191" s="29"/>
      <c r="G191" s="29">
        <v>72.45</v>
      </c>
      <c r="H191" s="29">
        <v>72.45</v>
      </c>
      <c r="I191" s="29">
        <v>72.45</v>
      </c>
      <c r="J191" s="29"/>
      <c r="K191" s="37">
        <v>100</v>
      </c>
      <c r="L191" s="38">
        <v>100</v>
      </c>
    </row>
    <row r="192" spans="1:12" ht="34.5" x14ac:dyDescent="0.2">
      <c r="A192" s="34"/>
      <c r="B192" s="34"/>
      <c r="C192" s="28" t="s">
        <v>194</v>
      </c>
      <c r="D192" s="29">
        <v>1000</v>
      </c>
      <c r="E192" s="29">
        <v>353.93538122000001</v>
      </c>
      <c r="F192" s="29"/>
      <c r="G192" s="29">
        <v>0</v>
      </c>
      <c r="H192" s="29">
        <v>0</v>
      </c>
      <c r="I192" s="29">
        <v>353.93538122000001</v>
      </c>
      <c r="J192" s="29"/>
      <c r="K192" s="37">
        <v>35.393538122000002</v>
      </c>
      <c r="L192" s="38">
        <v>100</v>
      </c>
    </row>
    <row r="193" spans="1:12" ht="34.5" x14ac:dyDescent="0.2">
      <c r="A193" s="34"/>
      <c r="B193" s="34"/>
      <c r="C193" s="28" t="s">
        <v>195</v>
      </c>
      <c r="D193" s="29">
        <v>1000</v>
      </c>
      <c r="E193" s="29">
        <v>647.72179800000004</v>
      </c>
      <c r="F193" s="29"/>
      <c r="G193" s="29">
        <v>0</v>
      </c>
      <c r="H193" s="29">
        <v>189.52512999999999</v>
      </c>
      <c r="I193" s="29">
        <v>647.72179800000004</v>
      </c>
      <c r="J193" s="29"/>
      <c r="K193" s="37">
        <v>64.772179800000004</v>
      </c>
      <c r="L193" s="38">
        <v>100</v>
      </c>
    </row>
    <row r="194" spans="1:12" ht="34.5" x14ac:dyDescent="0.2">
      <c r="A194" s="34"/>
      <c r="B194" s="34"/>
      <c r="C194" s="28" t="s">
        <v>196</v>
      </c>
      <c r="D194" s="29">
        <v>1000</v>
      </c>
      <c r="E194" s="29">
        <v>887.64672199999995</v>
      </c>
      <c r="F194" s="29"/>
      <c r="G194" s="29">
        <v>847.15049899999997</v>
      </c>
      <c r="H194" s="29">
        <v>880.40770699999996</v>
      </c>
      <c r="I194" s="29">
        <v>887.64672199999995</v>
      </c>
      <c r="J194" s="29"/>
      <c r="K194" s="37">
        <v>88.764672199999993</v>
      </c>
      <c r="L194" s="38">
        <v>100</v>
      </c>
    </row>
    <row r="195" spans="1:12" ht="17.25" x14ac:dyDescent="0.2">
      <c r="A195" s="3"/>
      <c r="B195" s="3"/>
      <c r="C195" s="28" t="s">
        <v>197</v>
      </c>
      <c r="D195" s="29">
        <v>2830</v>
      </c>
      <c r="E195" s="29">
        <v>2512.8068874900005</v>
      </c>
      <c r="F195" s="29"/>
      <c r="G195" s="29">
        <v>897.95184940000001</v>
      </c>
      <c r="H195" s="29">
        <v>929.70082239999999</v>
      </c>
      <c r="I195" s="29">
        <v>2512.8068874900005</v>
      </c>
      <c r="J195" s="29"/>
      <c r="K195" s="30">
        <v>88.791762808833937</v>
      </c>
      <c r="L195" s="30">
        <v>100</v>
      </c>
    </row>
    <row r="196" spans="1:12" ht="34.5" x14ac:dyDescent="0.2">
      <c r="A196" s="3"/>
      <c r="B196" s="3"/>
      <c r="C196" s="28" t="s">
        <v>198</v>
      </c>
      <c r="D196" s="29">
        <v>1000</v>
      </c>
      <c r="E196" s="29">
        <v>250.85933288999999</v>
      </c>
      <c r="F196" s="29"/>
      <c r="G196" s="29">
        <v>249.35722848000003</v>
      </c>
      <c r="H196" s="29">
        <v>250.85933289000002</v>
      </c>
      <c r="I196" s="29">
        <v>250.85933289000002</v>
      </c>
      <c r="J196" s="29"/>
      <c r="K196" s="30">
        <v>25.085933289</v>
      </c>
      <c r="L196" s="30">
        <v>100.00000000000003</v>
      </c>
    </row>
    <row r="197" spans="1:12" ht="17.25" x14ac:dyDescent="0.2">
      <c r="A197" s="3"/>
      <c r="B197" s="3"/>
      <c r="C197" s="39" t="s">
        <v>199</v>
      </c>
      <c r="D197" s="40">
        <v>200</v>
      </c>
      <c r="E197" s="40">
        <v>200</v>
      </c>
      <c r="F197" s="40"/>
      <c r="G197" s="40">
        <v>0</v>
      </c>
      <c r="H197" s="40">
        <v>200</v>
      </c>
      <c r="I197" s="40">
        <v>200</v>
      </c>
      <c r="J197" s="40"/>
      <c r="K197" s="57">
        <v>100</v>
      </c>
      <c r="L197" s="57">
        <v>100</v>
      </c>
    </row>
    <row r="198" spans="1:12" ht="17.25" x14ac:dyDescent="0.2">
      <c r="A198" s="34"/>
      <c r="B198" s="22" t="s">
        <v>200</v>
      </c>
      <c r="C198" s="61"/>
      <c r="D198" s="62">
        <v>121424.48628700001</v>
      </c>
      <c r="E198" s="62">
        <v>80961.419786120008</v>
      </c>
      <c r="F198" s="72"/>
      <c r="G198" s="62">
        <v>57513.635075130005</v>
      </c>
      <c r="H198" s="62">
        <v>65354.542621150002</v>
      </c>
      <c r="I198" s="62">
        <v>79609.498171970015</v>
      </c>
      <c r="J198" s="62"/>
      <c r="K198" s="62">
        <v>65.562968892291039</v>
      </c>
      <c r="L198" s="73">
        <v>98.330165629850072</v>
      </c>
    </row>
    <row r="199" spans="1:12" ht="18" customHeight="1" x14ac:dyDescent="0.2">
      <c r="A199" s="34"/>
      <c r="B199" s="3"/>
      <c r="C199" s="47" t="s">
        <v>201</v>
      </c>
      <c r="D199" s="64">
        <v>72285.817685999995</v>
      </c>
      <c r="E199" s="64">
        <v>47916.606247429998</v>
      </c>
      <c r="F199" s="77"/>
      <c r="G199" s="64">
        <v>36118.354216910004</v>
      </c>
      <c r="H199" s="64">
        <v>38773.65369857</v>
      </c>
      <c r="I199" s="64">
        <v>47665.148195800008</v>
      </c>
      <c r="J199" s="64"/>
      <c r="K199" s="64">
        <v>65.939834011217926</v>
      </c>
      <c r="L199" s="75">
        <v>99.475217317496316</v>
      </c>
    </row>
    <row r="200" spans="1:12" ht="16.5" customHeight="1" x14ac:dyDescent="0.2">
      <c r="A200" s="34"/>
      <c r="B200" s="34"/>
      <c r="C200" s="51" t="s">
        <v>202</v>
      </c>
      <c r="D200" s="29">
        <v>66791.938639</v>
      </c>
      <c r="E200" s="29">
        <v>44361.431901719996</v>
      </c>
      <c r="F200" s="29"/>
      <c r="G200" s="29">
        <v>33676.238978370005</v>
      </c>
      <c r="H200" s="29">
        <v>35928.923326459997</v>
      </c>
      <c r="I200" s="29">
        <v>44111.367771230005</v>
      </c>
      <c r="J200" s="29"/>
      <c r="K200" s="37">
        <v>66.04295169458257</v>
      </c>
      <c r="L200" s="38">
        <v>99.436302842874881</v>
      </c>
    </row>
    <row r="201" spans="1:12" ht="51.75" x14ac:dyDescent="0.2">
      <c r="A201" s="34"/>
      <c r="B201" s="34"/>
      <c r="C201" s="51" t="s">
        <v>203</v>
      </c>
      <c r="D201" s="29">
        <v>2675.0473780000002</v>
      </c>
      <c r="E201" s="29">
        <v>2502.6092365999998</v>
      </c>
      <c r="F201" s="29"/>
      <c r="G201" s="29">
        <v>1749.6460018700002</v>
      </c>
      <c r="H201" s="29">
        <v>1902.6092366</v>
      </c>
      <c r="I201" s="29">
        <v>2502.6092366000003</v>
      </c>
      <c r="J201" s="29"/>
      <c r="K201" s="37">
        <v>93.553828510920681</v>
      </c>
      <c r="L201" s="38">
        <v>100.00000000000003</v>
      </c>
    </row>
    <row r="202" spans="1:12" ht="17.25" x14ac:dyDescent="0.2">
      <c r="A202" s="34"/>
      <c r="B202" s="34"/>
      <c r="C202" s="51" t="s">
        <v>40</v>
      </c>
      <c r="D202" s="29">
        <v>299.40575100000001</v>
      </c>
      <c r="E202" s="29">
        <v>130.62863640999996</v>
      </c>
      <c r="F202" s="29"/>
      <c r="G202" s="29">
        <v>100.11821370999999</v>
      </c>
      <c r="H202" s="29">
        <v>112.31114023999999</v>
      </c>
      <c r="I202" s="29">
        <v>128.94407728999997</v>
      </c>
      <c r="J202" s="29"/>
      <c r="K202" s="37">
        <v>43.066666842347985</v>
      </c>
      <c r="L202" s="38">
        <v>98.710421262675723</v>
      </c>
    </row>
    <row r="203" spans="1:12" ht="17.25" x14ac:dyDescent="0.2">
      <c r="A203" s="44"/>
      <c r="B203" s="44"/>
      <c r="C203" s="78" t="s">
        <v>204</v>
      </c>
      <c r="D203" s="29">
        <v>2519.4259179999999</v>
      </c>
      <c r="E203" s="29">
        <v>921.93647270000008</v>
      </c>
      <c r="F203" s="29"/>
      <c r="G203" s="29">
        <v>592.35102296000002</v>
      </c>
      <c r="H203" s="29">
        <v>829.80999526999994</v>
      </c>
      <c r="I203" s="29">
        <v>922.22711068000012</v>
      </c>
      <c r="J203" s="29"/>
      <c r="K203" s="53">
        <v>36.604652833455539</v>
      </c>
      <c r="L203" s="37">
        <v>100.0315247295889</v>
      </c>
    </row>
    <row r="204" spans="1:12" ht="17.25" x14ac:dyDescent="0.2">
      <c r="A204" s="44"/>
      <c r="B204" s="44"/>
      <c r="C204" s="76" t="s">
        <v>205</v>
      </c>
      <c r="D204" s="29">
        <v>909.619598</v>
      </c>
      <c r="E204" s="29">
        <v>841.87043784000002</v>
      </c>
      <c r="F204" s="29"/>
      <c r="G204" s="29">
        <v>678.03865105</v>
      </c>
      <c r="H204" s="29">
        <v>730.91968938000014</v>
      </c>
      <c r="I204" s="29">
        <v>824.70665237999992</v>
      </c>
      <c r="J204" s="29"/>
      <c r="K204" s="53">
        <v>90.66500482105927</v>
      </c>
      <c r="L204" s="37">
        <v>97.961231955829504</v>
      </c>
    </row>
    <row r="205" spans="1:12" ht="34.5" x14ac:dyDescent="0.2">
      <c r="A205" s="44"/>
      <c r="B205" s="44"/>
      <c r="C205" s="76" t="s">
        <v>203</v>
      </c>
      <c r="D205" s="29">
        <v>853.48038099999985</v>
      </c>
      <c r="E205" s="29">
        <v>108.42556348000016</v>
      </c>
      <c r="F205" s="29"/>
      <c r="G205" s="29">
        <v>85.318591230000038</v>
      </c>
      <c r="H205" s="29">
        <v>98.444734400000243</v>
      </c>
      <c r="I205" s="29">
        <v>108.86555273000022</v>
      </c>
      <c r="J205" s="29"/>
      <c r="K205" s="53">
        <v>12.755483916624469</v>
      </c>
      <c r="L205" s="37">
        <v>100.40579844446114</v>
      </c>
    </row>
    <row r="206" spans="1:12" ht="17.25" x14ac:dyDescent="0.2">
      <c r="A206" s="44"/>
      <c r="B206" s="44"/>
      <c r="C206" s="76" t="s">
        <v>40</v>
      </c>
      <c r="D206" s="29">
        <v>3036.564625</v>
      </c>
      <c r="E206" s="29">
        <v>1581.5421319599998</v>
      </c>
      <c r="F206" s="29"/>
      <c r="G206" s="29">
        <v>1106.1715118100003</v>
      </c>
      <c r="H206" s="29">
        <v>1232.8170900000002</v>
      </c>
      <c r="I206" s="29">
        <v>1403.2564772399992</v>
      </c>
      <c r="J206" s="29"/>
      <c r="K206" s="53">
        <v>46.211974732465947</v>
      </c>
      <c r="L206" s="37">
        <v>88.72710052314244</v>
      </c>
    </row>
    <row r="207" spans="1:12" ht="34.5" x14ac:dyDescent="0.2">
      <c r="A207" s="3"/>
      <c r="B207" s="3"/>
      <c r="C207" s="28" t="s">
        <v>206</v>
      </c>
      <c r="D207" s="29">
        <v>3532.5446830000001</v>
      </c>
      <c r="E207" s="29">
        <v>1916.8714622699999</v>
      </c>
      <c r="F207" s="29"/>
      <c r="G207" s="29">
        <v>1480.8216995400003</v>
      </c>
      <c r="H207" s="29">
        <v>1663.7658187600009</v>
      </c>
      <c r="I207" s="29">
        <v>1913.3450957800005</v>
      </c>
      <c r="J207" s="29"/>
      <c r="K207" s="30">
        <v>54.163365717290787</v>
      </c>
      <c r="L207" s="30">
        <v>99.816035317995528</v>
      </c>
    </row>
    <row r="208" spans="1:12" ht="34.5" x14ac:dyDescent="0.2">
      <c r="A208" s="3"/>
      <c r="B208" s="3"/>
      <c r="C208" s="28" t="s">
        <v>207</v>
      </c>
      <c r="D208" s="29">
        <v>254.647761</v>
      </c>
      <c r="E208" s="29">
        <v>120.71229140000003</v>
      </c>
      <c r="F208" s="29"/>
      <c r="G208" s="29">
        <v>93.402793919999965</v>
      </c>
      <c r="H208" s="29">
        <v>107.56453818000003</v>
      </c>
      <c r="I208" s="29">
        <v>120.24932491000003</v>
      </c>
      <c r="J208" s="29"/>
      <c r="K208" s="30">
        <v>47.221826902298986</v>
      </c>
      <c r="L208" s="30">
        <v>99.616471127645241</v>
      </c>
    </row>
    <row r="209" spans="1:12" ht="17.25" x14ac:dyDescent="0.2">
      <c r="A209" s="3"/>
      <c r="B209" s="3"/>
      <c r="C209" s="28" t="s">
        <v>208</v>
      </c>
      <c r="D209" s="29">
        <v>1928.0880239999999</v>
      </c>
      <c r="E209" s="29">
        <v>1174.6295394399999</v>
      </c>
      <c r="F209" s="29"/>
      <c r="G209" s="29">
        <v>824.79458705000002</v>
      </c>
      <c r="H209" s="29">
        <v>980.29579447999993</v>
      </c>
      <c r="I209" s="29">
        <v>1150.51528854</v>
      </c>
      <c r="J209" s="29"/>
      <c r="K209" s="30">
        <v>59.671305159250345</v>
      </c>
      <c r="L209" s="30">
        <v>97.947076070341609</v>
      </c>
    </row>
    <row r="210" spans="1:12" ht="34.5" x14ac:dyDescent="0.2">
      <c r="A210" s="3"/>
      <c r="B210" s="3"/>
      <c r="C210" s="28" t="s">
        <v>209</v>
      </c>
      <c r="D210" s="29">
        <v>16709.532726000001</v>
      </c>
      <c r="E210" s="29">
        <v>10810.779552500002</v>
      </c>
      <c r="F210" s="29"/>
      <c r="G210" s="29">
        <v>8170.9998861499989</v>
      </c>
      <c r="H210" s="29">
        <v>9443.2924209200028</v>
      </c>
      <c r="I210" s="29">
        <v>10737.56591824</v>
      </c>
      <c r="J210" s="29"/>
      <c r="K210" s="30">
        <v>64.260120820328908</v>
      </c>
      <c r="L210" s="30">
        <v>99.322771924961955</v>
      </c>
    </row>
    <row r="211" spans="1:12" ht="17.25" x14ac:dyDescent="0.2">
      <c r="A211" s="3"/>
      <c r="B211" s="3"/>
      <c r="C211" s="28" t="s">
        <v>210</v>
      </c>
      <c r="D211" s="29">
        <v>1253.3461030000001</v>
      </c>
      <c r="E211" s="29">
        <v>825.40512970000009</v>
      </c>
      <c r="F211" s="29"/>
      <c r="G211" s="29">
        <v>661.00909138999987</v>
      </c>
      <c r="H211" s="29">
        <v>735.99011512000004</v>
      </c>
      <c r="I211" s="29">
        <v>824.03210296999998</v>
      </c>
      <c r="J211" s="29"/>
      <c r="K211" s="30">
        <v>65.746572395095242</v>
      </c>
      <c r="L211" s="30">
        <v>99.833654204390626</v>
      </c>
    </row>
    <row r="212" spans="1:12" ht="34.5" x14ac:dyDescent="0.2">
      <c r="A212" s="3"/>
      <c r="B212" s="3"/>
      <c r="C212" s="28" t="s">
        <v>211</v>
      </c>
      <c r="D212" s="29">
        <v>1375.579446</v>
      </c>
      <c r="E212" s="29">
        <v>507.62666687999996</v>
      </c>
      <c r="F212" s="29"/>
      <c r="G212" s="29">
        <v>202.58265668000001</v>
      </c>
      <c r="H212" s="29">
        <v>346.70267602999996</v>
      </c>
      <c r="I212" s="29">
        <v>469.24941831999996</v>
      </c>
      <c r="J212" s="29"/>
      <c r="K212" s="30">
        <v>34.112854745286739</v>
      </c>
      <c r="L212" s="30">
        <v>92.439867512107639</v>
      </c>
    </row>
    <row r="213" spans="1:12" ht="17.25" x14ac:dyDescent="0.2">
      <c r="A213" s="3"/>
      <c r="B213" s="3"/>
      <c r="C213" s="28" t="s">
        <v>212</v>
      </c>
      <c r="D213" s="29">
        <v>2229.765026</v>
      </c>
      <c r="E213" s="29">
        <v>1420.6633316200002</v>
      </c>
      <c r="F213" s="29"/>
      <c r="G213" s="29">
        <v>857.31218822000005</v>
      </c>
      <c r="H213" s="29">
        <v>939.40127113999995</v>
      </c>
      <c r="I213" s="29">
        <v>989.36645380999983</v>
      </c>
      <c r="J213" s="29"/>
      <c r="K213" s="30">
        <v>44.370884029194556</v>
      </c>
      <c r="L213" s="30">
        <v>69.641162109942883</v>
      </c>
    </row>
    <row r="214" spans="1:12" ht="17.25" x14ac:dyDescent="0.2">
      <c r="A214" s="3"/>
      <c r="B214" s="3"/>
      <c r="C214" s="28" t="s">
        <v>213</v>
      </c>
      <c r="D214" s="29">
        <v>749.03546500000004</v>
      </c>
      <c r="E214" s="29">
        <v>372.39341200999996</v>
      </c>
      <c r="F214" s="29"/>
      <c r="G214" s="29">
        <v>275.07856333999996</v>
      </c>
      <c r="H214" s="29">
        <v>316.84073138999997</v>
      </c>
      <c r="I214" s="29">
        <v>367.63904195000003</v>
      </c>
      <c r="J214" s="29"/>
      <c r="K214" s="30">
        <v>49.081660232202758</v>
      </c>
      <c r="L214" s="30">
        <v>98.723293724682676</v>
      </c>
    </row>
    <row r="215" spans="1:12" ht="17.25" x14ac:dyDescent="0.2">
      <c r="A215" s="3"/>
      <c r="B215" s="3"/>
      <c r="C215" s="28" t="s">
        <v>214</v>
      </c>
      <c r="D215" s="29">
        <v>776.87124900000003</v>
      </c>
      <c r="E215" s="29">
        <v>506.83812843000027</v>
      </c>
      <c r="F215" s="29"/>
      <c r="G215" s="29">
        <v>370.86597825000013</v>
      </c>
      <c r="H215" s="29">
        <v>430.77039396999999</v>
      </c>
      <c r="I215" s="29">
        <v>486.27029190000007</v>
      </c>
      <c r="J215" s="29"/>
      <c r="K215" s="30">
        <v>62.593421049618492</v>
      </c>
      <c r="L215" s="30">
        <v>95.941931876018899</v>
      </c>
    </row>
    <row r="216" spans="1:12" ht="51.75" x14ac:dyDescent="0.2">
      <c r="A216" s="3"/>
      <c r="B216" s="3"/>
      <c r="C216" s="28" t="s">
        <v>215</v>
      </c>
      <c r="D216" s="29">
        <v>730.60920599999997</v>
      </c>
      <c r="E216" s="29">
        <v>337.2903521500001</v>
      </c>
      <c r="F216" s="29"/>
      <c r="G216" s="29">
        <v>222.8505189</v>
      </c>
      <c r="H216" s="29">
        <v>251.53847535</v>
      </c>
      <c r="I216" s="29">
        <v>283.86022257000002</v>
      </c>
      <c r="J216" s="29"/>
      <c r="K216" s="30">
        <v>38.852538434890739</v>
      </c>
      <c r="L216" s="30">
        <v>84.159010407674344</v>
      </c>
    </row>
    <row r="217" spans="1:12" ht="34.5" x14ac:dyDescent="0.2">
      <c r="A217" s="3"/>
      <c r="B217" s="3"/>
      <c r="C217" s="28" t="s">
        <v>216</v>
      </c>
      <c r="D217" s="29">
        <v>365.06645200000003</v>
      </c>
      <c r="E217" s="29">
        <v>156.56703712000001</v>
      </c>
      <c r="F217" s="29"/>
      <c r="G217" s="29">
        <v>95.763879939999995</v>
      </c>
      <c r="H217" s="29">
        <v>124.73690376000002</v>
      </c>
      <c r="I217" s="29">
        <v>152.46345618999996</v>
      </c>
      <c r="J217" s="29"/>
      <c r="K217" s="30">
        <v>41.763206494252159</v>
      </c>
      <c r="L217" s="30">
        <v>97.37902625898522</v>
      </c>
    </row>
    <row r="218" spans="1:12" ht="34.5" x14ac:dyDescent="0.2">
      <c r="A218" s="3"/>
      <c r="B218" s="3"/>
      <c r="C218" s="28" t="s">
        <v>217</v>
      </c>
      <c r="D218" s="29">
        <v>1245.93418</v>
      </c>
      <c r="E218" s="29">
        <v>913.02344146999997</v>
      </c>
      <c r="F218" s="29"/>
      <c r="G218" s="29">
        <v>577.96107969999991</v>
      </c>
      <c r="H218" s="29">
        <v>682.17841372999976</v>
      </c>
      <c r="I218" s="29">
        <v>805.26830656999994</v>
      </c>
      <c r="J218" s="29"/>
      <c r="K218" s="30">
        <v>64.631689177192328</v>
      </c>
      <c r="L218" s="30">
        <v>88.197988134180818</v>
      </c>
    </row>
    <row r="219" spans="1:12" ht="17.25" x14ac:dyDescent="0.2">
      <c r="A219" s="3"/>
      <c r="B219" s="3"/>
      <c r="C219" s="28" t="s">
        <v>218</v>
      </c>
      <c r="D219" s="29">
        <v>100.08634499999999</v>
      </c>
      <c r="E219" s="29">
        <v>98.202299889999992</v>
      </c>
      <c r="F219" s="29"/>
      <c r="G219" s="29">
        <v>98.078930139999983</v>
      </c>
      <c r="H219" s="29">
        <v>98.202299889999992</v>
      </c>
      <c r="I219" s="29">
        <v>98.202299889999992</v>
      </c>
      <c r="J219" s="29"/>
      <c r="K219" s="30">
        <v>98.117580265319901</v>
      </c>
      <c r="L219" s="30">
        <v>100</v>
      </c>
    </row>
    <row r="220" spans="1:12" ht="17.25" x14ac:dyDescent="0.2">
      <c r="A220" s="3"/>
      <c r="B220" s="3"/>
      <c r="C220" s="28" t="s">
        <v>219</v>
      </c>
      <c r="D220" s="29">
        <v>133.69084699999999</v>
      </c>
      <c r="E220" s="29">
        <v>60.985930509999996</v>
      </c>
      <c r="F220" s="29"/>
      <c r="G220" s="29">
        <v>28.489594630000006</v>
      </c>
      <c r="H220" s="29">
        <v>38.152117939999997</v>
      </c>
      <c r="I220" s="29">
        <v>60.985930509999996</v>
      </c>
      <c r="J220" s="29"/>
      <c r="K220" s="30">
        <v>45.617132270842745</v>
      </c>
      <c r="L220" s="30">
        <v>100</v>
      </c>
    </row>
    <row r="221" spans="1:12" ht="34.5" x14ac:dyDescent="0.2">
      <c r="A221" s="3"/>
      <c r="B221" s="3"/>
      <c r="C221" s="28" t="s">
        <v>220</v>
      </c>
      <c r="D221" s="29">
        <v>263.67797899999999</v>
      </c>
      <c r="E221" s="29">
        <v>152.87124010000002</v>
      </c>
      <c r="F221" s="29"/>
      <c r="G221" s="29">
        <v>77.383185560000001</v>
      </c>
      <c r="H221" s="29">
        <v>89.76663173999998</v>
      </c>
      <c r="I221" s="29">
        <v>147.72537285999999</v>
      </c>
      <c r="J221" s="29"/>
      <c r="K221" s="30">
        <v>56.024918508648</v>
      </c>
      <c r="L221" s="30">
        <v>96.633855238804969</v>
      </c>
    </row>
    <row r="222" spans="1:12" ht="34.5" x14ac:dyDescent="0.2">
      <c r="A222" s="3"/>
      <c r="B222" s="3"/>
      <c r="C222" s="28" t="s">
        <v>164</v>
      </c>
      <c r="D222" s="29">
        <v>5544.2157040000002</v>
      </c>
      <c r="E222" s="29">
        <v>5068.7534771900009</v>
      </c>
      <c r="F222" s="29"/>
      <c r="G222" s="29">
        <v>3197.9541668400002</v>
      </c>
      <c r="H222" s="29">
        <v>3754.6792653000002</v>
      </c>
      <c r="I222" s="29">
        <v>5067.8526002099998</v>
      </c>
      <c r="J222" s="29"/>
      <c r="K222" s="30">
        <v>91.407926220361205</v>
      </c>
      <c r="L222" s="30">
        <v>99.982226853524139</v>
      </c>
    </row>
    <row r="223" spans="1:12" ht="34.5" x14ac:dyDescent="0.2">
      <c r="A223" s="3"/>
      <c r="B223" s="3"/>
      <c r="C223" s="28" t="s">
        <v>221</v>
      </c>
      <c r="D223" s="29">
        <v>180.40118000000001</v>
      </c>
      <c r="E223" s="29">
        <v>117.07681414</v>
      </c>
      <c r="F223" s="29"/>
      <c r="G223" s="29">
        <v>73.517626669999999</v>
      </c>
      <c r="H223" s="29">
        <v>105.50948178</v>
      </c>
      <c r="I223" s="29">
        <v>116.56337116</v>
      </c>
      <c r="J223" s="29"/>
      <c r="K223" s="30">
        <v>64.613419468763993</v>
      </c>
      <c r="L223" s="30">
        <v>99.561447769337136</v>
      </c>
    </row>
    <row r="224" spans="1:12" ht="34.5" x14ac:dyDescent="0.2">
      <c r="A224" s="3"/>
      <c r="B224" s="3"/>
      <c r="C224" s="28" t="s">
        <v>222</v>
      </c>
      <c r="D224" s="29">
        <v>281.14434899999998</v>
      </c>
      <c r="E224" s="29">
        <v>235.15644483000003</v>
      </c>
      <c r="F224" s="29"/>
      <c r="G224" s="29">
        <v>129.65683488000002</v>
      </c>
      <c r="H224" s="29">
        <v>166.94657481000004</v>
      </c>
      <c r="I224" s="29">
        <v>234.45289345</v>
      </c>
      <c r="J224" s="29"/>
      <c r="K224" s="30">
        <v>83.392354953575833</v>
      </c>
      <c r="L224" s="30">
        <v>99.700815607878141</v>
      </c>
    </row>
    <row r="225" spans="1:12" ht="34.5" x14ac:dyDescent="0.2">
      <c r="A225" s="3"/>
      <c r="B225" s="3"/>
      <c r="C225" s="28" t="s">
        <v>223</v>
      </c>
      <c r="D225" s="29">
        <v>276.00725299999999</v>
      </c>
      <c r="E225" s="29">
        <v>97.680042509999993</v>
      </c>
      <c r="F225" s="29"/>
      <c r="G225" s="29">
        <v>83.462103370000008</v>
      </c>
      <c r="H225" s="29">
        <v>97.625825609999993</v>
      </c>
      <c r="I225" s="29">
        <v>108.64221070999997</v>
      </c>
      <c r="J225" s="29"/>
      <c r="K225" s="30">
        <v>39.362085426791296</v>
      </c>
      <c r="L225" s="30">
        <v>111.22252603327618</v>
      </c>
    </row>
    <row r="226" spans="1:12" ht="17.25" x14ac:dyDescent="0.2">
      <c r="A226" s="3"/>
      <c r="B226" s="3"/>
      <c r="C226" s="28" t="s">
        <v>224</v>
      </c>
      <c r="D226" s="29">
        <v>735.088255</v>
      </c>
      <c r="E226" s="29">
        <v>572.3117256700001</v>
      </c>
      <c r="F226" s="29"/>
      <c r="G226" s="29">
        <v>488.39584395000003</v>
      </c>
      <c r="H226" s="29">
        <v>545.85532647000002</v>
      </c>
      <c r="I226" s="29">
        <v>577.55888481000011</v>
      </c>
      <c r="J226" s="29"/>
      <c r="K226" s="30">
        <v>78.570005830116301</v>
      </c>
      <c r="L226" s="30">
        <v>100.91683586141053</v>
      </c>
    </row>
    <row r="227" spans="1:12" ht="17.25" x14ac:dyDescent="0.2">
      <c r="A227" s="3"/>
      <c r="B227" s="3"/>
      <c r="C227" s="28" t="s">
        <v>225</v>
      </c>
      <c r="D227" s="29">
        <v>95.698577</v>
      </c>
      <c r="E227" s="29">
        <v>52.365565170000004</v>
      </c>
      <c r="F227" s="29"/>
      <c r="G227" s="29">
        <v>21.950766659999999</v>
      </c>
      <c r="H227" s="29">
        <v>24.722759539999998</v>
      </c>
      <c r="I227" s="29">
        <v>51.831820399999998</v>
      </c>
      <c r="J227" s="29"/>
      <c r="K227" s="30">
        <v>54.161537219095749</v>
      </c>
      <c r="L227" s="30">
        <v>98.980733296265882</v>
      </c>
    </row>
    <row r="228" spans="1:12" ht="34.5" x14ac:dyDescent="0.2">
      <c r="A228" s="3"/>
      <c r="B228" s="3"/>
      <c r="C228" s="28" t="s">
        <v>226</v>
      </c>
      <c r="D228" s="29">
        <v>230.7</v>
      </c>
      <c r="E228" s="29">
        <v>424.06120250999999</v>
      </c>
      <c r="F228" s="29"/>
      <c r="G228" s="29">
        <v>0</v>
      </c>
      <c r="H228" s="29">
        <v>169.5</v>
      </c>
      <c r="I228" s="29">
        <v>336.7</v>
      </c>
      <c r="J228" s="29"/>
      <c r="K228" s="30">
        <v>145.94711746857391</v>
      </c>
      <c r="L228" s="30">
        <v>79.398916478821263</v>
      </c>
    </row>
    <row r="229" spans="1:12" ht="17.25" x14ac:dyDescent="0.2">
      <c r="A229" s="3"/>
      <c r="B229" s="3"/>
      <c r="C229" s="28" t="s">
        <v>227</v>
      </c>
      <c r="D229" s="29">
        <v>500</v>
      </c>
      <c r="E229" s="29">
        <v>475.23208817</v>
      </c>
      <c r="F229" s="29"/>
      <c r="G229" s="29">
        <v>455.36113899999998</v>
      </c>
      <c r="H229" s="29">
        <v>459.04782285999994</v>
      </c>
      <c r="I229" s="29">
        <v>459.11317737000002</v>
      </c>
      <c r="J229" s="29"/>
      <c r="K229" s="30">
        <v>91.822635474000009</v>
      </c>
      <c r="L229" s="30">
        <v>96.60820234970457</v>
      </c>
    </row>
    <row r="230" spans="1:12" ht="17.25" x14ac:dyDescent="0.2">
      <c r="A230" s="3"/>
      <c r="B230" s="3"/>
      <c r="C230" s="28" t="s">
        <v>228</v>
      </c>
      <c r="D230" s="29">
        <v>300</v>
      </c>
      <c r="E230" s="29">
        <v>310.18155868000002</v>
      </c>
      <c r="F230" s="29"/>
      <c r="G230" s="29">
        <v>246.48453493000002</v>
      </c>
      <c r="H230" s="29">
        <v>246.48453493000002</v>
      </c>
      <c r="I230" s="29">
        <v>274.5502749800001</v>
      </c>
      <c r="J230" s="29"/>
      <c r="K230" s="30">
        <v>91.516758326666704</v>
      </c>
      <c r="L230" s="30">
        <v>88.512765281201297</v>
      </c>
    </row>
    <row r="231" spans="1:12" ht="17.25" x14ac:dyDescent="0.2">
      <c r="A231" s="3"/>
      <c r="B231" s="3"/>
      <c r="C231" s="28" t="s">
        <v>229</v>
      </c>
      <c r="D231" s="29">
        <v>634.17318699999998</v>
      </c>
      <c r="E231" s="29">
        <v>603.31270105000021</v>
      </c>
      <c r="F231" s="29"/>
      <c r="G231" s="29">
        <v>510.57082942000011</v>
      </c>
      <c r="H231" s="29">
        <v>555.42617410000025</v>
      </c>
      <c r="I231" s="29">
        <v>591.5335657200003</v>
      </c>
      <c r="J231" s="29"/>
      <c r="K231" s="30">
        <v>93.276344356072613</v>
      </c>
      <c r="L231" s="30">
        <v>98.04759036076986</v>
      </c>
    </row>
    <row r="232" spans="1:12" ht="34.5" x14ac:dyDescent="0.2">
      <c r="A232" s="3"/>
      <c r="B232" s="3"/>
      <c r="C232" s="39" t="s">
        <v>230</v>
      </c>
      <c r="D232" s="40">
        <v>3913.1</v>
      </c>
      <c r="E232" s="40">
        <v>3181.9839700000002</v>
      </c>
      <c r="F232" s="40"/>
      <c r="G232" s="40">
        <v>281.003625</v>
      </c>
      <c r="H232" s="40">
        <v>2143.711041</v>
      </c>
      <c r="I232" s="40">
        <v>3181.9839700000002</v>
      </c>
      <c r="J232" s="40"/>
      <c r="K232" s="57">
        <v>81.316193554981993</v>
      </c>
      <c r="L232" s="57">
        <v>100</v>
      </c>
    </row>
    <row r="233" spans="1:12" ht="17.25" x14ac:dyDescent="0.2">
      <c r="A233" s="3"/>
      <c r="B233" s="22" t="s">
        <v>231</v>
      </c>
      <c r="C233" s="43"/>
      <c r="D233" s="23">
        <v>95</v>
      </c>
      <c r="E233" s="23">
        <v>131.69935756999999</v>
      </c>
      <c r="F233" s="22"/>
      <c r="G233" s="23">
        <v>58.976016229999999</v>
      </c>
      <c r="H233" s="23">
        <v>104.48889591</v>
      </c>
      <c r="I233" s="23">
        <v>131.69935756999999</v>
      </c>
      <c r="J233" s="23"/>
      <c r="K233" s="24">
        <v>138.63090270526314</v>
      </c>
      <c r="L233" s="24">
        <v>100</v>
      </c>
    </row>
    <row r="234" spans="1:12" ht="34.5" x14ac:dyDescent="0.2">
      <c r="A234" s="3"/>
      <c r="B234" s="3"/>
      <c r="C234" s="44" t="s">
        <v>232</v>
      </c>
      <c r="D234" s="45">
        <v>95</v>
      </c>
      <c r="E234" s="45">
        <v>131.69935756999999</v>
      </c>
      <c r="F234" s="45"/>
      <c r="G234" s="45">
        <v>58.976016229999999</v>
      </c>
      <c r="H234" s="45">
        <v>104.48889591</v>
      </c>
      <c r="I234" s="45">
        <v>131.69935756999999</v>
      </c>
      <c r="J234" s="45"/>
      <c r="K234" s="46">
        <v>138.63090270526314</v>
      </c>
      <c r="L234" s="46">
        <v>100</v>
      </c>
    </row>
    <row r="235" spans="1:12" ht="16.5" customHeight="1" x14ac:dyDescent="0.2">
      <c r="A235" s="3"/>
      <c r="B235" s="22" t="s">
        <v>233</v>
      </c>
      <c r="C235" s="43"/>
      <c r="D235" s="23">
        <v>3906.2461880000001</v>
      </c>
      <c r="E235" s="23">
        <v>2915.5108980600007</v>
      </c>
      <c r="F235" s="22"/>
      <c r="G235" s="23">
        <v>1978.1698853800006</v>
      </c>
      <c r="H235" s="23">
        <v>2328.7562493800006</v>
      </c>
      <c r="I235" s="23">
        <v>2697.8663593500005</v>
      </c>
      <c r="J235" s="23"/>
      <c r="K235" s="24">
        <v>69.065446198395122</v>
      </c>
      <c r="L235" s="24">
        <v>92.5349434003206</v>
      </c>
    </row>
    <row r="236" spans="1:12" ht="17.25" customHeight="1" x14ac:dyDescent="0.2">
      <c r="A236" s="3"/>
      <c r="B236" s="3"/>
      <c r="C236" s="47" t="s">
        <v>234</v>
      </c>
      <c r="D236" s="48">
        <v>1838.8978570000002</v>
      </c>
      <c r="E236" s="48">
        <v>1540.44433112</v>
      </c>
      <c r="F236" s="49"/>
      <c r="G236" s="48">
        <v>1034.2985769699999</v>
      </c>
      <c r="H236" s="48">
        <v>1216.6979032200002</v>
      </c>
      <c r="I236" s="48">
        <v>1377.7945527900001</v>
      </c>
      <c r="J236" s="48"/>
      <c r="K236" s="50">
        <v>74.925018132206134</v>
      </c>
      <c r="L236" s="50">
        <v>89.441372528422164</v>
      </c>
    </row>
    <row r="237" spans="1:12" ht="17.25" x14ac:dyDescent="0.2">
      <c r="A237" s="3"/>
      <c r="B237" s="3"/>
      <c r="C237" s="51" t="s">
        <v>235</v>
      </c>
      <c r="D237" s="29">
        <v>1594.98</v>
      </c>
      <c r="E237" s="29">
        <v>1387.87744266</v>
      </c>
      <c r="F237" s="29"/>
      <c r="G237" s="29">
        <v>961.13904339999988</v>
      </c>
      <c r="H237" s="29">
        <v>1131.0956845800001</v>
      </c>
      <c r="I237" s="29">
        <v>1275.7830547600001</v>
      </c>
      <c r="J237" s="29"/>
      <c r="K237" s="30">
        <v>79.987401394374857</v>
      </c>
      <c r="L237" s="30">
        <v>91.923322301055606</v>
      </c>
    </row>
    <row r="238" spans="1:12" ht="51.75" x14ac:dyDescent="0.2">
      <c r="A238" s="3"/>
      <c r="B238" s="3"/>
      <c r="C238" s="51" t="s">
        <v>236</v>
      </c>
      <c r="D238" s="29">
        <v>211.01785699999999</v>
      </c>
      <c r="E238" s="29">
        <v>98.266888460000033</v>
      </c>
      <c r="F238" s="29"/>
      <c r="G238" s="29">
        <v>65.159533569999994</v>
      </c>
      <c r="H238" s="29">
        <v>75.602218640000004</v>
      </c>
      <c r="I238" s="29">
        <v>86.438480430000041</v>
      </c>
      <c r="J238" s="29"/>
      <c r="K238" s="30">
        <v>40.962637787568873</v>
      </c>
      <c r="L238" s="30">
        <v>87.962976934173724</v>
      </c>
    </row>
    <row r="239" spans="1:12" ht="34.5" x14ac:dyDescent="0.2">
      <c r="A239" s="3"/>
      <c r="B239" s="3"/>
      <c r="C239" s="51" t="s">
        <v>237</v>
      </c>
      <c r="D239" s="29">
        <v>32.9</v>
      </c>
      <c r="E239" s="29">
        <v>54.3</v>
      </c>
      <c r="F239" s="29"/>
      <c r="G239" s="29">
        <v>8</v>
      </c>
      <c r="H239" s="29">
        <v>10</v>
      </c>
      <c r="I239" s="29">
        <v>15.5730176</v>
      </c>
      <c r="J239" s="29"/>
      <c r="K239" s="30">
        <v>47.334400000000002</v>
      </c>
      <c r="L239" s="30">
        <v>28.679590423572744</v>
      </c>
    </row>
    <row r="240" spans="1:12" ht="17.25" x14ac:dyDescent="0.2">
      <c r="A240" s="3"/>
      <c r="B240" s="3"/>
      <c r="C240" s="28" t="s">
        <v>238</v>
      </c>
      <c r="D240" s="29">
        <v>854.09049100000004</v>
      </c>
      <c r="E240" s="29">
        <v>523.07428033000042</v>
      </c>
      <c r="F240" s="29"/>
      <c r="G240" s="29">
        <v>388.36580360000039</v>
      </c>
      <c r="H240" s="29">
        <v>454.48713889000038</v>
      </c>
      <c r="I240" s="29">
        <v>508.79090592000051</v>
      </c>
      <c r="J240" s="29"/>
      <c r="K240" s="30">
        <v>59.571077219732274</v>
      </c>
      <c r="L240" s="30">
        <v>97.269341096069823</v>
      </c>
    </row>
    <row r="241" spans="1:12" ht="17.25" x14ac:dyDescent="0.2">
      <c r="A241" s="3"/>
      <c r="B241" s="3"/>
      <c r="C241" s="28" t="s">
        <v>239</v>
      </c>
      <c r="D241" s="29">
        <v>199.405362</v>
      </c>
      <c r="E241" s="29">
        <v>125.55077511000002</v>
      </c>
      <c r="F241" s="29"/>
      <c r="G241" s="29">
        <v>92.390467460000039</v>
      </c>
      <c r="H241" s="29">
        <v>104.64191956000003</v>
      </c>
      <c r="I241" s="29">
        <v>119.94521344999998</v>
      </c>
      <c r="J241" s="29"/>
      <c r="K241" s="30">
        <v>60.15144840989781</v>
      </c>
      <c r="L241" s="30">
        <v>95.535223374695391</v>
      </c>
    </row>
    <row r="242" spans="1:12" ht="34.5" x14ac:dyDescent="0.2">
      <c r="A242" s="3"/>
      <c r="B242" s="3"/>
      <c r="C242" s="28" t="s">
        <v>240</v>
      </c>
      <c r="D242" s="29">
        <v>491.84587399999998</v>
      </c>
      <c r="E242" s="29">
        <v>295.01090740000001</v>
      </c>
      <c r="F242" s="29"/>
      <c r="G242" s="29">
        <v>212.57104352000005</v>
      </c>
      <c r="H242" s="29">
        <v>251.01941570000005</v>
      </c>
      <c r="I242" s="29">
        <v>286.51297218000002</v>
      </c>
      <c r="J242" s="29"/>
      <c r="K242" s="30">
        <v>58.252592392388358</v>
      </c>
      <c r="L242" s="30">
        <v>97.119450499341099</v>
      </c>
    </row>
    <row r="243" spans="1:12" ht="17.25" x14ac:dyDescent="0.2">
      <c r="A243" s="3"/>
      <c r="B243" s="3"/>
      <c r="C243" s="28" t="s">
        <v>241</v>
      </c>
      <c r="D243" s="29">
        <v>57.066713999999997</v>
      </c>
      <c r="E243" s="29">
        <v>35.247985219999997</v>
      </c>
      <c r="F243" s="29"/>
      <c r="G243" s="29">
        <v>25.189957450000016</v>
      </c>
      <c r="H243" s="29">
        <v>29.753021200000006</v>
      </c>
      <c r="I243" s="29">
        <v>33.818549330000003</v>
      </c>
      <c r="J243" s="29"/>
      <c r="K243" s="30">
        <v>59.261427475918808</v>
      </c>
      <c r="L243" s="30">
        <v>95.94463093116336</v>
      </c>
    </row>
    <row r="244" spans="1:12" ht="34.5" x14ac:dyDescent="0.2">
      <c r="A244" s="3"/>
      <c r="B244" s="3"/>
      <c r="C244" s="28" t="s">
        <v>242</v>
      </c>
      <c r="D244" s="29">
        <v>30.649857000000001</v>
      </c>
      <c r="E244" s="29">
        <v>12.638577809999999</v>
      </c>
      <c r="F244" s="29"/>
      <c r="G244" s="29">
        <v>8.0709931300000015</v>
      </c>
      <c r="H244" s="29">
        <v>10.026087970000003</v>
      </c>
      <c r="I244" s="29">
        <v>11.638466679999997</v>
      </c>
      <c r="J244" s="29"/>
      <c r="K244" s="30">
        <v>37.97233598838649</v>
      </c>
      <c r="L244" s="30">
        <v>92.086838052231741</v>
      </c>
    </row>
    <row r="245" spans="1:12" ht="34.5" x14ac:dyDescent="0.2">
      <c r="A245" s="3"/>
      <c r="B245" s="3"/>
      <c r="C245" s="28" t="s">
        <v>243</v>
      </c>
      <c r="D245" s="29">
        <v>22.367728</v>
      </c>
      <c r="E245" s="29">
        <v>15.886145819999999</v>
      </c>
      <c r="F245" s="29"/>
      <c r="G245" s="29">
        <v>9.1503576199999994</v>
      </c>
      <c r="H245" s="29">
        <v>10.834165410000002</v>
      </c>
      <c r="I245" s="29">
        <v>13.775931010000004</v>
      </c>
      <c r="J245" s="29"/>
      <c r="K245" s="30">
        <v>61.588423330255104</v>
      </c>
      <c r="L245" s="30">
        <v>86.716634519725218</v>
      </c>
    </row>
    <row r="246" spans="1:12" ht="17.25" x14ac:dyDescent="0.2">
      <c r="A246" s="3"/>
      <c r="B246" s="3"/>
      <c r="C246" s="39" t="s">
        <v>244</v>
      </c>
      <c r="D246" s="40">
        <v>411.92230499999999</v>
      </c>
      <c r="E246" s="40">
        <v>367.65789525000002</v>
      </c>
      <c r="F246" s="40"/>
      <c r="G246" s="40">
        <v>208.13268563000003</v>
      </c>
      <c r="H246" s="40">
        <v>251.29659743000002</v>
      </c>
      <c r="I246" s="40">
        <v>345.58976799000004</v>
      </c>
      <c r="J246" s="40"/>
      <c r="K246" s="57">
        <v>83.896832920955816</v>
      </c>
      <c r="L246" s="57">
        <v>93.997646305135348</v>
      </c>
    </row>
    <row r="247" spans="1:12" ht="16.5" customHeight="1" x14ac:dyDescent="0.2">
      <c r="A247" s="3"/>
      <c r="B247" s="22" t="s">
        <v>245</v>
      </c>
      <c r="C247" s="43"/>
      <c r="D247" s="23">
        <v>18669.716626999998</v>
      </c>
      <c r="E247" s="23">
        <v>15832.9530648</v>
      </c>
      <c r="F247" s="22"/>
      <c r="G247" s="23">
        <v>9834.40807915</v>
      </c>
      <c r="H247" s="23">
        <v>11943.346402950001</v>
      </c>
      <c r="I247" s="23">
        <v>13840.235818619998</v>
      </c>
      <c r="J247" s="23"/>
      <c r="K247" s="24">
        <v>74.132007973834789</v>
      </c>
      <c r="L247" s="24">
        <v>87.414115117853569</v>
      </c>
    </row>
    <row r="248" spans="1:12" ht="17.25" x14ac:dyDescent="0.2">
      <c r="A248" s="3"/>
      <c r="B248" s="3"/>
      <c r="C248" s="25" t="s">
        <v>246</v>
      </c>
      <c r="D248" s="26">
        <v>345.87487399999998</v>
      </c>
      <c r="E248" s="26">
        <v>241.87802788999991</v>
      </c>
      <c r="F248" s="26"/>
      <c r="G248" s="26">
        <v>185.80587378999994</v>
      </c>
      <c r="H248" s="26">
        <v>213.2181062599999</v>
      </c>
      <c r="I248" s="26">
        <v>236.88826553999994</v>
      </c>
      <c r="J248" s="26"/>
      <c r="K248" s="27">
        <v>68.489584918504349</v>
      </c>
      <c r="L248" s="27">
        <v>97.93707498216034</v>
      </c>
    </row>
    <row r="249" spans="1:12" ht="17.25" x14ac:dyDescent="0.2">
      <c r="A249" s="3"/>
      <c r="B249" s="3"/>
      <c r="C249" s="28" t="s">
        <v>247</v>
      </c>
      <c r="D249" s="29">
        <v>506.5</v>
      </c>
      <c r="E249" s="29">
        <v>88.311684200000002</v>
      </c>
      <c r="F249" s="29"/>
      <c r="G249" s="29">
        <v>63.539209700000001</v>
      </c>
      <c r="H249" s="29">
        <v>72.39391286</v>
      </c>
      <c r="I249" s="29">
        <v>71.553125620000003</v>
      </c>
      <c r="J249" s="29"/>
      <c r="K249" s="30">
        <v>14.126974456071077</v>
      </c>
      <c r="L249" s="30">
        <v>81.023396018530462</v>
      </c>
    </row>
    <row r="250" spans="1:12" ht="17.25" x14ac:dyDescent="0.2">
      <c r="A250" s="3"/>
      <c r="B250" s="3"/>
      <c r="C250" s="28" t="s">
        <v>248</v>
      </c>
      <c r="D250" s="29">
        <v>360</v>
      </c>
      <c r="E250" s="29">
        <v>304.37626812000002</v>
      </c>
      <c r="F250" s="29"/>
      <c r="G250" s="29">
        <v>179.79212394000004</v>
      </c>
      <c r="H250" s="29">
        <v>232.60028989999998</v>
      </c>
      <c r="I250" s="29">
        <v>243.80092662999999</v>
      </c>
      <c r="J250" s="29"/>
      <c r="K250" s="30">
        <v>67.722479619444442</v>
      </c>
      <c r="L250" s="30">
        <v>80.09853335013679</v>
      </c>
    </row>
    <row r="251" spans="1:12" ht="17.25" x14ac:dyDescent="0.2">
      <c r="A251" s="3"/>
      <c r="B251" s="3"/>
      <c r="C251" s="28" t="s">
        <v>249</v>
      </c>
      <c r="D251" s="29">
        <v>149.80000000000001</v>
      </c>
      <c r="E251" s="29">
        <v>66.927806099999998</v>
      </c>
      <c r="F251" s="29"/>
      <c r="G251" s="29">
        <v>8.3180449500000009</v>
      </c>
      <c r="H251" s="29">
        <v>18.942773330000001</v>
      </c>
      <c r="I251" s="29">
        <v>66.927806099999998</v>
      </c>
      <c r="J251" s="29"/>
      <c r="K251" s="30">
        <v>44.678108210947926</v>
      </c>
      <c r="L251" s="30">
        <v>100</v>
      </c>
    </row>
    <row r="252" spans="1:12" ht="34.5" x14ac:dyDescent="0.2">
      <c r="A252" s="3"/>
      <c r="B252" s="3"/>
      <c r="C252" s="28" t="s">
        <v>250</v>
      </c>
      <c r="D252" s="29">
        <v>467.13741700000003</v>
      </c>
      <c r="E252" s="29">
        <v>578.69939584000008</v>
      </c>
      <c r="F252" s="29"/>
      <c r="G252" s="29">
        <v>395.13612040000004</v>
      </c>
      <c r="H252" s="29">
        <v>453.22107496000012</v>
      </c>
      <c r="I252" s="29">
        <v>514.66962355999999</v>
      </c>
      <c r="J252" s="29"/>
      <c r="K252" s="30">
        <v>110.17520858535723</v>
      </c>
      <c r="L252" s="30">
        <v>88.935572986548763</v>
      </c>
    </row>
    <row r="253" spans="1:12" ht="17.25" x14ac:dyDescent="0.2">
      <c r="A253" s="44"/>
      <c r="B253" s="44"/>
      <c r="C253" s="76" t="s">
        <v>251</v>
      </c>
      <c r="D253" s="29">
        <v>287.97384099999999</v>
      </c>
      <c r="E253" s="29">
        <v>192.20458195000001</v>
      </c>
      <c r="F253" s="29"/>
      <c r="G253" s="29">
        <v>149.85859388999998</v>
      </c>
      <c r="H253" s="29">
        <v>179.61639508000002</v>
      </c>
      <c r="I253" s="29">
        <v>182.22435383999999</v>
      </c>
      <c r="J253" s="29"/>
      <c r="K253" s="53">
        <v>63.278092623697724</v>
      </c>
      <c r="L253" s="37">
        <v>94.807497298583513</v>
      </c>
    </row>
    <row r="254" spans="1:12" ht="15" customHeight="1" x14ac:dyDescent="0.2">
      <c r="A254" s="34"/>
      <c r="B254" s="3"/>
      <c r="C254" s="25" t="s">
        <v>252</v>
      </c>
      <c r="D254" s="26">
        <v>3643.244921</v>
      </c>
      <c r="E254" s="26">
        <v>3170.7452214099999</v>
      </c>
      <c r="F254" s="26"/>
      <c r="G254" s="26">
        <v>2536.00463975</v>
      </c>
      <c r="H254" s="26">
        <v>2855.6765217900002</v>
      </c>
      <c r="I254" s="26">
        <v>2874.0546866099999</v>
      </c>
      <c r="J254" s="26"/>
      <c r="K254" s="35">
        <v>78.887221390021935</v>
      </c>
      <c r="L254" s="36">
        <v>90.642876860725366</v>
      </c>
    </row>
    <row r="255" spans="1:12" ht="17.25" x14ac:dyDescent="0.2">
      <c r="A255" s="54"/>
      <c r="B255" s="34"/>
      <c r="C255" s="56" t="s">
        <v>253</v>
      </c>
      <c r="D255" s="29">
        <v>1564.8154919999999</v>
      </c>
      <c r="E255" s="29">
        <v>1163.6315577299999</v>
      </c>
      <c r="F255" s="29"/>
      <c r="G255" s="29">
        <v>337.03255063</v>
      </c>
      <c r="H255" s="29">
        <v>467.11814463000002</v>
      </c>
      <c r="I255" s="29">
        <v>857.25606529999993</v>
      </c>
      <c r="J255" s="29"/>
      <c r="K255" s="37">
        <v>54.783204133820007</v>
      </c>
      <c r="L255" s="37">
        <v>73.670747377488283</v>
      </c>
    </row>
    <row r="256" spans="1:12" ht="34.5" x14ac:dyDescent="0.2">
      <c r="A256" s="3"/>
      <c r="B256" s="3"/>
      <c r="C256" s="28" t="s">
        <v>254</v>
      </c>
      <c r="D256" s="29">
        <v>1100.0250000000001</v>
      </c>
      <c r="E256" s="29">
        <v>1072.73879741</v>
      </c>
      <c r="F256" s="29"/>
      <c r="G256" s="29">
        <v>545.58712842000011</v>
      </c>
      <c r="H256" s="29">
        <v>828.87297296000008</v>
      </c>
      <c r="I256" s="29">
        <v>834.81226907000007</v>
      </c>
      <c r="J256" s="29"/>
      <c r="K256" s="30">
        <v>75.890299681370877</v>
      </c>
      <c r="L256" s="30">
        <v>77.820646655602914</v>
      </c>
    </row>
    <row r="257" spans="1:12" ht="34.5" x14ac:dyDescent="0.2">
      <c r="A257" s="3"/>
      <c r="B257" s="3"/>
      <c r="C257" s="28" t="s">
        <v>255</v>
      </c>
      <c r="D257" s="29">
        <v>947.12874999999997</v>
      </c>
      <c r="E257" s="29">
        <v>926.093525</v>
      </c>
      <c r="F257" s="29"/>
      <c r="G257" s="29">
        <v>459.29500236000001</v>
      </c>
      <c r="H257" s="29">
        <v>754.32706105</v>
      </c>
      <c r="I257" s="29">
        <v>758.88269837999997</v>
      </c>
      <c r="J257" s="29"/>
      <c r="K257" s="30">
        <v>80.124555228631806</v>
      </c>
      <c r="L257" s="30">
        <v>81.944498897128128</v>
      </c>
    </row>
    <row r="258" spans="1:12" ht="17.25" x14ac:dyDescent="0.2">
      <c r="A258" s="54"/>
      <c r="B258" s="34"/>
      <c r="C258" s="56" t="s">
        <v>256</v>
      </c>
      <c r="D258" s="29">
        <v>714.27681900000005</v>
      </c>
      <c r="E258" s="29">
        <v>443.16258829000003</v>
      </c>
      <c r="F258" s="29"/>
      <c r="G258" s="29">
        <v>147.72760031999999</v>
      </c>
      <c r="H258" s="29">
        <v>164.49693805999999</v>
      </c>
      <c r="I258" s="29">
        <v>338.98471165000001</v>
      </c>
      <c r="J258" s="29"/>
      <c r="K258" s="37">
        <v>47.458450650069324</v>
      </c>
      <c r="L258" s="37">
        <v>76.492177049063699</v>
      </c>
    </row>
    <row r="259" spans="1:12" ht="17.25" x14ac:dyDescent="0.2">
      <c r="A259" s="54"/>
      <c r="B259" s="34"/>
      <c r="C259" s="56" t="s">
        <v>257</v>
      </c>
      <c r="D259" s="29">
        <v>1035.0069550000001</v>
      </c>
      <c r="E259" s="29">
        <v>928.85781602999998</v>
      </c>
      <c r="F259" s="29"/>
      <c r="G259" s="29">
        <v>307.62732282000002</v>
      </c>
      <c r="H259" s="29">
        <v>557.16432745000009</v>
      </c>
      <c r="I259" s="29">
        <v>689.20809622000002</v>
      </c>
      <c r="J259" s="29"/>
      <c r="K259" s="37">
        <v>66.589706754192775</v>
      </c>
      <c r="L259" s="37">
        <v>74.19952594743954</v>
      </c>
    </row>
    <row r="260" spans="1:12" ht="34.5" x14ac:dyDescent="0.2">
      <c r="A260" s="54"/>
      <c r="B260" s="34"/>
      <c r="C260" s="56" t="s">
        <v>258</v>
      </c>
      <c r="D260" s="29">
        <v>6011</v>
      </c>
      <c r="E260" s="29">
        <v>5580.8327418299996</v>
      </c>
      <c r="F260" s="29"/>
      <c r="G260" s="29">
        <v>4142.8651601400006</v>
      </c>
      <c r="H260" s="29">
        <v>4725.5453688100006</v>
      </c>
      <c r="I260" s="29">
        <v>5493.5235169899997</v>
      </c>
      <c r="J260" s="29"/>
      <c r="K260" s="37">
        <v>91.391174796040588</v>
      </c>
      <c r="L260" s="37">
        <v>98.435552024600355</v>
      </c>
    </row>
    <row r="261" spans="1:12" ht="17.25" x14ac:dyDescent="0.2">
      <c r="A261" s="3"/>
      <c r="B261" s="3"/>
      <c r="C261" s="28" t="s">
        <v>259</v>
      </c>
      <c r="D261" s="29">
        <v>498.3</v>
      </c>
      <c r="E261" s="29">
        <v>346.60001820000002</v>
      </c>
      <c r="F261" s="29"/>
      <c r="G261" s="29">
        <v>156.57375650999998</v>
      </c>
      <c r="H261" s="29">
        <v>159.01066763999998</v>
      </c>
      <c r="I261" s="29">
        <v>161.33799572000001</v>
      </c>
      <c r="J261" s="29"/>
      <c r="K261" s="30">
        <v>32.377683267108168</v>
      </c>
      <c r="L261" s="30">
        <v>46.548755697670643</v>
      </c>
    </row>
    <row r="262" spans="1:12" ht="69" x14ac:dyDescent="0.2">
      <c r="A262" s="54"/>
      <c r="B262" s="34"/>
      <c r="C262" s="56" t="s">
        <v>260</v>
      </c>
      <c r="D262" s="29">
        <v>237.424498</v>
      </c>
      <c r="E262" s="29">
        <v>98.877575780000001</v>
      </c>
      <c r="F262" s="29"/>
      <c r="G262" s="29">
        <v>2.9594753200000001</v>
      </c>
      <c r="H262" s="29">
        <v>13.96793849</v>
      </c>
      <c r="I262" s="29">
        <v>65.887565749999993</v>
      </c>
      <c r="J262" s="29"/>
      <c r="K262" s="37">
        <v>27.750955063617738</v>
      </c>
      <c r="L262" s="37">
        <v>66.635498726827706</v>
      </c>
    </row>
    <row r="263" spans="1:12" ht="34.5" x14ac:dyDescent="0.2">
      <c r="A263" s="34"/>
      <c r="B263" s="34"/>
      <c r="C263" s="28" t="s">
        <v>261</v>
      </c>
      <c r="D263" s="29">
        <v>49.769060000000003</v>
      </c>
      <c r="E263" s="29">
        <v>48.854502789999998</v>
      </c>
      <c r="F263" s="29"/>
      <c r="G263" s="29">
        <v>30.695488750000003</v>
      </c>
      <c r="H263" s="29">
        <v>31.182221510000002</v>
      </c>
      <c r="I263" s="29">
        <v>31.391229470000003</v>
      </c>
      <c r="J263" s="29"/>
      <c r="K263" s="37">
        <v>63.073784134158849</v>
      </c>
      <c r="L263" s="38">
        <v>64.254526558042173</v>
      </c>
    </row>
    <row r="264" spans="1:12" ht="34.5" x14ac:dyDescent="0.2">
      <c r="A264" s="3"/>
      <c r="B264" s="3"/>
      <c r="C264" s="28" t="s">
        <v>262</v>
      </c>
      <c r="D264" s="29">
        <v>425</v>
      </c>
      <c r="E264" s="29">
        <v>272.97435816000001</v>
      </c>
      <c r="F264" s="29"/>
      <c r="G264" s="29">
        <v>181.19019334000001</v>
      </c>
      <c r="H264" s="29">
        <v>211.64266368</v>
      </c>
      <c r="I264" s="29">
        <v>242.05993067000003</v>
      </c>
      <c r="J264" s="29"/>
      <c r="K264" s="30">
        <v>56.955277804705887</v>
      </c>
      <c r="L264" s="30">
        <v>88.674970169952758</v>
      </c>
    </row>
    <row r="265" spans="1:12" ht="34.5" x14ac:dyDescent="0.2">
      <c r="A265" s="34"/>
      <c r="B265" s="34"/>
      <c r="C265" s="39" t="s">
        <v>263</v>
      </c>
      <c r="D265" s="40">
        <v>325.404</v>
      </c>
      <c r="E265" s="40">
        <v>298.99853895000001</v>
      </c>
      <c r="F265" s="40"/>
      <c r="G265" s="40">
        <v>0</v>
      </c>
      <c r="H265" s="40">
        <v>0.17998037</v>
      </c>
      <c r="I265" s="40">
        <v>174.81962437999999</v>
      </c>
      <c r="J265" s="40"/>
      <c r="K265" s="41">
        <v>53.723870751435129</v>
      </c>
      <c r="L265" s="42">
        <v>58.468387502466754</v>
      </c>
    </row>
    <row r="266" spans="1:12" ht="34.5" x14ac:dyDescent="0.2">
      <c r="A266" s="3"/>
      <c r="B266" s="3"/>
      <c r="C266" s="39" t="s">
        <v>264</v>
      </c>
      <c r="D266" s="40">
        <v>1.0349999999999999</v>
      </c>
      <c r="E266" s="40">
        <v>8.1880591200000001</v>
      </c>
      <c r="F266" s="40"/>
      <c r="G266" s="40">
        <v>4.3997941200000001</v>
      </c>
      <c r="H266" s="40">
        <v>4.1690441199999997</v>
      </c>
      <c r="I266" s="40">
        <v>1.9533271200000002</v>
      </c>
      <c r="J266" s="40"/>
      <c r="K266" s="57">
        <v>188.72725797101452</v>
      </c>
      <c r="L266" s="57">
        <v>23.855801373354034</v>
      </c>
    </row>
    <row r="267" spans="1:12" ht="17.25" x14ac:dyDescent="0.2">
      <c r="A267" s="34"/>
      <c r="B267" s="22" t="s">
        <v>265</v>
      </c>
      <c r="C267" s="61"/>
      <c r="D267" s="62">
        <v>44417.804363999989</v>
      </c>
      <c r="E267" s="62">
        <v>33929.446309189996</v>
      </c>
      <c r="F267" s="72"/>
      <c r="G267" s="62">
        <v>20996.804945839991</v>
      </c>
      <c r="H267" s="62">
        <v>23839.532159680009</v>
      </c>
      <c r="I267" s="62">
        <v>28314.218268469991</v>
      </c>
      <c r="J267" s="62"/>
      <c r="K267" s="62">
        <v>63.745200092371675</v>
      </c>
      <c r="L267" s="73">
        <v>83.450280946084618</v>
      </c>
    </row>
    <row r="268" spans="1:12" ht="17.25" x14ac:dyDescent="0.2">
      <c r="A268" s="34"/>
      <c r="B268" s="3"/>
      <c r="C268" s="47" t="s">
        <v>266</v>
      </c>
      <c r="D268" s="64">
        <v>6707.6525949999996</v>
      </c>
      <c r="E268" s="64">
        <v>3555.087189670001</v>
      </c>
      <c r="F268" s="74"/>
      <c r="G268" s="64">
        <v>3009.2220972699997</v>
      </c>
      <c r="H268" s="64">
        <v>3158.1573321100013</v>
      </c>
      <c r="I268" s="64">
        <v>3513.7681321900004</v>
      </c>
      <c r="J268" s="64"/>
      <c r="K268" s="64">
        <v>52.384468074706561</v>
      </c>
      <c r="L268" s="75">
        <v>98.837748407407247</v>
      </c>
    </row>
    <row r="269" spans="1:12" ht="30" customHeight="1" x14ac:dyDescent="0.2">
      <c r="A269" s="34"/>
      <c r="B269" s="34"/>
      <c r="C269" s="51" t="s">
        <v>267</v>
      </c>
      <c r="D269" s="29">
        <v>2530</v>
      </c>
      <c r="E269" s="29">
        <v>849.9791584100002</v>
      </c>
      <c r="F269" s="29"/>
      <c r="G269" s="29">
        <v>639.68076415999985</v>
      </c>
      <c r="H269" s="29">
        <v>667.47216596999999</v>
      </c>
      <c r="I269" s="29">
        <v>848.49634959000014</v>
      </c>
      <c r="J269" s="29"/>
      <c r="K269" s="37">
        <v>33.537405122134395</v>
      </c>
      <c r="L269" s="38">
        <v>99.825547626041342</v>
      </c>
    </row>
    <row r="270" spans="1:12" ht="30" customHeight="1" x14ac:dyDescent="0.2">
      <c r="A270" s="34"/>
      <c r="B270" s="34"/>
      <c r="C270" s="51" t="s">
        <v>268</v>
      </c>
      <c r="D270" s="29">
        <v>2101.7140100000001</v>
      </c>
      <c r="E270" s="29">
        <v>1138.1909300100006</v>
      </c>
      <c r="F270" s="29"/>
      <c r="G270" s="29">
        <v>827.43712339999956</v>
      </c>
      <c r="H270" s="29">
        <v>943.81223728000123</v>
      </c>
      <c r="I270" s="29">
        <v>1109.1863229999999</v>
      </c>
      <c r="J270" s="29"/>
      <c r="K270" s="37">
        <v>52.775321367344354</v>
      </c>
      <c r="L270" s="38">
        <v>97.451692308798684</v>
      </c>
    </row>
    <row r="271" spans="1:12" ht="30" customHeight="1" x14ac:dyDescent="0.2">
      <c r="A271" s="34"/>
      <c r="B271" s="34"/>
      <c r="C271" s="51" t="s">
        <v>269</v>
      </c>
      <c r="D271" s="29">
        <v>2055.924</v>
      </c>
      <c r="E271" s="29">
        <v>1539.6208082200001</v>
      </c>
      <c r="F271" s="29"/>
      <c r="G271" s="29">
        <v>1529.0995933700001</v>
      </c>
      <c r="H271" s="29">
        <v>1531.6321881400002</v>
      </c>
      <c r="I271" s="29">
        <v>1539.1440668900002</v>
      </c>
      <c r="J271" s="29"/>
      <c r="K271" s="37">
        <v>74.863860088699781</v>
      </c>
      <c r="L271" s="38">
        <v>99.96903514635197</v>
      </c>
    </row>
    <row r="272" spans="1:12" ht="30" customHeight="1" x14ac:dyDescent="0.2">
      <c r="A272" s="34"/>
      <c r="B272" s="34"/>
      <c r="C272" s="51" t="s">
        <v>270</v>
      </c>
      <c r="D272" s="29">
        <v>20.014585</v>
      </c>
      <c r="E272" s="29">
        <v>27.296293030000001</v>
      </c>
      <c r="F272" s="29"/>
      <c r="G272" s="29">
        <v>13.004616339999993</v>
      </c>
      <c r="H272" s="29">
        <v>15.240740720000003</v>
      </c>
      <c r="I272" s="29">
        <v>16.941392710000006</v>
      </c>
      <c r="J272" s="29"/>
      <c r="K272" s="37">
        <v>84.645236011638531</v>
      </c>
      <c r="L272" s="38">
        <v>62.064811113291327</v>
      </c>
    </row>
    <row r="273" spans="1:12" ht="34.5" x14ac:dyDescent="0.2">
      <c r="A273" s="52"/>
      <c r="B273" s="44"/>
      <c r="C273" s="28" t="s">
        <v>271</v>
      </c>
      <c r="D273" s="29">
        <v>2419.3584500000002</v>
      </c>
      <c r="E273" s="29">
        <v>2232.1531944099997</v>
      </c>
      <c r="F273" s="29"/>
      <c r="G273" s="29">
        <v>2133.2909284099997</v>
      </c>
      <c r="H273" s="29">
        <v>2161.87922858</v>
      </c>
      <c r="I273" s="29">
        <v>2184.4732014699994</v>
      </c>
      <c r="J273" s="29"/>
      <c r="K273" s="53">
        <v>90.291424219094083</v>
      </c>
      <c r="L273" s="53">
        <v>97.863946208557479</v>
      </c>
    </row>
    <row r="274" spans="1:12" ht="34.5" x14ac:dyDescent="0.2">
      <c r="A274" s="52"/>
      <c r="B274" s="44"/>
      <c r="C274" s="28" t="s">
        <v>272</v>
      </c>
      <c r="D274" s="29">
        <v>675.36953400000004</v>
      </c>
      <c r="E274" s="29">
        <v>563.34625413000015</v>
      </c>
      <c r="F274" s="29"/>
      <c r="G274" s="29">
        <v>549.10261761000004</v>
      </c>
      <c r="H274" s="29">
        <v>550.15131378000001</v>
      </c>
      <c r="I274" s="29">
        <v>550.96608877999995</v>
      </c>
      <c r="J274" s="29"/>
      <c r="K274" s="53">
        <v>81.579944170238491</v>
      </c>
      <c r="L274" s="53">
        <v>97.802387916980223</v>
      </c>
    </row>
    <row r="275" spans="1:12" ht="17.25" x14ac:dyDescent="0.2">
      <c r="A275" s="54"/>
      <c r="B275" s="34"/>
      <c r="C275" s="56" t="s">
        <v>273</v>
      </c>
      <c r="D275" s="29">
        <v>383.07102200000003</v>
      </c>
      <c r="E275" s="29">
        <v>296.49039603</v>
      </c>
      <c r="F275" s="29"/>
      <c r="G275" s="29">
        <v>87.87363689</v>
      </c>
      <c r="H275" s="29">
        <v>102.46683111000004</v>
      </c>
      <c r="I275" s="29">
        <v>119.39298386999998</v>
      </c>
      <c r="J275" s="29"/>
      <c r="K275" s="37">
        <v>31.167323293381344</v>
      </c>
      <c r="L275" s="37">
        <v>40.268752535889682</v>
      </c>
    </row>
    <row r="276" spans="1:12" ht="34.5" x14ac:dyDescent="0.2">
      <c r="A276" s="54"/>
      <c r="B276" s="34"/>
      <c r="C276" s="56" t="s">
        <v>274</v>
      </c>
      <c r="D276" s="29">
        <v>234.20894999999999</v>
      </c>
      <c r="E276" s="29">
        <v>88.042461910000029</v>
      </c>
      <c r="F276" s="29"/>
      <c r="G276" s="29">
        <v>31.43024432</v>
      </c>
      <c r="H276" s="29">
        <v>38.872376940000009</v>
      </c>
      <c r="I276" s="29">
        <v>43.284267619999994</v>
      </c>
      <c r="J276" s="29"/>
      <c r="K276" s="37">
        <v>18.481047637163307</v>
      </c>
      <c r="L276" s="37">
        <v>49.162945561707069</v>
      </c>
    </row>
    <row r="277" spans="1:12" ht="51.75" x14ac:dyDescent="0.2">
      <c r="A277" s="54"/>
      <c r="B277" s="34"/>
      <c r="C277" s="56" t="s">
        <v>275</v>
      </c>
      <c r="D277" s="29">
        <v>21.6</v>
      </c>
      <c r="E277" s="29">
        <v>20.20863705</v>
      </c>
      <c r="F277" s="29"/>
      <c r="G277" s="29">
        <v>17.899393839999998</v>
      </c>
      <c r="H277" s="29">
        <v>18.735881680000002</v>
      </c>
      <c r="I277" s="29">
        <v>19.453021740000001</v>
      </c>
      <c r="J277" s="29"/>
      <c r="K277" s="37">
        <v>90.060285833333324</v>
      </c>
      <c r="L277" s="37">
        <v>96.260928888324017</v>
      </c>
    </row>
    <row r="278" spans="1:12" ht="17.25" x14ac:dyDescent="0.2">
      <c r="A278" s="3"/>
      <c r="B278" s="3"/>
      <c r="C278" s="28" t="s">
        <v>276</v>
      </c>
      <c r="D278" s="29">
        <v>1243.8085530000001</v>
      </c>
      <c r="E278" s="29">
        <v>569.49263796000002</v>
      </c>
      <c r="F278" s="29"/>
      <c r="G278" s="29">
        <v>399.08406964000005</v>
      </c>
      <c r="H278" s="29">
        <v>455.74226587999999</v>
      </c>
      <c r="I278" s="29">
        <v>518.12958501000003</v>
      </c>
      <c r="J278" s="29"/>
      <c r="K278" s="30">
        <v>41.65669899602306</v>
      </c>
      <c r="L278" s="30">
        <v>90.980910107286121</v>
      </c>
    </row>
    <row r="279" spans="1:12" ht="17.25" x14ac:dyDescent="0.2">
      <c r="A279" s="54"/>
      <c r="B279" s="34"/>
      <c r="C279" s="56" t="s">
        <v>277</v>
      </c>
      <c r="D279" s="29">
        <v>5667.1463439999998</v>
      </c>
      <c r="E279" s="29">
        <v>4589.6313169000005</v>
      </c>
      <c r="F279" s="29"/>
      <c r="G279" s="29">
        <v>3206.4929727199906</v>
      </c>
      <c r="H279" s="29">
        <v>3595.6584767300101</v>
      </c>
      <c r="I279" s="29">
        <v>4051.8094915299953</v>
      </c>
      <c r="J279" s="29"/>
      <c r="K279" s="37">
        <v>71.49646833842192</v>
      </c>
      <c r="L279" s="37">
        <v>88.28180766089794</v>
      </c>
    </row>
    <row r="280" spans="1:12" ht="34.5" x14ac:dyDescent="0.2">
      <c r="A280" s="54"/>
      <c r="B280" s="34"/>
      <c r="C280" s="56" t="s">
        <v>278</v>
      </c>
      <c r="D280" s="29">
        <v>253.18584000000001</v>
      </c>
      <c r="E280" s="29">
        <v>121.81092824000005</v>
      </c>
      <c r="F280" s="29"/>
      <c r="G280" s="29">
        <v>83.416091649999984</v>
      </c>
      <c r="H280" s="29">
        <v>98.754932240000088</v>
      </c>
      <c r="I280" s="29">
        <v>113.81299664000011</v>
      </c>
      <c r="J280" s="29"/>
      <c r="K280" s="37">
        <v>44.952354618251995</v>
      </c>
      <c r="L280" s="37">
        <v>93.434142801833104</v>
      </c>
    </row>
    <row r="281" spans="1:12" ht="34.5" x14ac:dyDescent="0.2">
      <c r="A281" s="52"/>
      <c r="B281" s="44"/>
      <c r="C281" s="28" t="s">
        <v>279</v>
      </c>
      <c r="D281" s="29">
        <v>2621.982</v>
      </c>
      <c r="E281" s="29">
        <v>1399.9674305200006</v>
      </c>
      <c r="F281" s="29"/>
      <c r="G281" s="29">
        <v>949.08999365999989</v>
      </c>
      <c r="H281" s="29">
        <v>1004.5076022599999</v>
      </c>
      <c r="I281" s="29">
        <v>1157.1877462900002</v>
      </c>
      <c r="J281" s="29"/>
      <c r="K281" s="53">
        <v>44.134084303019634</v>
      </c>
      <c r="L281" s="53">
        <v>82.658190545202686</v>
      </c>
    </row>
    <row r="282" spans="1:12" ht="34.5" x14ac:dyDescent="0.2">
      <c r="A282" s="54"/>
      <c r="B282" s="34"/>
      <c r="C282" s="56" t="s">
        <v>280</v>
      </c>
      <c r="D282" s="29">
        <v>2345.2305540000002</v>
      </c>
      <c r="E282" s="29">
        <v>1047.0574165399998</v>
      </c>
      <c r="F282" s="29"/>
      <c r="G282" s="29">
        <v>221.05052459000007</v>
      </c>
      <c r="H282" s="29">
        <v>333.49911061999995</v>
      </c>
      <c r="I282" s="29">
        <v>517.99033587000008</v>
      </c>
      <c r="J282" s="29"/>
      <c r="K282" s="37">
        <v>22.086968591916104</v>
      </c>
      <c r="L282" s="37">
        <v>49.471053610574536</v>
      </c>
    </row>
    <row r="283" spans="1:12" ht="34.5" x14ac:dyDescent="0.2">
      <c r="A283" s="52"/>
      <c r="B283" s="44"/>
      <c r="C283" s="28" t="s">
        <v>281</v>
      </c>
      <c r="D283" s="29">
        <v>3138.6517439999998</v>
      </c>
      <c r="E283" s="29">
        <v>3146.1220478699997</v>
      </c>
      <c r="F283" s="29"/>
      <c r="G283" s="29">
        <v>1847.4378193799996</v>
      </c>
      <c r="H283" s="29">
        <v>1867.9234457999992</v>
      </c>
      <c r="I283" s="29">
        <v>1873.7698681199997</v>
      </c>
      <c r="J283" s="29"/>
      <c r="K283" s="53">
        <v>59.6998335894382</v>
      </c>
      <c r="L283" s="53">
        <v>59.558079426339702</v>
      </c>
    </row>
    <row r="284" spans="1:12" ht="17.25" x14ac:dyDescent="0.2">
      <c r="A284" s="52"/>
      <c r="B284" s="44"/>
      <c r="C284" s="28" t="s">
        <v>282</v>
      </c>
      <c r="D284" s="29">
        <v>271.89670899999999</v>
      </c>
      <c r="E284" s="29">
        <v>118.63388010999996</v>
      </c>
      <c r="F284" s="29"/>
      <c r="G284" s="29">
        <v>4.57738026</v>
      </c>
      <c r="H284" s="29">
        <v>8.7488990299999987</v>
      </c>
      <c r="I284" s="29">
        <v>24.887037420000006</v>
      </c>
      <c r="J284" s="29"/>
      <c r="K284" s="53">
        <v>9.1531219747128336</v>
      </c>
      <c r="L284" s="53">
        <v>20.978018587037862</v>
      </c>
    </row>
    <row r="285" spans="1:12" ht="17.25" x14ac:dyDescent="0.2">
      <c r="A285" s="52"/>
      <c r="B285" s="44"/>
      <c r="C285" s="28" t="s">
        <v>283</v>
      </c>
      <c r="D285" s="29">
        <v>1902.9243980000001</v>
      </c>
      <c r="E285" s="29">
        <v>1171.3061339800004</v>
      </c>
      <c r="F285" s="29"/>
      <c r="G285" s="29">
        <v>692.17307731999983</v>
      </c>
      <c r="H285" s="29">
        <v>789.93369675999986</v>
      </c>
      <c r="I285" s="29">
        <v>948.93576270999972</v>
      </c>
      <c r="J285" s="29"/>
      <c r="K285" s="53">
        <v>49.867234016619072</v>
      </c>
      <c r="L285" s="53">
        <v>81.015179139000608</v>
      </c>
    </row>
    <row r="286" spans="1:12" ht="34.5" x14ac:dyDescent="0.2">
      <c r="A286" s="52"/>
      <c r="B286" s="44"/>
      <c r="C286" s="28" t="s">
        <v>284</v>
      </c>
      <c r="D286" s="29">
        <v>497.09529199999997</v>
      </c>
      <c r="E286" s="29">
        <v>331.88902340000016</v>
      </c>
      <c r="F286" s="29"/>
      <c r="G286" s="29">
        <v>20.05536948</v>
      </c>
      <c r="H286" s="29">
        <v>48.392245640000013</v>
      </c>
      <c r="I286" s="29">
        <v>100.68004782999998</v>
      </c>
      <c r="J286" s="29"/>
      <c r="K286" s="53">
        <v>20.253671569675618</v>
      </c>
      <c r="L286" s="53">
        <v>30.335455749212318</v>
      </c>
    </row>
    <row r="287" spans="1:12" ht="17.25" x14ac:dyDescent="0.2">
      <c r="A287" s="34"/>
      <c r="B287" s="34"/>
      <c r="C287" s="28" t="s">
        <v>285</v>
      </c>
      <c r="D287" s="29">
        <v>476.93787200000003</v>
      </c>
      <c r="E287" s="29">
        <v>252.29652929999997</v>
      </c>
      <c r="F287" s="29"/>
      <c r="G287" s="29">
        <v>173.35522688999995</v>
      </c>
      <c r="H287" s="29">
        <v>195.93660468999997</v>
      </c>
      <c r="I287" s="29">
        <v>227.52331197000001</v>
      </c>
      <c r="J287" s="29"/>
      <c r="K287" s="37">
        <v>47.705020994851928</v>
      </c>
      <c r="L287" s="38">
        <v>90.180912357877617</v>
      </c>
    </row>
    <row r="288" spans="1:12" ht="34.5" x14ac:dyDescent="0.2">
      <c r="A288" s="54"/>
      <c r="B288" s="34"/>
      <c r="C288" s="56" t="s">
        <v>286</v>
      </c>
      <c r="D288" s="29">
        <v>217.36499800000001</v>
      </c>
      <c r="E288" s="29">
        <v>226.69594253</v>
      </c>
      <c r="F288" s="29"/>
      <c r="G288" s="29">
        <v>176.96940504000003</v>
      </c>
      <c r="H288" s="29">
        <v>196.46940504000003</v>
      </c>
      <c r="I288" s="29">
        <v>207.84208665000003</v>
      </c>
      <c r="J288" s="29"/>
      <c r="K288" s="37">
        <v>95.618930629300309</v>
      </c>
      <c r="L288" s="37">
        <v>91.683196589411864</v>
      </c>
    </row>
    <row r="289" spans="1:12" ht="17.25" x14ac:dyDescent="0.2">
      <c r="A289" s="54"/>
      <c r="B289" s="34"/>
      <c r="C289" s="56" t="s">
        <v>287</v>
      </c>
      <c r="D289" s="29">
        <v>57.658769999999997</v>
      </c>
      <c r="E289" s="29">
        <v>48.987145099999999</v>
      </c>
      <c r="F289" s="29"/>
      <c r="G289" s="29">
        <v>30.628408169999997</v>
      </c>
      <c r="H289" s="29">
        <v>38.925582850000005</v>
      </c>
      <c r="I289" s="29">
        <v>48.274970680000003</v>
      </c>
      <c r="J289" s="29"/>
      <c r="K289" s="37">
        <v>83.725287029189161</v>
      </c>
      <c r="L289" s="37">
        <v>98.546201419686327</v>
      </c>
    </row>
    <row r="290" spans="1:12" ht="17.25" x14ac:dyDescent="0.2">
      <c r="A290" s="54"/>
      <c r="B290" s="34"/>
      <c r="C290" s="56" t="s">
        <v>102</v>
      </c>
      <c r="D290" s="29">
        <v>584.91499999999996</v>
      </c>
      <c r="E290" s="29">
        <v>734.87626156999988</v>
      </c>
      <c r="F290" s="29"/>
      <c r="G290" s="29">
        <v>421.94633243999994</v>
      </c>
      <c r="H290" s="29">
        <v>502.61118847</v>
      </c>
      <c r="I290" s="29">
        <v>572.51617057999999</v>
      </c>
      <c r="J290" s="29"/>
      <c r="K290" s="37">
        <v>97.880233979296136</v>
      </c>
      <c r="L290" s="37">
        <v>77.906472221169381</v>
      </c>
    </row>
    <row r="291" spans="1:12" ht="34.5" x14ac:dyDescent="0.2">
      <c r="A291" s="54"/>
      <c r="B291" s="34"/>
      <c r="C291" s="56" t="s">
        <v>288</v>
      </c>
      <c r="D291" s="29">
        <v>5391.6453860000001</v>
      </c>
      <c r="E291" s="29">
        <v>5132.3426581299991</v>
      </c>
      <c r="F291" s="29"/>
      <c r="G291" s="29">
        <v>3050.4272205100006</v>
      </c>
      <c r="H291" s="29">
        <v>3634.7639535100002</v>
      </c>
      <c r="I291" s="29">
        <v>4317.5099041499998</v>
      </c>
      <c r="J291" s="29"/>
      <c r="K291" s="37">
        <v>80.077779509774302</v>
      </c>
      <c r="L291" s="37">
        <v>84.123570691655871</v>
      </c>
    </row>
    <row r="292" spans="1:12" ht="51.75" x14ac:dyDescent="0.2">
      <c r="A292" s="54"/>
      <c r="B292" s="34"/>
      <c r="C292" s="56" t="s">
        <v>289</v>
      </c>
      <c r="D292" s="29">
        <v>2696.4200030000002</v>
      </c>
      <c r="E292" s="29">
        <v>2486.1118608199995</v>
      </c>
      <c r="F292" s="29"/>
      <c r="G292" s="29">
        <v>1443.6570505699997</v>
      </c>
      <c r="H292" s="29">
        <v>1747.3754287099996</v>
      </c>
      <c r="I292" s="29">
        <v>2208.6766303199997</v>
      </c>
      <c r="J292" s="29"/>
      <c r="K292" s="37">
        <v>81.9114465796373</v>
      </c>
      <c r="L292" s="37">
        <v>88.840597445663903</v>
      </c>
    </row>
    <row r="293" spans="1:12" ht="34.5" x14ac:dyDescent="0.2">
      <c r="A293" s="3"/>
      <c r="B293" s="3"/>
      <c r="C293" s="28" t="s">
        <v>290</v>
      </c>
      <c r="D293" s="29">
        <v>1872.708752</v>
      </c>
      <c r="E293" s="29">
        <v>1741.6633107199998</v>
      </c>
      <c r="F293" s="29"/>
      <c r="G293" s="29">
        <v>770.93535692000012</v>
      </c>
      <c r="H293" s="29">
        <v>1003.3761477900001</v>
      </c>
      <c r="I293" s="29">
        <v>1650.95797782</v>
      </c>
      <c r="J293" s="29"/>
      <c r="K293" s="30">
        <v>88.158822137015363</v>
      </c>
      <c r="L293" s="30">
        <v>94.79202826736342</v>
      </c>
    </row>
    <row r="294" spans="1:12" ht="34.5" x14ac:dyDescent="0.2">
      <c r="A294" s="54"/>
      <c r="B294" s="34"/>
      <c r="C294" s="56" t="s">
        <v>291</v>
      </c>
      <c r="D294" s="29">
        <v>1100.3291589999999</v>
      </c>
      <c r="E294" s="29">
        <v>945.93320455999992</v>
      </c>
      <c r="F294" s="29"/>
      <c r="G294" s="29">
        <v>563.48276718000011</v>
      </c>
      <c r="H294" s="29">
        <v>688.17558531000009</v>
      </c>
      <c r="I294" s="29">
        <v>825.78906274999986</v>
      </c>
      <c r="J294" s="29"/>
      <c r="K294" s="37">
        <v>75.049275573183266</v>
      </c>
      <c r="L294" s="37">
        <v>87.298876788463616</v>
      </c>
    </row>
    <row r="295" spans="1:12" ht="17.25" x14ac:dyDescent="0.2">
      <c r="A295" s="44"/>
      <c r="B295" s="54"/>
      <c r="C295" s="56" t="s">
        <v>292</v>
      </c>
      <c r="D295" s="29">
        <v>2785.9029860000001</v>
      </c>
      <c r="E295" s="29">
        <v>2216.0367429099997</v>
      </c>
      <c r="F295" s="29"/>
      <c r="G295" s="29">
        <v>913.21754662000001</v>
      </c>
      <c r="H295" s="29">
        <v>1217.4362750400003</v>
      </c>
      <c r="I295" s="29">
        <v>1689.8894606600002</v>
      </c>
      <c r="J295" s="29"/>
      <c r="K295" s="37">
        <v>60.658589662030678</v>
      </c>
      <c r="L295" s="37">
        <v>76.257285266891088</v>
      </c>
    </row>
    <row r="296" spans="1:12" ht="17.25" x14ac:dyDescent="0.2">
      <c r="A296" s="54"/>
      <c r="B296" s="34"/>
      <c r="C296" s="56" t="s">
        <v>293</v>
      </c>
      <c r="D296" s="29">
        <v>28.755347</v>
      </c>
      <c r="E296" s="29">
        <v>28.755347</v>
      </c>
      <c r="F296" s="29"/>
      <c r="G296" s="29">
        <v>12.29</v>
      </c>
      <c r="H296" s="29">
        <v>19.34</v>
      </c>
      <c r="I296" s="29">
        <v>26.04</v>
      </c>
      <c r="J296" s="29"/>
      <c r="K296" s="37">
        <v>90.557071003177242</v>
      </c>
      <c r="L296" s="37">
        <v>90.557071003177242</v>
      </c>
    </row>
    <row r="297" spans="1:12" ht="17.25" x14ac:dyDescent="0.2">
      <c r="A297" s="54"/>
      <c r="B297" s="34"/>
      <c r="C297" s="56" t="s">
        <v>294</v>
      </c>
      <c r="D297" s="29">
        <v>550.35552099999995</v>
      </c>
      <c r="E297" s="29">
        <v>641.55443746000003</v>
      </c>
      <c r="F297" s="29"/>
      <c r="G297" s="29">
        <v>62.722749380000003</v>
      </c>
      <c r="H297" s="29">
        <v>217.48196787999998</v>
      </c>
      <c r="I297" s="29">
        <v>638.87281387999997</v>
      </c>
      <c r="J297" s="29"/>
      <c r="K297" s="37">
        <v>116.08365674594549</v>
      </c>
      <c r="L297" s="37">
        <v>99.582011529587888</v>
      </c>
    </row>
    <row r="298" spans="1:12" ht="51.75" x14ac:dyDescent="0.2">
      <c r="A298" s="52"/>
      <c r="B298" s="44"/>
      <c r="C298" s="28" t="s">
        <v>295</v>
      </c>
      <c r="D298" s="29">
        <v>162.106585</v>
      </c>
      <c r="E298" s="29">
        <v>210.32636702000008</v>
      </c>
      <c r="F298" s="29"/>
      <c r="G298" s="29">
        <v>124.97666508000002</v>
      </c>
      <c r="H298" s="29">
        <v>139.16793257</v>
      </c>
      <c r="I298" s="29">
        <v>152.78181031000005</v>
      </c>
      <c r="J298" s="29"/>
      <c r="K298" s="53">
        <v>94.247750830109737</v>
      </c>
      <c r="L298" s="53">
        <v>72.640350553609821</v>
      </c>
    </row>
    <row r="299" spans="1:12" ht="34.5" x14ac:dyDescent="0.2">
      <c r="A299" s="52"/>
      <c r="B299" s="44"/>
      <c r="C299" s="39" t="s">
        <v>296</v>
      </c>
      <c r="D299" s="40">
        <v>109.52200000000001</v>
      </c>
      <c r="E299" s="40">
        <v>12.627553349999999</v>
      </c>
      <c r="F299" s="40"/>
      <c r="G299" s="40">
        <v>0</v>
      </c>
      <c r="H299" s="40">
        <v>5.04844866</v>
      </c>
      <c r="I299" s="40">
        <v>9.0035016099999989</v>
      </c>
      <c r="J299" s="40"/>
      <c r="K299" s="79">
        <v>8.2207242471832132</v>
      </c>
      <c r="L299" s="79">
        <v>71.300444040491811</v>
      </c>
    </row>
    <row r="300" spans="1:12" ht="17.25" x14ac:dyDescent="0.2">
      <c r="A300" s="54"/>
      <c r="B300" s="22" t="s">
        <v>297</v>
      </c>
      <c r="C300" s="60"/>
      <c r="D300" s="62">
        <v>11427.971526000001</v>
      </c>
      <c r="E300" s="62">
        <v>7241.379909119998</v>
      </c>
      <c r="F300" s="61"/>
      <c r="G300" s="62">
        <v>4527.5381129400002</v>
      </c>
      <c r="H300" s="62">
        <v>5255.2765292099994</v>
      </c>
      <c r="I300" s="62">
        <v>5987.661431630002</v>
      </c>
      <c r="J300" s="62"/>
      <c r="K300" s="62">
        <v>52.39478780645679</v>
      </c>
      <c r="L300" s="62">
        <v>82.686746266260286</v>
      </c>
    </row>
    <row r="301" spans="1:12" ht="34.5" x14ac:dyDescent="0.2">
      <c r="A301" s="54"/>
      <c r="B301" s="34"/>
      <c r="C301" s="58" t="s">
        <v>298</v>
      </c>
      <c r="D301" s="26">
        <v>9053.1342710000008</v>
      </c>
      <c r="E301" s="26">
        <v>5878.3571980899987</v>
      </c>
      <c r="F301" s="26"/>
      <c r="G301" s="26">
        <v>3780.3477330700007</v>
      </c>
      <c r="H301" s="26">
        <v>4353.5520646399991</v>
      </c>
      <c r="I301" s="26">
        <v>4911.2419107400019</v>
      </c>
      <c r="J301" s="26"/>
      <c r="K301" s="35">
        <v>54.249078426597897</v>
      </c>
      <c r="L301" s="35">
        <v>83.547864568960989</v>
      </c>
    </row>
    <row r="302" spans="1:12" ht="34.5" x14ac:dyDescent="0.2">
      <c r="A302" s="54"/>
      <c r="B302" s="34"/>
      <c r="C302" s="59" t="s">
        <v>299</v>
      </c>
      <c r="D302" s="40">
        <v>2374.8372549999999</v>
      </c>
      <c r="E302" s="40">
        <v>1363.0227110299998</v>
      </c>
      <c r="F302" s="40"/>
      <c r="G302" s="40">
        <v>747.1903798699999</v>
      </c>
      <c r="H302" s="40">
        <v>901.7244645699999</v>
      </c>
      <c r="I302" s="40">
        <v>1076.4195208899996</v>
      </c>
      <c r="J302" s="40"/>
      <c r="K302" s="41">
        <v>45.326033126004653</v>
      </c>
      <c r="L302" s="41">
        <v>78.972970309245852</v>
      </c>
    </row>
    <row r="303" spans="1:12" ht="17.25" x14ac:dyDescent="0.2">
      <c r="A303" s="54"/>
      <c r="B303" s="22" t="s">
        <v>300</v>
      </c>
      <c r="C303" s="60"/>
      <c r="D303" s="62">
        <v>8800</v>
      </c>
      <c r="E303" s="62">
        <v>5776.5514739999999</v>
      </c>
      <c r="F303" s="61"/>
      <c r="G303" s="62">
        <v>4468.5815110000003</v>
      </c>
      <c r="H303" s="62">
        <v>5115.07312</v>
      </c>
      <c r="I303" s="62">
        <v>5776.5514739999999</v>
      </c>
      <c r="J303" s="62"/>
      <c r="K303" s="62">
        <v>65.642630386363635</v>
      </c>
      <c r="L303" s="62">
        <v>100</v>
      </c>
    </row>
    <row r="304" spans="1:12" ht="17.25" x14ac:dyDescent="0.2">
      <c r="A304" s="54"/>
      <c r="B304" s="34"/>
      <c r="C304" s="34" t="s">
        <v>301</v>
      </c>
      <c r="D304" s="45">
        <v>8800</v>
      </c>
      <c r="E304" s="45">
        <v>5776.5514739999999</v>
      </c>
      <c r="F304" s="45"/>
      <c r="G304" s="45">
        <v>4468.5815110000003</v>
      </c>
      <c r="H304" s="45">
        <v>5115.07312</v>
      </c>
      <c r="I304" s="45">
        <v>5776.5514739999999</v>
      </c>
      <c r="J304" s="45"/>
      <c r="K304" s="88">
        <v>65.642630386363635</v>
      </c>
      <c r="L304" s="88">
        <v>100</v>
      </c>
    </row>
    <row r="305" spans="1:12" ht="17.25" x14ac:dyDescent="0.2">
      <c r="A305" s="54"/>
      <c r="B305" s="22" t="s">
        <v>302</v>
      </c>
      <c r="C305" s="60"/>
      <c r="D305" s="62">
        <v>85516.909244000009</v>
      </c>
      <c r="E305" s="62">
        <v>61752.724322680006</v>
      </c>
      <c r="F305" s="61"/>
      <c r="G305" s="62">
        <v>44001.981315999998</v>
      </c>
      <c r="H305" s="62">
        <v>51702.810467119998</v>
      </c>
      <c r="I305" s="62">
        <v>56580.72875604</v>
      </c>
      <c r="J305" s="62"/>
      <c r="K305" s="62">
        <v>66.163205915922163</v>
      </c>
      <c r="L305" s="62">
        <v>91.624668185302255</v>
      </c>
    </row>
    <row r="306" spans="1:12" ht="30" customHeight="1" x14ac:dyDescent="0.2">
      <c r="A306" s="54"/>
      <c r="B306" s="3"/>
      <c r="C306" s="63" t="s">
        <v>164</v>
      </c>
      <c r="D306" s="64">
        <v>36719.053457000002</v>
      </c>
      <c r="E306" s="64">
        <v>23444.997566400001</v>
      </c>
      <c r="F306" s="80"/>
      <c r="G306" s="64">
        <v>16918.615848569996</v>
      </c>
      <c r="H306" s="64">
        <v>22183.365607649997</v>
      </c>
      <c r="I306" s="64">
        <v>22486.624753289998</v>
      </c>
      <c r="J306" s="64"/>
      <c r="K306" s="64">
        <v>61.239663434197865</v>
      </c>
      <c r="L306" s="64">
        <v>95.912250319515977</v>
      </c>
    </row>
    <row r="307" spans="1:12" ht="34.5" x14ac:dyDescent="0.2">
      <c r="A307" s="34"/>
      <c r="B307" s="34"/>
      <c r="C307" s="51" t="s">
        <v>164</v>
      </c>
      <c r="D307" s="29">
        <v>36177.676847000002</v>
      </c>
      <c r="E307" s="29">
        <v>23164.595066550002</v>
      </c>
      <c r="F307" s="29"/>
      <c r="G307" s="29">
        <v>16754.317002189997</v>
      </c>
      <c r="H307" s="29">
        <v>21999.019254439998</v>
      </c>
      <c r="I307" s="29">
        <v>22278.580433639996</v>
      </c>
      <c r="J307" s="29"/>
      <c r="K307" s="37">
        <v>61.58101452411924</v>
      </c>
      <c r="L307" s="38">
        <v>96.17513437914819</v>
      </c>
    </row>
    <row r="308" spans="1:12" ht="17.25" x14ac:dyDescent="0.2">
      <c r="A308" s="3"/>
      <c r="B308" s="3"/>
      <c r="C308" s="51" t="s">
        <v>40</v>
      </c>
      <c r="D308" s="29">
        <v>509.270355</v>
      </c>
      <c r="E308" s="29">
        <v>264.96724282000002</v>
      </c>
      <c r="F308" s="29"/>
      <c r="G308" s="29">
        <v>156.27958204999999</v>
      </c>
      <c r="H308" s="29">
        <v>175.28363781000007</v>
      </c>
      <c r="I308" s="29">
        <v>197.75921508000005</v>
      </c>
      <c r="J308" s="29"/>
      <c r="K308" s="30">
        <v>38.831872528688628</v>
      </c>
      <c r="L308" s="30">
        <v>74.635344722345025</v>
      </c>
    </row>
    <row r="309" spans="1:12" ht="34.5" x14ac:dyDescent="0.2">
      <c r="A309" s="3"/>
      <c r="B309" s="3"/>
      <c r="C309" s="51" t="s">
        <v>41</v>
      </c>
      <c r="D309" s="29">
        <v>32.106254999999997</v>
      </c>
      <c r="E309" s="29">
        <v>15.435257029999999</v>
      </c>
      <c r="F309" s="29"/>
      <c r="G309" s="29">
        <v>8.0192643300000004</v>
      </c>
      <c r="H309" s="29">
        <v>9.0627154000000001</v>
      </c>
      <c r="I309" s="29">
        <v>10.28510457</v>
      </c>
      <c r="J309" s="29"/>
      <c r="K309" s="30">
        <v>32.034581952955897</v>
      </c>
      <c r="L309" s="30">
        <v>66.633840628697328</v>
      </c>
    </row>
    <row r="310" spans="1:12" ht="34.5" x14ac:dyDescent="0.2">
      <c r="A310" s="54"/>
      <c r="B310" s="34"/>
      <c r="C310" s="56" t="s">
        <v>303</v>
      </c>
      <c r="D310" s="29">
        <v>1477.1</v>
      </c>
      <c r="E310" s="29">
        <v>1687.1</v>
      </c>
      <c r="F310" s="29"/>
      <c r="G310" s="29">
        <v>1582.1</v>
      </c>
      <c r="H310" s="29">
        <v>1582.1</v>
      </c>
      <c r="I310" s="29">
        <v>1687.1</v>
      </c>
      <c r="J310" s="29"/>
      <c r="K310" s="37">
        <v>114.21704691625483</v>
      </c>
      <c r="L310" s="37">
        <v>100</v>
      </c>
    </row>
    <row r="311" spans="1:12" ht="17.25" x14ac:dyDescent="0.2">
      <c r="A311" s="54"/>
      <c r="B311" s="34"/>
      <c r="C311" s="56" t="s">
        <v>304</v>
      </c>
      <c r="D311" s="29">
        <v>273.00255399999998</v>
      </c>
      <c r="E311" s="29">
        <v>241.16049650000002</v>
      </c>
      <c r="F311" s="29"/>
      <c r="G311" s="29">
        <v>180.35142823000001</v>
      </c>
      <c r="H311" s="29">
        <v>203.92035923</v>
      </c>
      <c r="I311" s="29">
        <v>239.66807861999999</v>
      </c>
      <c r="J311" s="29"/>
      <c r="K311" s="37">
        <v>87.78968368918629</v>
      </c>
      <c r="L311" s="37">
        <v>99.381151597521267</v>
      </c>
    </row>
    <row r="312" spans="1:12" ht="17.25" x14ac:dyDescent="0.2">
      <c r="A312" s="54"/>
      <c r="B312" s="34"/>
      <c r="C312" s="56" t="s">
        <v>252</v>
      </c>
      <c r="D312" s="29">
        <v>45.088037999999997</v>
      </c>
      <c r="E312" s="29">
        <v>16.294158580000001</v>
      </c>
      <c r="F312" s="29"/>
      <c r="G312" s="29">
        <v>16.265164479999996</v>
      </c>
      <c r="H312" s="29">
        <v>16.229278939999997</v>
      </c>
      <c r="I312" s="29">
        <v>16.229278939999997</v>
      </c>
      <c r="J312" s="29"/>
      <c r="K312" s="37">
        <v>35.994644388828803</v>
      </c>
      <c r="L312" s="37">
        <v>99.601822704244199</v>
      </c>
    </row>
    <row r="313" spans="1:12" ht="34.5" x14ac:dyDescent="0.2">
      <c r="A313" s="54"/>
      <c r="B313" s="34"/>
      <c r="C313" s="56" t="s">
        <v>305</v>
      </c>
      <c r="D313" s="29">
        <v>1086.75</v>
      </c>
      <c r="E313" s="29">
        <v>1086.75</v>
      </c>
      <c r="F313" s="29"/>
      <c r="G313" s="29">
        <v>1086.75</v>
      </c>
      <c r="H313" s="29">
        <v>1086.75</v>
      </c>
      <c r="I313" s="29">
        <v>1086.75</v>
      </c>
      <c r="J313" s="29"/>
      <c r="K313" s="37">
        <v>100</v>
      </c>
      <c r="L313" s="37">
        <v>100</v>
      </c>
    </row>
    <row r="314" spans="1:12" ht="34.5" x14ac:dyDescent="0.2">
      <c r="A314" s="54"/>
      <c r="B314" s="34"/>
      <c r="C314" s="56" t="s">
        <v>306</v>
      </c>
      <c r="D314" s="29">
        <v>1858.86</v>
      </c>
      <c r="E314" s="29">
        <v>1858.86</v>
      </c>
      <c r="F314" s="29"/>
      <c r="G314" s="29">
        <v>1857.9367865499999</v>
      </c>
      <c r="H314" s="29">
        <v>1858.0774834599999</v>
      </c>
      <c r="I314" s="29">
        <v>1858.86</v>
      </c>
      <c r="J314" s="29"/>
      <c r="K314" s="37">
        <v>100</v>
      </c>
      <c r="L314" s="37">
        <v>100</v>
      </c>
    </row>
    <row r="315" spans="1:12" ht="17.25" x14ac:dyDescent="0.2">
      <c r="A315" s="54"/>
      <c r="B315" s="34"/>
      <c r="C315" s="56" t="s">
        <v>307</v>
      </c>
      <c r="D315" s="29">
        <v>414.14052400000003</v>
      </c>
      <c r="E315" s="29">
        <v>399.80608888</v>
      </c>
      <c r="F315" s="29"/>
      <c r="G315" s="29">
        <v>320.82567162999999</v>
      </c>
      <c r="H315" s="29">
        <v>340.80465850000002</v>
      </c>
      <c r="I315" s="29">
        <v>390.42661886000002</v>
      </c>
      <c r="J315" s="29"/>
      <c r="K315" s="37">
        <v>94.273947183202964</v>
      </c>
      <c r="L315" s="37">
        <v>97.653995203956185</v>
      </c>
    </row>
    <row r="316" spans="1:12" ht="34.5" x14ac:dyDescent="0.2">
      <c r="A316" s="54"/>
      <c r="B316" s="34"/>
      <c r="C316" s="56" t="s">
        <v>308</v>
      </c>
      <c r="D316" s="29">
        <v>150.764691</v>
      </c>
      <c r="E316" s="29">
        <v>115.74414299999999</v>
      </c>
      <c r="F316" s="29"/>
      <c r="G316" s="29">
        <v>85.591210569999987</v>
      </c>
      <c r="H316" s="29">
        <v>97.739221889999982</v>
      </c>
      <c r="I316" s="29">
        <v>114.71747897</v>
      </c>
      <c r="J316" s="29"/>
      <c r="K316" s="37">
        <v>76.090414943376899</v>
      </c>
      <c r="L316" s="37">
        <v>99.112988352248649</v>
      </c>
    </row>
    <row r="317" spans="1:12" ht="17.25" x14ac:dyDescent="0.2">
      <c r="A317" s="54"/>
      <c r="B317" s="34"/>
      <c r="C317" s="56" t="s">
        <v>309</v>
      </c>
      <c r="D317" s="29">
        <v>525.60594900000001</v>
      </c>
      <c r="E317" s="29">
        <v>429.61711394999998</v>
      </c>
      <c r="F317" s="29"/>
      <c r="G317" s="29">
        <v>227.65365575999999</v>
      </c>
      <c r="H317" s="29">
        <v>287.97878445999999</v>
      </c>
      <c r="I317" s="29">
        <v>402.31324676999998</v>
      </c>
      <c r="J317" s="29"/>
      <c r="K317" s="37">
        <v>76.542749855747914</v>
      </c>
      <c r="L317" s="37">
        <v>93.644604394605722</v>
      </c>
    </row>
    <row r="318" spans="1:12" ht="17.25" x14ac:dyDescent="0.2">
      <c r="A318" s="54"/>
      <c r="B318" s="34"/>
      <c r="C318" s="56" t="s">
        <v>310</v>
      </c>
      <c r="D318" s="29">
        <v>300.90870100000001</v>
      </c>
      <c r="E318" s="29">
        <v>192.68421637</v>
      </c>
      <c r="F318" s="29"/>
      <c r="G318" s="29">
        <v>106.01699234</v>
      </c>
      <c r="H318" s="29">
        <v>137.33311577000001</v>
      </c>
      <c r="I318" s="29">
        <v>177.14242736000003</v>
      </c>
      <c r="J318" s="29"/>
      <c r="K318" s="37">
        <v>58.86916090206379</v>
      </c>
      <c r="L318" s="37">
        <v>91.934062217033912</v>
      </c>
    </row>
    <row r="319" spans="1:12" ht="17.25" x14ac:dyDescent="0.2">
      <c r="A319" s="54"/>
      <c r="B319" s="34"/>
      <c r="C319" s="56" t="s">
        <v>311</v>
      </c>
      <c r="D319" s="29">
        <v>310.58087899999998</v>
      </c>
      <c r="E319" s="29">
        <v>276.73838101999996</v>
      </c>
      <c r="F319" s="29"/>
      <c r="G319" s="29">
        <v>126.62159321999999</v>
      </c>
      <c r="H319" s="29">
        <v>219.75337561000001</v>
      </c>
      <c r="I319" s="29">
        <v>256.82651686999998</v>
      </c>
      <c r="J319" s="29"/>
      <c r="K319" s="37">
        <v>82.692314381015066</v>
      </c>
      <c r="L319" s="37">
        <v>92.804805724233475</v>
      </c>
    </row>
    <row r="320" spans="1:12" ht="17.25" x14ac:dyDescent="0.2">
      <c r="A320" s="54"/>
      <c r="B320" s="34"/>
      <c r="C320" s="56" t="s">
        <v>102</v>
      </c>
      <c r="D320" s="29">
        <v>1291.837716</v>
      </c>
      <c r="E320" s="29">
        <v>785.28148799999997</v>
      </c>
      <c r="F320" s="29"/>
      <c r="G320" s="29">
        <v>366.04211510000005</v>
      </c>
      <c r="H320" s="29">
        <v>502.29814440000001</v>
      </c>
      <c r="I320" s="29">
        <v>669.82346883000002</v>
      </c>
      <c r="J320" s="29"/>
      <c r="K320" s="37">
        <v>51.850434503802646</v>
      </c>
      <c r="L320" s="37">
        <v>85.297244244983403</v>
      </c>
    </row>
    <row r="321" spans="1:12" ht="17.25" x14ac:dyDescent="0.2">
      <c r="A321" s="54"/>
      <c r="B321" s="34"/>
      <c r="C321" s="56" t="s">
        <v>312</v>
      </c>
      <c r="D321" s="29">
        <v>4224.8765030000004</v>
      </c>
      <c r="E321" s="29">
        <v>3934.4665211000006</v>
      </c>
      <c r="F321" s="29"/>
      <c r="G321" s="29">
        <v>2905.6709770500001</v>
      </c>
      <c r="H321" s="29">
        <v>3488.1081151200001</v>
      </c>
      <c r="I321" s="29">
        <v>3806.67134188</v>
      </c>
      <c r="J321" s="29"/>
      <c r="K321" s="37">
        <v>90.101363653516458</v>
      </c>
      <c r="L321" s="37">
        <v>96.751905791175176</v>
      </c>
    </row>
    <row r="322" spans="1:12" ht="69" x14ac:dyDescent="0.2">
      <c r="A322" s="54"/>
      <c r="B322" s="34"/>
      <c r="C322" s="56" t="s">
        <v>313</v>
      </c>
      <c r="D322" s="29">
        <v>258.41299099999998</v>
      </c>
      <c r="E322" s="29">
        <v>237.73601690999999</v>
      </c>
      <c r="F322" s="29"/>
      <c r="G322" s="29">
        <v>195.27792064000002</v>
      </c>
      <c r="H322" s="29">
        <v>222.09677722000001</v>
      </c>
      <c r="I322" s="29">
        <v>228.82843416</v>
      </c>
      <c r="J322" s="29"/>
      <c r="K322" s="37">
        <v>88.551443669486417</v>
      </c>
      <c r="L322" s="37">
        <v>96.25316228235954</v>
      </c>
    </row>
    <row r="323" spans="1:12" ht="34.5" x14ac:dyDescent="0.2">
      <c r="A323" s="54"/>
      <c r="B323" s="34"/>
      <c r="C323" s="56" t="s">
        <v>223</v>
      </c>
      <c r="D323" s="29">
        <v>3547.5883699999999</v>
      </c>
      <c r="E323" s="29">
        <v>2426.0720043000001</v>
      </c>
      <c r="F323" s="29"/>
      <c r="G323" s="29">
        <v>1731.5707654100001</v>
      </c>
      <c r="H323" s="29">
        <v>1976.0112512599992</v>
      </c>
      <c r="I323" s="29">
        <v>2258.6292546000004</v>
      </c>
      <c r="J323" s="29"/>
      <c r="K323" s="37">
        <v>63.666610075170603</v>
      </c>
      <c r="L323" s="37">
        <v>93.098195379064506</v>
      </c>
    </row>
    <row r="324" spans="1:12" ht="17.25" x14ac:dyDescent="0.2">
      <c r="A324" s="54"/>
      <c r="B324" s="34"/>
      <c r="C324" s="56" t="s">
        <v>314</v>
      </c>
      <c r="D324" s="29">
        <v>26000.944705999998</v>
      </c>
      <c r="E324" s="29">
        <v>20009.274437619999</v>
      </c>
      <c r="F324" s="29"/>
      <c r="G324" s="29">
        <v>13296.081579700001</v>
      </c>
      <c r="H324" s="29">
        <v>14229.370047210001</v>
      </c>
      <c r="I324" s="29">
        <v>17033.745357900003</v>
      </c>
      <c r="J324" s="29"/>
      <c r="K324" s="37">
        <v>65.512024853348052</v>
      </c>
      <c r="L324" s="37">
        <v>85.129250493333132</v>
      </c>
    </row>
    <row r="325" spans="1:12" ht="34.5" x14ac:dyDescent="0.2">
      <c r="A325" s="54"/>
      <c r="B325" s="34"/>
      <c r="C325" s="56" t="s">
        <v>315</v>
      </c>
      <c r="D325" s="29">
        <v>6631.3941649999997</v>
      </c>
      <c r="E325" s="29">
        <v>4402.8873529100001</v>
      </c>
      <c r="F325" s="29"/>
      <c r="G325" s="29">
        <v>2998.6096067499998</v>
      </c>
      <c r="H325" s="29">
        <v>3266.6071077400002</v>
      </c>
      <c r="I325" s="29">
        <v>3858.8374013499997</v>
      </c>
      <c r="J325" s="29"/>
      <c r="K325" s="37">
        <v>58.190439375729675</v>
      </c>
      <c r="L325" s="37">
        <v>87.643337020638938</v>
      </c>
    </row>
    <row r="326" spans="1:12" ht="17.25" x14ac:dyDescent="0.2">
      <c r="A326" s="54"/>
      <c r="B326" s="34"/>
      <c r="C326" s="59" t="s">
        <v>316</v>
      </c>
      <c r="D326" s="40">
        <v>400</v>
      </c>
      <c r="E326" s="40">
        <v>207.25433713999999</v>
      </c>
      <c r="F326" s="40"/>
      <c r="G326" s="40">
        <v>0</v>
      </c>
      <c r="H326" s="40">
        <v>4.2671386600000005</v>
      </c>
      <c r="I326" s="40">
        <v>7.53509764</v>
      </c>
      <c r="J326" s="40"/>
      <c r="K326" s="41">
        <v>1.8837744100000002</v>
      </c>
      <c r="L326" s="41">
        <v>3.6356766975207151</v>
      </c>
    </row>
    <row r="327" spans="1:12" ht="17.25" x14ac:dyDescent="0.2">
      <c r="A327" s="3"/>
      <c r="B327" s="22" t="s">
        <v>317</v>
      </c>
      <c r="C327" s="43"/>
      <c r="D327" s="23">
        <v>4249.8278140000002</v>
      </c>
      <c r="E327" s="23">
        <v>3740.3225859199993</v>
      </c>
      <c r="F327" s="22"/>
      <c r="G327" s="23">
        <v>1436.4082039700002</v>
      </c>
      <c r="H327" s="23">
        <v>1879.5991269199992</v>
      </c>
      <c r="I327" s="23">
        <v>2543.2107772499999</v>
      </c>
      <c r="J327" s="23"/>
      <c r="K327" s="24">
        <v>59.842678069733203</v>
      </c>
      <c r="L327" s="24">
        <v>67.994423444213481</v>
      </c>
    </row>
    <row r="328" spans="1:12" ht="34.5" x14ac:dyDescent="0.2">
      <c r="A328" s="44"/>
      <c r="B328" s="44"/>
      <c r="C328" s="81" t="s">
        <v>318</v>
      </c>
      <c r="D328" s="26">
        <v>278.45817699999998</v>
      </c>
      <c r="E328" s="26">
        <v>190.24730209999998</v>
      </c>
      <c r="F328" s="26"/>
      <c r="G328" s="26">
        <v>145.84939681</v>
      </c>
      <c r="H328" s="26">
        <v>161.81722203000001</v>
      </c>
      <c r="I328" s="26">
        <v>183.52082410000006</v>
      </c>
      <c r="J328" s="26"/>
      <c r="K328" s="82">
        <v>65.906063911349989</v>
      </c>
      <c r="L328" s="35">
        <v>96.464350387232159</v>
      </c>
    </row>
    <row r="329" spans="1:12" ht="34.5" x14ac:dyDescent="0.2">
      <c r="A329" s="34"/>
      <c r="B329" s="34"/>
      <c r="C329" s="28" t="s">
        <v>319</v>
      </c>
      <c r="D329" s="29">
        <v>151.48696000000001</v>
      </c>
      <c r="E329" s="29">
        <v>110.34613477999999</v>
      </c>
      <c r="F329" s="29"/>
      <c r="G329" s="29">
        <v>45.318065179999998</v>
      </c>
      <c r="H329" s="29">
        <v>64.279226439999988</v>
      </c>
      <c r="I329" s="29">
        <v>97.094185909999979</v>
      </c>
      <c r="J329" s="29"/>
      <c r="K329" s="37">
        <v>64.094088303046007</v>
      </c>
      <c r="L329" s="38">
        <v>87.990563605675206</v>
      </c>
    </row>
    <row r="330" spans="1:12" ht="17.25" x14ac:dyDescent="0.2">
      <c r="A330" s="34"/>
      <c r="B330" s="34"/>
      <c r="C330" s="28" t="s">
        <v>320</v>
      </c>
      <c r="D330" s="29">
        <v>687.06727699999999</v>
      </c>
      <c r="E330" s="29">
        <v>1253.97886898</v>
      </c>
      <c r="F330" s="29"/>
      <c r="G330" s="29">
        <v>573.41306650000001</v>
      </c>
      <c r="H330" s="29">
        <v>706.52090510999949</v>
      </c>
      <c r="I330" s="29">
        <v>808.60207672999979</v>
      </c>
      <c r="J330" s="29"/>
      <c r="K330" s="37">
        <v>117.68892272976055</v>
      </c>
      <c r="L330" s="38">
        <v>64.48291089527892</v>
      </c>
    </row>
    <row r="331" spans="1:12" ht="34.5" x14ac:dyDescent="0.2">
      <c r="A331" s="3"/>
      <c r="B331" s="3"/>
      <c r="C331" s="28" t="s">
        <v>321</v>
      </c>
      <c r="D331" s="29">
        <v>20.966798000000001</v>
      </c>
      <c r="E331" s="29">
        <v>14.645112989999999</v>
      </c>
      <c r="F331" s="29"/>
      <c r="G331" s="29">
        <v>11.033093480000002</v>
      </c>
      <c r="H331" s="29">
        <v>12.689126570000001</v>
      </c>
      <c r="I331" s="29">
        <v>14.49764963</v>
      </c>
      <c r="J331" s="29"/>
      <c r="K331" s="30">
        <v>69.145749532188944</v>
      </c>
      <c r="L331" s="30">
        <v>98.993088273878854</v>
      </c>
    </row>
    <row r="332" spans="1:12" ht="17.25" x14ac:dyDescent="0.2">
      <c r="A332" s="3"/>
      <c r="B332" s="3"/>
      <c r="C332" s="28" t="s">
        <v>322</v>
      </c>
      <c r="D332" s="29">
        <v>413</v>
      </c>
      <c r="E332" s="29">
        <v>326.76236814999999</v>
      </c>
      <c r="F332" s="29"/>
      <c r="G332" s="29">
        <v>90.979595160000002</v>
      </c>
      <c r="H332" s="29">
        <v>121.77988720000002</v>
      </c>
      <c r="I332" s="29">
        <v>142.18224413999999</v>
      </c>
      <c r="J332" s="29"/>
      <c r="K332" s="30">
        <v>34.426693496368038</v>
      </c>
      <c r="L332" s="30">
        <v>43.51242921422682</v>
      </c>
    </row>
    <row r="333" spans="1:12" ht="17.25" x14ac:dyDescent="0.2">
      <c r="A333" s="44"/>
      <c r="B333" s="44"/>
      <c r="C333" s="76" t="s">
        <v>323</v>
      </c>
      <c r="D333" s="29">
        <v>945.34860200000003</v>
      </c>
      <c r="E333" s="29">
        <v>406.98542032</v>
      </c>
      <c r="F333" s="29"/>
      <c r="G333" s="29">
        <v>58.145755319999992</v>
      </c>
      <c r="H333" s="29">
        <v>82.806145299999997</v>
      </c>
      <c r="I333" s="29">
        <v>107.26988915</v>
      </c>
      <c r="J333" s="29"/>
      <c r="K333" s="53">
        <v>11.347125168753356</v>
      </c>
      <c r="L333" s="37">
        <v>26.357182295537029</v>
      </c>
    </row>
    <row r="334" spans="1:12" ht="17.25" x14ac:dyDescent="0.2">
      <c r="A334" s="3"/>
      <c r="B334" s="3"/>
      <c r="C334" s="39" t="s">
        <v>110</v>
      </c>
      <c r="D334" s="40">
        <v>253.5</v>
      </c>
      <c r="E334" s="40">
        <v>251.39018060000004</v>
      </c>
      <c r="F334" s="40"/>
      <c r="G334" s="40">
        <v>113.24673152000001</v>
      </c>
      <c r="H334" s="40">
        <v>176.65661426999998</v>
      </c>
      <c r="I334" s="40">
        <v>198.44121558999998</v>
      </c>
      <c r="J334" s="40"/>
      <c r="K334" s="57">
        <v>78.280558418145958</v>
      </c>
      <c r="L334" s="57">
        <v>78.937536508536141</v>
      </c>
    </row>
    <row r="335" spans="1:12" ht="17.25" x14ac:dyDescent="0.2">
      <c r="A335" s="34"/>
      <c r="B335" s="34"/>
      <c r="C335" s="39" t="s">
        <v>324</v>
      </c>
      <c r="D335" s="40">
        <v>1500</v>
      </c>
      <c r="E335" s="40">
        <v>1185.9671980000001</v>
      </c>
      <c r="F335" s="40"/>
      <c r="G335" s="40">
        <v>398.42250000000001</v>
      </c>
      <c r="H335" s="40">
        <v>553.04999999999995</v>
      </c>
      <c r="I335" s="40">
        <v>991.60269200000005</v>
      </c>
      <c r="J335" s="40"/>
      <c r="K335" s="41">
        <v>66.106846133333335</v>
      </c>
      <c r="L335" s="42">
        <v>83.611308446998038</v>
      </c>
    </row>
    <row r="336" spans="1:12" ht="17.25" x14ac:dyDescent="0.2">
      <c r="A336" s="3"/>
      <c r="B336" s="22" t="s">
        <v>325</v>
      </c>
      <c r="C336" s="43"/>
      <c r="D336" s="23">
        <v>6800</v>
      </c>
      <c r="E336" s="23">
        <v>6672.3865621200002</v>
      </c>
      <c r="F336" s="22"/>
      <c r="G336" s="23">
        <v>1128.4559729999999</v>
      </c>
      <c r="H336" s="23">
        <v>2303.9558819999997</v>
      </c>
      <c r="I336" s="23">
        <v>6672.3865621200002</v>
      </c>
      <c r="J336" s="23"/>
      <c r="K336" s="24">
        <v>98.123331795882351</v>
      </c>
      <c r="L336" s="24">
        <v>100</v>
      </c>
    </row>
    <row r="337" spans="1:12" ht="17.25" x14ac:dyDescent="0.2">
      <c r="A337" s="3"/>
      <c r="B337" s="3"/>
      <c r="C337" s="25" t="s">
        <v>326</v>
      </c>
      <c r="D337" s="26">
        <v>3913.336851</v>
      </c>
      <c r="E337" s="26">
        <v>3913.336851</v>
      </c>
      <c r="F337" s="26"/>
      <c r="G337" s="26">
        <v>645.1777495</v>
      </c>
      <c r="H337" s="26">
        <v>1290.355499</v>
      </c>
      <c r="I337" s="26">
        <v>3913.336851</v>
      </c>
      <c r="J337" s="26"/>
      <c r="K337" s="27">
        <v>100</v>
      </c>
      <c r="L337" s="27">
        <v>100</v>
      </c>
    </row>
    <row r="338" spans="1:12" ht="17.25" x14ac:dyDescent="0.2">
      <c r="A338" s="3"/>
      <c r="B338" s="3"/>
      <c r="C338" s="28" t="s">
        <v>327</v>
      </c>
      <c r="D338" s="29">
        <v>2586.663149</v>
      </c>
      <c r="E338" s="29">
        <v>2586.6631499999999</v>
      </c>
      <c r="F338" s="29"/>
      <c r="G338" s="29">
        <v>430.77424550000001</v>
      </c>
      <c r="H338" s="29">
        <v>940.237931</v>
      </c>
      <c r="I338" s="29">
        <v>2586.6631499999999</v>
      </c>
      <c r="J338" s="29"/>
      <c r="K338" s="30">
        <v>100.00000003865983</v>
      </c>
      <c r="L338" s="30">
        <v>100</v>
      </c>
    </row>
    <row r="339" spans="1:12" ht="17.25" x14ac:dyDescent="0.2">
      <c r="A339" s="3"/>
      <c r="B339" s="3"/>
      <c r="C339" s="28" t="s">
        <v>328</v>
      </c>
      <c r="D339" s="29">
        <v>200</v>
      </c>
      <c r="E339" s="29">
        <v>72.38656112000001</v>
      </c>
      <c r="F339" s="29"/>
      <c r="G339" s="29">
        <v>12.503978</v>
      </c>
      <c r="H339" s="29">
        <v>33.362451999999998</v>
      </c>
      <c r="I339" s="29">
        <v>72.38656112000001</v>
      </c>
      <c r="J339" s="29"/>
      <c r="K339" s="30">
        <v>36.193280560000005</v>
      </c>
      <c r="L339" s="30">
        <v>100</v>
      </c>
    </row>
    <row r="340" spans="1:12" ht="34.5" x14ac:dyDescent="0.2">
      <c r="A340" s="3"/>
      <c r="B340" s="3"/>
      <c r="C340" s="39" t="s">
        <v>329</v>
      </c>
      <c r="D340" s="40">
        <v>100</v>
      </c>
      <c r="E340" s="40">
        <v>100</v>
      </c>
      <c r="F340" s="40"/>
      <c r="G340" s="40">
        <v>40</v>
      </c>
      <c r="H340" s="40">
        <v>40</v>
      </c>
      <c r="I340" s="40">
        <v>100</v>
      </c>
      <c r="J340" s="40"/>
      <c r="K340" s="57">
        <v>100</v>
      </c>
      <c r="L340" s="57">
        <v>100</v>
      </c>
    </row>
    <row r="341" spans="1:12" ht="17.25" x14ac:dyDescent="0.2">
      <c r="A341" s="3"/>
      <c r="B341" s="22" t="s">
        <v>330</v>
      </c>
      <c r="C341" s="43"/>
      <c r="D341" s="23">
        <v>10.517725</v>
      </c>
      <c r="E341" s="23">
        <v>8.2732559999999999</v>
      </c>
      <c r="F341" s="22"/>
      <c r="G341" s="23">
        <v>6.44937</v>
      </c>
      <c r="H341" s="23">
        <v>7.3605130000000001</v>
      </c>
      <c r="I341" s="23">
        <v>8.2732559999999999</v>
      </c>
      <c r="J341" s="23"/>
      <c r="K341" s="24">
        <v>78.660128497369911</v>
      </c>
      <c r="L341" s="24">
        <v>100</v>
      </c>
    </row>
    <row r="342" spans="1:12" ht="34.5" x14ac:dyDescent="0.2">
      <c r="A342" s="3"/>
      <c r="B342" s="3"/>
      <c r="C342" s="25" t="s">
        <v>331</v>
      </c>
      <c r="D342" s="26">
        <v>2.4573140000000002</v>
      </c>
      <c r="E342" s="26">
        <v>1.829323</v>
      </c>
      <c r="F342" s="26"/>
      <c r="G342" s="26">
        <v>1.460747</v>
      </c>
      <c r="H342" s="26">
        <v>1.642485</v>
      </c>
      <c r="I342" s="26">
        <v>1.829323</v>
      </c>
      <c r="J342" s="26"/>
      <c r="K342" s="27">
        <v>74.444006748832265</v>
      </c>
      <c r="L342" s="27">
        <v>100</v>
      </c>
    </row>
    <row r="343" spans="1:12" ht="34.5" x14ac:dyDescent="0.2">
      <c r="A343" s="3"/>
      <c r="B343" s="3"/>
      <c r="C343" s="39" t="s">
        <v>332</v>
      </c>
      <c r="D343" s="40">
        <v>8.0604110000000002</v>
      </c>
      <c r="E343" s="40">
        <v>6.4439330000000004</v>
      </c>
      <c r="F343" s="40"/>
      <c r="G343" s="40">
        <v>4.9886229999999996</v>
      </c>
      <c r="H343" s="40">
        <v>5.7180280000000003</v>
      </c>
      <c r="I343" s="40">
        <v>6.4439330000000004</v>
      </c>
      <c r="J343" s="40"/>
      <c r="K343" s="57">
        <v>79.945464319375276</v>
      </c>
      <c r="L343" s="57">
        <v>100</v>
      </c>
    </row>
    <row r="344" spans="1:12" ht="17.25" x14ac:dyDescent="0.2">
      <c r="A344" s="34"/>
      <c r="B344" s="22" t="s">
        <v>333</v>
      </c>
      <c r="C344" s="61"/>
      <c r="D344" s="62">
        <v>20050.947548</v>
      </c>
      <c r="E344" s="62">
        <v>17984.448985199997</v>
      </c>
      <c r="F344" s="72"/>
      <c r="G344" s="62">
        <v>14189.495351199999</v>
      </c>
      <c r="H344" s="62">
        <v>16252.245042199998</v>
      </c>
      <c r="I344" s="62">
        <v>17943.341085199998</v>
      </c>
      <c r="J344" s="62"/>
      <c r="K344" s="62">
        <v>89.48874382243234</v>
      </c>
      <c r="L344" s="73">
        <v>99.771425301749147</v>
      </c>
    </row>
    <row r="345" spans="1:12" ht="34.5" x14ac:dyDescent="0.2">
      <c r="A345" s="34"/>
      <c r="B345" s="34"/>
      <c r="C345" s="25" t="s">
        <v>334</v>
      </c>
      <c r="D345" s="26">
        <v>3305.2837030000001</v>
      </c>
      <c r="E345" s="26">
        <v>2658.4595912</v>
      </c>
      <c r="F345" s="26"/>
      <c r="G345" s="26">
        <v>2064.2497902</v>
      </c>
      <c r="H345" s="26">
        <v>2381.6803831999996</v>
      </c>
      <c r="I345" s="26">
        <v>2658.4595912</v>
      </c>
      <c r="J345" s="26"/>
      <c r="K345" s="35">
        <v>80.430602334894331</v>
      </c>
      <c r="L345" s="36">
        <v>100</v>
      </c>
    </row>
    <row r="346" spans="1:12" ht="34.5" x14ac:dyDescent="0.2">
      <c r="A346" s="3"/>
      <c r="B346" s="3"/>
      <c r="C346" s="28" t="s">
        <v>335</v>
      </c>
      <c r="D346" s="29">
        <v>200</v>
      </c>
      <c r="E346" s="29">
        <v>400</v>
      </c>
      <c r="F346" s="29"/>
      <c r="G346" s="29">
        <v>400</v>
      </c>
      <c r="H346" s="29">
        <v>400</v>
      </c>
      <c r="I346" s="29">
        <v>400</v>
      </c>
      <c r="J346" s="29"/>
      <c r="K346" s="30">
        <v>200</v>
      </c>
      <c r="L346" s="30">
        <v>100</v>
      </c>
    </row>
    <row r="347" spans="1:12" ht="34.5" x14ac:dyDescent="0.2">
      <c r="A347" s="3"/>
      <c r="B347" s="3"/>
      <c r="C347" s="28" t="s">
        <v>336</v>
      </c>
      <c r="D347" s="29">
        <v>1900</v>
      </c>
      <c r="E347" s="29">
        <v>2210</v>
      </c>
      <c r="F347" s="29"/>
      <c r="G347" s="29">
        <v>2039</v>
      </c>
      <c r="H347" s="29">
        <v>2210</v>
      </c>
      <c r="I347" s="29">
        <v>2210</v>
      </c>
      <c r="J347" s="29"/>
      <c r="K347" s="30">
        <v>116.31578947368422</v>
      </c>
      <c r="L347" s="30">
        <v>100</v>
      </c>
    </row>
    <row r="348" spans="1:12" ht="34.5" x14ac:dyDescent="0.2">
      <c r="A348" s="34"/>
      <c r="B348" s="34"/>
      <c r="C348" s="28" t="s">
        <v>337</v>
      </c>
      <c r="D348" s="29">
        <v>7000</v>
      </c>
      <c r="E348" s="29">
        <v>5448.8144629999997</v>
      </c>
      <c r="F348" s="29"/>
      <c r="G348" s="29">
        <v>3878.6017160000001</v>
      </c>
      <c r="H348" s="29">
        <v>4298.7656280000001</v>
      </c>
      <c r="I348" s="29">
        <v>5448.8144629999997</v>
      </c>
      <c r="J348" s="29"/>
      <c r="K348" s="37">
        <v>77.840206614285705</v>
      </c>
      <c r="L348" s="38">
        <v>100</v>
      </c>
    </row>
    <row r="349" spans="1:12" ht="17.25" x14ac:dyDescent="0.2">
      <c r="A349" s="34"/>
      <c r="B349" s="34"/>
      <c r="C349" s="28" t="s">
        <v>338</v>
      </c>
      <c r="D349" s="29">
        <v>3148</v>
      </c>
      <c r="E349" s="29">
        <v>2361.64</v>
      </c>
      <c r="F349" s="29"/>
      <c r="G349" s="29">
        <v>1836.98</v>
      </c>
      <c r="H349" s="29">
        <v>2099.31</v>
      </c>
      <c r="I349" s="29">
        <v>2361.64</v>
      </c>
      <c r="J349" s="29"/>
      <c r="K349" s="37">
        <v>75.020330368487919</v>
      </c>
      <c r="L349" s="38">
        <v>100</v>
      </c>
    </row>
    <row r="350" spans="1:12" ht="51.75" x14ac:dyDescent="0.2">
      <c r="A350" s="3"/>
      <c r="B350" s="3"/>
      <c r="C350" s="28" t="s">
        <v>339</v>
      </c>
      <c r="D350" s="29">
        <v>723.83192299999996</v>
      </c>
      <c r="E350" s="29">
        <v>738.83192299999996</v>
      </c>
      <c r="F350" s="29"/>
      <c r="G350" s="29">
        <v>723.83192299999996</v>
      </c>
      <c r="H350" s="29">
        <v>723.83192299999996</v>
      </c>
      <c r="I350" s="29">
        <v>738.83192299999996</v>
      </c>
      <c r="J350" s="29"/>
      <c r="K350" s="30">
        <v>102.07230429100595</v>
      </c>
      <c r="L350" s="30">
        <v>100</v>
      </c>
    </row>
    <row r="351" spans="1:12" ht="51.75" x14ac:dyDescent="0.2">
      <c r="A351" s="3"/>
      <c r="B351" s="3"/>
      <c r="C351" s="28" t="s">
        <v>340</v>
      </c>
      <c r="D351" s="29">
        <v>350</v>
      </c>
      <c r="E351" s="29">
        <v>750</v>
      </c>
      <c r="F351" s="29"/>
      <c r="G351" s="29">
        <v>750</v>
      </c>
      <c r="H351" s="29">
        <v>750</v>
      </c>
      <c r="I351" s="29">
        <v>736.93799999999999</v>
      </c>
      <c r="J351" s="29"/>
      <c r="K351" s="30">
        <v>210.55371428571431</v>
      </c>
      <c r="L351" s="30">
        <v>98.258399999999995</v>
      </c>
    </row>
    <row r="352" spans="1:12" ht="34.5" x14ac:dyDescent="0.2">
      <c r="A352" s="34"/>
      <c r="B352" s="34"/>
      <c r="C352" s="28" t="s">
        <v>341</v>
      </c>
      <c r="D352" s="29">
        <v>423.83192200000002</v>
      </c>
      <c r="E352" s="29">
        <v>423.83192200000002</v>
      </c>
      <c r="F352" s="29"/>
      <c r="G352" s="29">
        <v>423.83192200000002</v>
      </c>
      <c r="H352" s="29">
        <v>423.83192200000002</v>
      </c>
      <c r="I352" s="29">
        <v>423.83192200000002</v>
      </c>
      <c r="J352" s="29"/>
      <c r="K352" s="37">
        <v>100</v>
      </c>
      <c r="L352" s="38">
        <v>100</v>
      </c>
    </row>
    <row r="353" spans="1:12" ht="51.75" x14ac:dyDescent="0.2">
      <c r="A353" s="34"/>
      <c r="B353" s="34"/>
      <c r="C353" s="28" t="s">
        <v>342</v>
      </c>
      <c r="D353" s="29">
        <v>3000</v>
      </c>
      <c r="E353" s="29">
        <v>2992.8710860000001</v>
      </c>
      <c r="F353" s="29"/>
      <c r="G353" s="29">
        <v>2073</v>
      </c>
      <c r="H353" s="29">
        <v>2964.825186</v>
      </c>
      <c r="I353" s="29">
        <v>2964.825186</v>
      </c>
      <c r="J353" s="29"/>
      <c r="K353" s="37">
        <v>98.827506200000002</v>
      </c>
      <c r="L353" s="38">
        <v>99.062909854981967</v>
      </c>
    </row>
    <row r="354" spans="1:12" ht="7.5" customHeight="1" thickBot="1" x14ac:dyDescent="0.25">
      <c r="A354" s="14"/>
      <c r="B354" s="14"/>
      <c r="C354" s="14"/>
      <c r="D354" s="14"/>
      <c r="E354" s="14"/>
      <c r="F354" s="14"/>
      <c r="G354" s="14"/>
      <c r="H354" s="14"/>
      <c r="I354" s="14"/>
      <c r="J354" s="14"/>
      <c r="K354" s="14"/>
      <c r="L354" s="14"/>
    </row>
    <row r="355" spans="1:12" ht="17.25" x14ac:dyDescent="0.2">
      <c r="A355" s="83" t="s">
        <v>343</v>
      </c>
      <c r="B355" s="54"/>
      <c r="C355" s="34"/>
      <c r="D355" s="34"/>
      <c r="E355" s="52"/>
      <c r="F355" s="44"/>
      <c r="G355" s="44"/>
      <c r="H355" s="54"/>
      <c r="I355" s="34"/>
      <c r="J355" s="34"/>
      <c r="K355" s="52"/>
      <c r="L355" s="44"/>
    </row>
    <row r="356" spans="1:12" ht="33.75" customHeight="1" x14ac:dyDescent="0.2">
      <c r="A356" s="90" t="s">
        <v>348</v>
      </c>
      <c r="B356" s="90"/>
      <c r="C356" s="90"/>
      <c r="D356" s="90"/>
      <c r="E356" s="90"/>
      <c r="F356" s="90"/>
      <c r="G356" s="90"/>
      <c r="H356" s="90"/>
      <c r="I356" s="90"/>
      <c r="J356" s="90"/>
      <c r="K356" s="90"/>
      <c r="L356" s="90"/>
    </row>
    <row r="357" spans="1:12" ht="53.25" customHeight="1" x14ac:dyDescent="0.2">
      <c r="A357" s="90" t="s">
        <v>347</v>
      </c>
      <c r="B357" s="90"/>
      <c r="C357" s="90"/>
      <c r="D357" s="90"/>
      <c r="E357" s="90"/>
      <c r="F357" s="90"/>
      <c r="G357" s="90"/>
      <c r="H357" s="90"/>
      <c r="I357" s="90"/>
      <c r="J357" s="90"/>
      <c r="K357" s="90"/>
      <c r="L357" s="90"/>
    </row>
    <row r="358" spans="1:12" ht="17.25" x14ac:dyDescent="0.2">
      <c r="A358" s="83" t="s">
        <v>344</v>
      </c>
      <c r="B358" s="54"/>
      <c r="C358" s="34"/>
      <c r="D358" s="34"/>
      <c r="E358" s="52"/>
      <c r="F358" s="44"/>
      <c r="G358" s="44"/>
      <c r="H358" s="54"/>
      <c r="I358" s="34"/>
      <c r="J358" s="34"/>
      <c r="K358" s="52"/>
      <c r="L358" s="44"/>
    </row>
    <row r="359" spans="1:12" ht="17.25" x14ac:dyDescent="0.2">
      <c r="A359" s="84" t="s">
        <v>345</v>
      </c>
      <c r="B359" s="54"/>
      <c r="C359" s="34"/>
      <c r="D359" s="34"/>
      <c r="E359" s="52"/>
      <c r="F359" s="44"/>
      <c r="G359" s="44"/>
      <c r="H359" s="54"/>
      <c r="I359" s="34"/>
      <c r="J359" s="34"/>
      <c r="K359" s="52"/>
      <c r="L359" s="44"/>
    </row>
    <row r="360" spans="1:12" ht="17.25" x14ac:dyDescent="0.2">
      <c r="A360" s="83" t="s">
        <v>346</v>
      </c>
      <c r="B360" s="54"/>
      <c r="C360" s="34"/>
      <c r="D360" s="34"/>
      <c r="E360" s="52"/>
      <c r="F360" s="44"/>
      <c r="G360" s="44"/>
      <c r="H360" s="54"/>
      <c r="I360" s="34"/>
      <c r="J360" s="34"/>
      <c r="K360" s="52"/>
      <c r="L360" s="44"/>
    </row>
    <row r="361" spans="1:12" x14ac:dyDescent="0.2">
      <c r="A361" s="2"/>
      <c r="B361" s="33"/>
      <c r="C361" s="31"/>
      <c r="D361" s="31"/>
      <c r="E361" s="32"/>
      <c r="F361" s="2"/>
      <c r="G361" s="2"/>
      <c r="H361" s="33"/>
      <c r="I361" s="31"/>
      <c r="J361" s="31"/>
      <c r="K361" s="32"/>
      <c r="L361" s="2"/>
    </row>
    <row r="362" spans="1:12" x14ac:dyDescent="0.2">
      <c r="A362" s="2"/>
      <c r="B362" s="33"/>
      <c r="C362" s="31"/>
      <c r="D362" s="31"/>
      <c r="E362" s="32"/>
      <c r="F362" s="2"/>
      <c r="G362" s="2"/>
      <c r="H362" s="33"/>
      <c r="I362" s="31"/>
      <c r="J362" s="31"/>
      <c r="K362" s="32"/>
      <c r="L362" s="2"/>
    </row>
    <row r="363" spans="1:12" x14ac:dyDescent="0.2">
      <c r="A363" s="2"/>
      <c r="B363" s="33"/>
      <c r="C363" s="31"/>
      <c r="D363" s="31"/>
      <c r="E363" s="32"/>
      <c r="F363" s="2"/>
      <c r="G363" s="2"/>
      <c r="H363" s="33"/>
      <c r="I363" s="31"/>
      <c r="J363" s="31"/>
      <c r="K363" s="32"/>
      <c r="L363" s="2"/>
    </row>
    <row r="364" spans="1:12" x14ac:dyDescent="0.2">
      <c r="A364" s="2"/>
      <c r="B364" s="33"/>
      <c r="C364" s="31"/>
      <c r="D364" s="31"/>
      <c r="E364" s="32"/>
      <c r="F364" s="2"/>
      <c r="G364" s="2"/>
      <c r="H364" s="33"/>
      <c r="I364" s="31"/>
      <c r="J364" s="31"/>
      <c r="K364" s="32"/>
      <c r="L364" s="2"/>
    </row>
    <row r="367" spans="1:12" x14ac:dyDescent="0.2">
      <c r="A367" s="2"/>
      <c r="B367" s="2"/>
      <c r="C367" s="33"/>
      <c r="D367" s="31"/>
      <c r="E367" s="31"/>
      <c r="F367" s="32"/>
      <c r="G367" s="2"/>
      <c r="H367" s="2"/>
      <c r="I367" s="33"/>
      <c r="J367" s="33"/>
      <c r="K367" s="31"/>
      <c r="L367" s="32"/>
    </row>
    <row r="368" spans="1:12" x14ac:dyDescent="0.2">
      <c r="A368" s="31"/>
      <c r="B368" s="31"/>
      <c r="C368" s="32"/>
      <c r="D368" s="2"/>
      <c r="E368" s="2"/>
      <c r="F368" s="33"/>
      <c r="G368" s="31"/>
      <c r="H368" s="31"/>
      <c r="I368" s="32"/>
      <c r="J368" s="32"/>
      <c r="K368" s="2"/>
      <c r="L368" s="33"/>
    </row>
    <row r="369" spans="1:12" x14ac:dyDescent="0.2">
      <c r="A369" s="31"/>
      <c r="B369" s="31"/>
      <c r="C369" s="32"/>
      <c r="D369" s="2"/>
      <c r="E369" s="2"/>
      <c r="F369" s="33"/>
      <c r="G369" s="31"/>
      <c r="H369" s="31"/>
      <c r="I369" s="32"/>
      <c r="J369" s="32"/>
      <c r="K369" s="2"/>
      <c r="L369" s="33"/>
    </row>
    <row r="370" spans="1:12" x14ac:dyDescent="0.2">
      <c r="A370" s="31"/>
      <c r="B370" s="31"/>
      <c r="C370" s="32"/>
      <c r="D370" s="2"/>
      <c r="E370" s="2"/>
      <c r="F370" s="33"/>
      <c r="G370" s="31"/>
      <c r="H370" s="31"/>
      <c r="I370" s="32"/>
      <c r="J370" s="32"/>
      <c r="K370" s="2"/>
      <c r="L370" s="33"/>
    </row>
    <row r="371" spans="1:12" x14ac:dyDescent="0.2">
      <c r="A371" s="31"/>
      <c r="B371" s="31"/>
      <c r="C371" s="32"/>
      <c r="D371" s="2"/>
      <c r="E371" s="2"/>
      <c r="F371" s="33"/>
      <c r="G371" s="31"/>
      <c r="H371" s="31"/>
      <c r="I371" s="32"/>
      <c r="J371" s="32"/>
      <c r="K371" s="2"/>
      <c r="L371" s="33"/>
    </row>
    <row r="372" spans="1:12" x14ac:dyDescent="0.2">
      <c r="A372" s="31"/>
      <c r="B372" s="31"/>
      <c r="C372" s="32"/>
      <c r="D372" s="2"/>
      <c r="E372" s="2"/>
      <c r="F372" s="33"/>
      <c r="G372" s="31"/>
      <c r="H372" s="31"/>
      <c r="I372" s="32"/>
      <c r="J372" s="32"/>
      <c r="K372" s="2"/>
      <c r="L372" s="33"/>
    </row>
    <row r="373" spans="1:12" x14ac:dyDescent="0.2">
      <c r="A373" s="31"/>
      <c r="B373" s="31"/>
      <c r="C373" s="32"/>
      <c r="D373" s="2"/>
      <c r="E373" s="2"/>
      <c r="F373" s="33"/>
      <c r="G373" s="31"/>
      <c r="H373" s="31"/>
      <c r="I373" s="32"/>
      <c r="J373" s="32"/>
      <c r="K373" s="2"/>
      <c r="L373" s="33"/>
    </row>
    <row r="374" spans="1:12" x14ac:dyDescent="0.2">
      <c r="A374" s="31"/>
      <c r="B374" s="31"/>
      <c r="C374" s="32"/>
      <c r="D374" s="2"/>
      <c r="E374" s="2"/>
      <c r="F374" s="33"/>
      <c r="G374" s="31"/>
      <c r="H374" s="31"/>
      <c r="I374" s="32"/>
      <c r="J374" s="32"/>
      <c r="K374" s="2"/>
      <c r="L374" s="33"/>
    </row>
    <row r="375" spans="1:12" x14ac:dyDescent="0.2">
      <c r="A375" s="2"/>
      <c r="B375" s="2"/>
      <c r="C375" s="33"/>
      <c r="D375" s="31"/>
      <c r="E375" s="31"/>
      <c r="F375" s="32"/>
      <c r="G375" s="2"/>
      <c r="H375" s="2"/>
      <c r="I375" s="33"/>
      <c r="J375" s="33"/>
      <c r="K375" s="31"/>
      <c r="L375" s="32"/>
    </row>
    <row r="377" spans="1:12" x14ac:dyDescent="0.2">
      <c r="A377" s="2"/>
      <c r="B377" s="2"/>
      <c r="C377" s="33"/>
      <c r="D377" s="31"/>
      <c r="E377" s="31"/>
      <c r="F377" s="32"/>
      <c r="G377" s="2"/>
      <c r="H377" s="2"/>
      <c r="I377" s="33"/>
      <c r="J377" s="33"/>
      <c r="K377" s="31"/>
      <c r="L377" s="32"/>
    </row>
    <row r="378" spans="1:12" x14ac:dyDescent="0.2">
      <c r="A378" s="2"/>
      <c r="B378" s="2"/>
      <c r="C378" s="33"/>
      <c r="D378" s="31"/>
      <c r="E378" s="31"/>
      <c r="F378" s="32"/>
      <c r="G378" s="2"/>
      <c r="H378" s="2"/>
      <c r="I378" s="33"/>
      <c r="J378" s="33"/>
      <c r="K378" s="31"/>
      <c r="L378" s="32"/>
    </row>
    <row r="379" spans="1:12" x14ac:dyDescent="0.2">
      <c r="A379" s="2"/>
      <c r="B379" s="2"/>
      <c r="C379" s="33"/>
      <c r="D379" s="31"/>
      <c r="E379" s="31"/>
      <c r="F379" s="32"/>
      <c r="G379" s="2"/>
      <c r="H379" s="2"/>
      <c r="I379" s="33"/>
      <c r="J379" s="33"/>
      <c r="K379" s="31"/>
      <c r="L379" s="32"/>
    </row>
    <row r="381" spans="1:12" x14ac:dyDescent="0.2">
      <c r="A381" s="2"/>
      <c r="B381" s="2"/>
      <c r="C381" s="33"/>
      <c r="D381" s="31"/>
      <c r="E381" s="31"/>
      <c r="F381" s="32"/>
      <c r="G381" s="2"/>
      <c r="H381" s="2"/>
      <c r="I381" s="33"/>
      <c r="J381" s="33"/>
      <c r="K381" s="31"/>
      <c r="L381" s="32"/>
    </row>
  </sheetData>
  <mergeCells count="5">
    <mergeCell ref="A356:L356"/>
    <mergeCell ref="A357:L357"/>
    <mergeCell ref="B70:C70"/>
    <mergeCell ref="D4:D6"/>
    <mergeCell ref="E4:E6"/>
  </mergeCells>
  <printOptions horizontalCentered="1"/>
  <pageMargins left="0.39370078740157483" right="0.39370078740157483" top="0.39370078740157483" bottom="0.39370078740157483" header="0" footer="0"/>
  <pageSetup scale="8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5"/>
  <sheetViews>
    <sheetView topLeftCell="A3" zoomScale="80" zoomScaleNormal="80" workbookViewId="0">
      <pane ySplit="6" topLeftCell="A9" activePane="bottomLeft" state="frozen"/>
      <selection activeCell="A3" sqref="A3"/>
      <selection pane="bottomLeft" activeCell="B9" sqref="B9"/>
    </sheetView>
  </sheetViews>
  <sheetFormatPr baseColWidth="10" defaultColWidth="11.42578125" defaultRowHeight="14.25" x14ac:dyDescent="0.2"/>
  <cols>
    <col min="1" max="1" width="40.85546875" style="94" customWidth="1"/>
    <col min="2" max="2" width="17.85546875" style="94" customWidth="1"/>
    <col min="3" max="3" width="12.28515625" style="94" customWidth="1"/>
    <col min="4" max="5" width="14.85546875" style="94" customWidth="1"/>
    <col min="6" max="6" width="14.85546875" style="94" bestFit="1" customWidth="1"/>
    <col min="7" max="7" width="2.5703125" style="94" customWidth="1"/>
    <col min="8" max="8" width="10.85546875" style="94" customWidth="1"/>
    <col min="9" max="9" width="9.85546875" style="94" customWidth="1"/>
    <col min="10" max="10" width="2" style="93" customWidth="1"/>
    <col min="11" max="16384" width="11.42578125" style="93"/>
  </cols>
  <sheetData>
    <row r="1" spans="1:10" hidden="1" x14ac:dyDescent="0.2">
      <c r="A1" s="180" t="s">
        <v>468</v>
      </c>
      <c r="B1" s="178">
        <f>+B10+B63+B69+B74+B77+B80+B88+B89+B98+B109+B114+B115+B148</f>
        <v>1393.0314559999999</v>
      </c>
      <c r="C1" s="178">
        <f>+C10+C63+C69+C74+C77+C80+C88+C89+C98+C109+C114+C115+C148+C119</f>
        <v>1122.8997196149999</v>
      </c>
      <c r="D1" s="178">
        <f>+D10+D63+D69+D74+D77+D80+D88+D89+D98+D109+D114+D115+D148+D119</f>
        <v>725.13815398999998</v>
      </c>
      <c r="E1" s="178">
        <f>+E10+E63+E69+E74+E77+E80+E88+E89+E98+E109+E114+E115+E148+E119</f>
        <v>897.22770230999981</v>
      </c>
      <c r="F1" s="179">
        <f>+F10+F63+F69+F74+F77+F80+F88+F89+F98+F109+F114+F115+F148+F119</f>
        <v>1062.07503062</v>
      </c>
      <c r="G1" s="178"/>
    </row>
    <row r="2" spans="1:10" hidden="1" x14ac:dyDescent="0.2">
      <c r="A2" s="177"/>
      <c r="B2" s="177"/>
    </row>
    <row r="3" spans="1:10" s="172" customFormat="1" ht="17.25" customHeight="1" x14ac:dyDescent="0.2">
      <c r="A3" s="176" t="s">
        <v>467</v>
      </c>
      <c r="B3" s="176"/>
      <c r="C3" s="176"/>
      <c r="D3" s="176"/>
      <c r="E3" s="176"/>
      <c r="F3" s="176"/>
      <c r="G3" s="176"/>
      <c r="H3" s="176"/>
      <c r="I3" s="176"/>
      <c r="J3" s="175"/>
    </row>
    <row r="4" spans="1:10" s="172" customFormat="1" ht="15.75" x14ac:dyDescent="0.2">
      <c r="A4" s="174" t="s">
        <v>466</v>
      </c>
      <c r="B4" s="174"/>
      <c r="C4" s="174"/>
      <c r="D4" s="174"/>
      <c r="E4" s="174"/>
      <c r="F4" s="174"/>
      <c r="G4" s="174"/>
      <c r="H4" s="174"/>
      <c r="I4" s="173"/>
      <c r="J4" s="173"/>
    </row>
    <row r="5" spans="1:10" s="172" customFormat="1" ht="15.75" x14ac:dyDescent="0.2">
      <c r="A5" s="174" t="s">
        <v>465</v>
      </c>
      <c r="B5" s="174"/>
      <c r="C5" s="174"/>
      <c r="D5" s="174"/>
      <c r="E5" s="174"/>
      <c r="F5" s="174"/>
      <c r="G5" s="174"/>
      <c r="H5" s="174"/>
      <c r="I5" s="173"/>
      <c r="J5" s="173"/>
    </row>
    <row r="6" spans="1:10" ht="19.5" customHeight="1" x14ac:dyDescent="0.2">
      <c r="A6" s="167" t="s">
        <v>464</v>
      </c>
      <c r="B6" s="165" t="s">
        <v>463</v>
      </c>
      <c r="C6" s="165" t="s">
        <v>462</v>
      </c>
      <c r="D6" s="171" t="s">
        <v>461</v>
      </c>
      <c r="E6" s="171"/>
      <c r="F6" s="171"/>
      <c r="G6" s="170"/>
      <c r="H6" s="169" t="s">
        <v>4</v>
      </c>
      <c r="I6" s="169"/>
      <c r="J6" s="168"/>
    </row>
    <row r="7" spans="1:10" ht="20.25" customHeight="1" x14ac:dyDescent="0.2">
      <c r="A7" s="167"/>
      <c r="B7" s="165"/>
      <c r="C7" s="165"/>
      <c r="D7" s="165" t="s">
        <v>460</v>
      </c>
      <c r="E7" s="165" t="s">
        <v>459</v>
      </c>
      <c r="F7" s="165" t="s">
        <v>458</v>
      </c>
      <c r="G7" s="166"/>
      <c r="H7" s="165" t="s">
        <v>457</v>
      </c>
      <c r="I7" s="165" t="s">
        <v>456</v>
      </c>
      <c r="J7" s="164"/>
    </row>
    <row r="8" spans="1:10" ht="21.75" customHeight="1" thickBot="1" x14ac:dyDescent="0.25">
      <c r="A8" s="163"/>
      <c r="B8" s="161"/>
      <c r="C8" s="161"/>
      <c r="D8" s="161"/>
      <c r="E8" s="161"/>
      <c r="F8" s="161"/>
      <c r="G8" s="162"/>
      <c r="H8" s="161"/>
      <c r="I8" s="161"/>
      <c r="J8" s="160"/>
    </row>
    <row r="9" spans="1:10" s="154" customFormat="1" ht="16.5" customHeight="1" x14ac:dyDescent="0.2">
      <c r="A9" s="159" t="s">
        <v>455</v>
      </c>
      <c r="B9" s="158">
        <v>349747.07806624903</v>
      </c>
      <c r="C9" s="158">
        <v>267751.67041535501</v>
      </c>
      <c r="D9" s="158">
        <v>185918.28745340003</v>
      </c>
      <c r="E9" s="158">
        <v>217822.19436094997</v>
      </c>
      <c r="F9" s="158">
        <v>254926.69159805001</v>
      </c>
      <c r="G9" s="158"/>
      <c r="H9" s="157">
        <v>72.888869581853044</v>
      </c>
      <c r="I9" s="156">
        <v>95.21012182765844</v>
      </c>
      <c r="J9" s="155"/>
    </row>
    <row r="10" spans="1:10" s="154" customFormat="1" ht="17.25" customHeight="1" x14ac:dyDescent="0.2">
      <c r="A10" s="123" t="s">
        <v>454</v>
      </c>
      <c r="B10" s="122">
        <v>175.69686200000001</v>
      </c>
      <c r="C10" s="122">
        <v>156.4</v>
      </c>
      <c r="D10" s="122">
        <v>136.69999999999999</v>
      </c>
      <c r="E10" s="122">
        <v>146</v>
      </c>
      <c r="F10" s="122">
        <v>156.4</v>
      </c>
      <c r="G10" s="122"/>
      <c r="H10" s="122">
        <v>89.016956944854257</v>
      </c>
      <c r="I10" s="122">
        <v>100</v>
      </c>
      <c r="J10" s="122"/>
    </row>
    <row r="11" spans="1:10" s="153" customFormat="1" ht="19.5" customHeight="1" x14ac:dyDescent="0.2">
      <c r="A11" s="135" t="s">
        <v>453</v>
      </c>
      <c r="B11" s="120">
        <v>175.69686200000001</v>
      </c>
      <c r="C11" s="120">
        <v>156.4</v>
      </c>
      <c r="D11" s="120">
        <v>136.69999999999999</v>
      </c>
      <c r="E11" s="120">
        <v>146</v>
      </c>
      <c r="F11" s="120">
        <v>156.4</v>
      </c>
      <c r="G11" s="120"/>
      <c r="H11" s="120">
        <v>89.016956944854257</v>
      </c>
      <c r="I11" s="120">
        <v>100</v>
      </c>
      <c r="J11" s="119"/>
    </row>
    <row r="12" spans="1:10" s="153" customFormat="1" ht="27.75" customHeight="1" x14ac:dyDescent="0.2">
      <c r="A12" s="118" t="s">
        <v>452</v>
      </c>
      <c r="B12" s="116">
        <v>12.417999999999999</v>
      </c>
      <c r="C12" s="116">
        <v>5</v>
      </c>
      <c r="D12" s="116">
        <v>4</v>
      </c>
      <c r="E12" s="116">
        <v>4.3</v>
      </c>
      <c r="F12" s="116">
        <v>5</v>
      </c>
      <c r="G12" s="116"/>
      <c r="H12" s="116">
        <v>40.264132710581421</v>
      </c>
      <c r="I12" s="116">
        <v>100</v>
      </c>
      <c r="J12" s="115"/>
    </row>
    <row r="13" spans="1:10" s="153" customFormat="1" ht="39.75" customHeight="1" x14ac:dyDescent="0.2">
      <c r="A13" s="118" t="s">
        <v>451</v>
      </c>
      <c r="B13" s="116">
        <v>45.933337000000002</v>
      </c>
      <c r="C13" s="116">
        <v>72.7</v>
      </c>
      <c r="D13" s="116">
        <v>72.599999999999994</v>
      </c>
      <c r="E13" s="116">
        <v>72.599999999999994</v>
      </c>
      <c r="F13" s="116">
        <v>72.7</v>
      </c>
      <c r="G13" s="116"/>
      <c r="H13" s="116">
        <v>158.27284658199338</v>
      </c>
      <c r="I13" s="116">
        <v>100</v>
      </c>
      <c r="J13" s="115"/>
    </row>
    <row r="14" spans="1:10" s="153" customFormat="1" ht="27.75" customHeight="1" x14ac:dyDescent="0.2">
      <c r="A14" s="118" t="s">
        <v>450</v>
      </c>
      <c r="B14" s="116">
        <v>7.5</v>
      </c>
      <c r="C14" s="116">
        <v>3.6</v>
      </c>
      <c r="D14" s="116">
        <v>2.5</v>
      </c>
      <c r="E14" s="116">
        <v>3</v>
      </c>
      <c r="F14" s="116">
        <v>3.6</v>
      </c>
      <c r="G14" s="116"/>
      <c r="H14" s="116">
        <v>48.000000000000007</v>
      </c>
      <c r="I14" s="116">
        <v>100</v>
      </c>
      <c r="J14" s="115"/>
    </row>
    <row r="15" spans="1:10" s="153" customFormat="1" ht="12.75" x14ac:dyDescent="0.2">
      <c r="A15" s="118" t="s">
        <v>449</v>
      </c>
      <c r="B15" s="116">
        <v>6.7</v>
      </c>
      <c r="C15" s="116">
        <v>3.2</v>
      </c>
      <c r="D15" s="116">
        <v>2.2999999999999998</v>
      </c>
      <c r="E15" s="116">
        <v>2.6</v>
      </c>
      <c r="F15" s="116">
        <v>3.2</v>
      </c>
      <c r="G15" s="116"/>
      <c r="H15" s="116">
        <v>47.761194029850742</v>
      </c>
      <c r="I15" s="116">
        <v>100</v>
      </c>
      <c r="J15" s="115"/>
    </row>
    <row r="16" spans="1:10" s="153" customFormat="1" ht="12.75" x14ac:dyDescent="0.2">
      <c r="A16" s="118" t="s">
        <v>448</v>
      </c>
      <c r="B16" s="116">
        <v>8.9</v>
      </c>
      <c r="C16" s="116">
        <v>3.9</v>
      </c>
      <c r="D16" s="116">
        <v>2.6</v>
      </c>
      <c r="E16" s="116">
        <v>3.2</v>
      </c>
      <c r="F16" s="116">
        <v>3.9</v>
      </c>
      <c r="G16" s="116"/>
      <c r="H16" s="116">
        <v>43.82022471910112</v>
      </c>
      <c r="I16" s="116">
        <v>100</v>
      </c>
      <c r="J16" s="115"/>
    </row>
    <row r="17" spans="1:10" s="150" customFormat="1" ht="12.75" x14ac:dyDescent="0.2">
      <c r="A17" s="118" t="s">
        <v>447</v>
      </c>
      <c r="B17" s="116">
        <v>75</v>
      </c>
      <c r="C17" s="116">
        <v>52.5</v>
      </c>
      <c r="D17" s="116">
        <v>37.5</v>
      </c>
      <c r="E17" s="116">
        <v>45</v>
      </c>
      <c r="F17" s="116">
        <v>52.5</v>
      </c>
      <c r="G17" s="116"/>
      <c r="H17" s="116">
        <v>70</v>
      </c>
      <c r="I17" s="116">
        <v>100</v>
      </c>
      <c r="J17" s="115"/>
    </row>
    <row r="18" spans="1:10" s="150" customFormat="1" ht="12.75" x14ac:dyDescent="0.2">
      <c r="A18" s="118" t="s">
        <v>446</v>
      </c>
      <c r="B18" s="116">
        <v>6.5455249999999996</v>
      </c>
      <c r="C18" s="116">
        <v>4.5</v>
      </c>
      <c r="D18" s="116">
        <v>4.4000000000000004</v>
      </c>
      <c r="E18" s="116">
        <v>4.4000000000000004</v>
      </c>
      <c r="F18" s="116">
        <v>4.5</v>
      </c>
      <c r="G18" s="116"/>
      <c r="H18" s="116">
        <v>68.749259990604273</v>
      </c>
      <c r="I18" s="116">
        <v>100</v>
      </c>
      <c r="J18" s="115"/>
    </row>
    <row r="19" spans="1:10" s="150" customFormat="1" ht="12.75" x14ac:dyDescent="0.2">
      <c r="A19" s="118" t="s">
        <v>445</v>
      </c>
      <c r="B19" s="116">
        <v>2.7</v>
      </c>
      <c r="C19" s="116">
        <v>1</v>
      </c>
      <c r="D19" s="116">
        <v>0.8</v>
      </c>
      <c r="E19" s="116">
        <v>0.9</v>
      </c>
      <c r="F19" s="116">
        <v>1</v>
      </c>
      <c r="G19" s="116"/>
      <c r="H19" s="116">
        <v>37.037037037037038</v>
      </c>
      <c r="I19" s="116">
        <v>100</v>
      </c>
      <c r="J19" s="115"/>
    </row>
    <row r="20" spans="1:10" s="150" customFormat="1" ht="12.75" x14ac:dyDescent="0.2">
      <c r="A20" s="118" t="s">
        <v>444</v>
      </c>
      <c r="B20" s="116">
        <v>10</v>
      </c>
      <c r="C20" s="116">
        <v>10</v>
      </c>
      <c r="D20" s="116">
        <v>10</v>
      </c>
      <c r="E20" s="116">
        <v>10</v>
      </c>
      <c r="F20" s="116">
        <v>10</v>
      </c>
      <c r="G20" s="116"/>
      <c r="H20" s="116">
        <v>100</v>
      </c>
      <c r="I20" s="116">
        <v>100</v>
      </c>
      <c r="J20" s="115"/>
    </row>
    <row r="21" spans="1:10" s="150" customFormat="1" ht="12.75" x14ac:dyDescent="0.2">
      <c r="A21" s="149" t="s">
        <v>443</v>
      </c>
      <c r="B21" s="152">
        <v>10344.653598999999</v>
      </c>
      <c r="C21" s="152">
        <v>6354.9055226800001</v>
      </c>
      <c r="D21" s="152">
        <v>3187.2517494800009</v>
      </c>
      <c r="E21" s="152">
        <v>4545.7614415600001</v>
      </c>
      <c r="F21" s="152">
        <v>5710.8490975099994</v>
      </c>
      <c r="G21" s="152"/>
      <c r="H21" s="122">
        <v>55.205803102600335</v>
      </c>
      <c r="I21" s="122">
        <v>89.865208493321731</v>
      </c>
      <c r="J21" s="122"/>
    </row>
    <row r="22" spans="1:10" s="150" customFormat="1" ht="30" customHeight="1" x14ac:dyDescent="0.2">
      <c r="A22" s="130" t="s">
        <v>442</v>
      </c>
      <c r="B22" s="120">
        <v>10344.653598999999</v>
      </c>
      <c r="C22" s="120">
        <v>6354.9055226800001</v>
      </c>
      <c r="D22" s="120">
        <v>3187.2517494800009</v>
      </c>
      <c r="E22" s="120">
        <v>4545.7614415600001</v>
      </c>
      <c r="F22" s="120">
        <v>5710.8490975099994</v>
      </c>
      <c r="G22" s="120"/>
      <c r="H22" s="120">
        <v>55.205803102600335</v>
      </c>
      <c r="I22" s="120">
        <v>89.865208493321731</v>
      </c>
      <c r="J22" s="119"/>
    </row>
    <row r="23" spans="1:10" s="150" customFormat="1" ht="16.5" customHeight="1" x14ac:dyDescent="0.2">
      <c r="A23" s="118" t="s">
        <v>38</v>
      </c>
      <c r="B23" s="116">
        <v>113.7</v>
      </c>
      <c r="C23" s="151">
        <v>58.319473270000003</v>
      </c>
      <c r="D23" s="151">
        <v>27.335117779999994</v>
      </c>
      <c r="E23" s="151">
        <v>34.423323199999999</v>
      </c>
      <c r="F23" s="151">
        <v>40.033361340000006</v>
      </c>
      <c r="G23" s="116"/>
      <c r="H23" s="116">
        <v>35.209640580474939</v>
      </c>
      <c r="I23" s="116">
        <v>68.644929549789808</v>
      </c>
      <c r="J23" s="115"/>
    </row>
    <row r="24" spans="1:10" s="150" customFormat="1" ht="21.75" customHeight="1" x14ac:dyDescent="0.2">
      <c r="A24" s="118" t="s">
        <v>39</v>
      </c>
      <c r="B24" s="116">
        <v>74.8</v>
      </c>
      <c r="C24" s="151">
        <v>58.923223869999987</v>
      </c>
      <c r="D24" s="151">
        <v>27.678319680000005</v>
      </c>
      <c r="E24" s="151">
        <v>39.824162600000001</v>
      </c>
      <c r="F24" s="151">
        <v>51.284099550000001</v>
      </c>
      <c r="G24" s="116"/>
      <c r="H24" s="116">
        <v>68.561630414438497</v>
      </c>
      <c r="I24" s="116">
        <v>87.035461031708167</v>
      </c>
      <c r="J24" s="115"/>
    </row>
    <row r="25" spans="1:10" s="150" customFormat="1" ht="16.5" customHeight="1" x14ac:dyDescent="0.2">
      <c r="A25" s="118" t="s">
        <v>40</v>
      </c>
      <c r="B25" s="116">
        <v>202.98994300000001</v>
      </c>
      <c r="C25" s="116">
        <v>139.08822748</v>
      </c>
      <c r="D25" s="116">
        <v>74.397189699999998</v>
      </c>
      <c r="E25" s="116">
        <v>87.208011839999998</v>
      </c>
      <c r="F25" s="116">
        <v>97.206335520000025</v>
      </c>
      <c r="G25" s="116"/>
      <c r="H25" s="116">
        <v>47.887266769664556</v>
      </c>
      <c r="I25" s="116">
        <v>69.888255304696926</v>
      </c>
      <c r="J25" s="115"/>
    </row>
    <row r="26" spans="1:10" s="150" customFormat="1" ht="24" x14ac:dyDescent="0.2">
      <c r="A26" s="118" t="s">
        <v>41</v>
      </c>
      <c r="B26" s="116">
        <v>13.8</v>
      </c>
      <c r="C26" s="116">
        <v>10.45434599</v>
      </c>
      <c r="D26" s="116">
        <v>7.4190195399999999</v>
      </c>
      <c r="E26" s="116">
        <v>8.2671119300000004</v>
      </c>
      <c r="F26" s="116">
        <v>9.46227631</v>
      </c>
      <c r="G26" s="116"/>
      <c r="H26" s="116">
        <v>68.567219637681148</v>
      </c>
      <c r="I26" s="116">
        <v>90.51045679042042</v>
      </c>
      <c r="J26" s="115"/>
    </row>
    <row r="27" spans="1:10" s="150" customFormat="1" ht="16.5" customHeight="1" x14ac:dyDescent="0.2">
      <c r="A27" s="118" t="s">
        <v>42</v>
      </c>
      <c r="B27" s="116">
        <v>247.43840800000001</v>
      </c>
      <c r="C27" s="116">
        <v>147.97134370999999</v>
      </c>
      <c r="D27" s="116">
        <v>61.486788959999998</v>
      </c>
      <c r="E27" s="116">
        <v>86.144884919999996</v>
      </c>
      <c r="F27" s="116">
        <v>107.39317644000002</v>
      </c>
      <c r="G27" s="116"/>
      <c r="H27" s="116">
        <v>43.401983268498888</v>
      </c>
      <c r="I27" s="116">
        <v>72.577009674571428</v>
      </c>
      <c r="J27" s="115"/>
    </row>
    <row r="28" spans="1:10" s="150" customFormat="1" ht="27" customHeight="1" x14ac:dyDescent="0.2">
      <c r="A28" s="118" t="s">
        <v>43</v>
      </c>
      <c r="B28" s="116">
        <v>837.49800300000004</v>
      </c>
      <c r="C28" s="116">
        <v>546.71723935999955</v>
      </c>
      <c r="D28" s="116">
        <v>277.18073417000028</v>
      </c>
      <c r="E28" s="116">
        <v>319.24782694000032</v>
      </c>
      <c r="F28" s="116">
        <v>409.45957898000034</v>
      </c>
      <c r="G28" s="116"/>
      <c r="H28" s="116">
        <v>48.890812576659997</v>
      </c>
      <c r="I28" s="116">
        <v>74.894213955887622</v>
      </c>
      <c r="J28" s="115"/>
    </row>
    <row r="29" spans="1:10" s="150" customFormat="1" ht="26.25" customHeight="1" x14ac:dyDescent="0.2">
      <c r="A29" s="118" t="s">
        <v>44</v>
      </c>
      <c r="B29" s="116">
        <v>1005.485</v>
      </c>
      <c r="C29" s="116">
        <v>712.17204123999988</v>
      </c>
      <c r="D29" s="116">
        <v>378.03726488000001</v>
      </c>
      <c r="E29" s="116">
        <v>485.63219683999989</v>
      </c>
      <c r="F29" s="116">
        <v>657.45688667999991</v>
      </c>
      <c r="G29" s="116"/>
      <c r="H29" s="116">
        <v>65.387040749489046</v>
      </c>
      <c r="I29" s="116">
        <v>92.317143696804976</v>
      </c>
      <c r="J29" s="115"/>
    </row>
    <row r="30" spans="1:10" s="150" customFormat="1" ht="30" customHeight="1" x14ac:dyDescent="0.2">
      <c r="A30" s="118" t="s">
        <v>45</v>
      </c>
      <c r="B30" s="116">
        <v>6225.6850000000004</v>
      </c>
      <c r="C30" s="116">
        <v>3519.7613517100003</v>
      </c>
      <c r="D30" s="116">
        <v>2022.1296934300003</v>
      </c>
      <c r="E30" s="116">
        <v>2661.8739974000005</v>
      </c>
      <c r="F30" s="116">
        <v>3235.5162165600004</v>
      </c>
      <c r="G30" s="116"/>
      <c r="H30" s="116">
        <v>51.970445285297927</v>
      </c>
      <c r="I30" s="116">
        <v>91.924306600732876</v>
      </c>
      <c r="J30" s="115"/>
    </row>
    <row r="31" spans="1:10" s="150" customFormat="1" ht="30" customHeight="1" x14ac:dyDescent="0.2">
      <c r="A31" s="118" t="s">
        <v>46</v>
      </c>
      <c r="B31" s="116">
        <v>365.58499999999998</v>
      </c>
      <c r="C31" s="116">
        <v>178.33589816</v>
      </c>
      <c r="D31" s="116">
        <v>20.719469920000002</v>
      </c>
      <c r="E31" s="116">
        <v>159.68659421999999</v>
      </c>
      <c r="F31" s="116">
        <v>176.33340606000002</v>
      </c>
      <c r="G31" s="116"/>
      <c r="H31" s="116">
        <v>48.233216915354845</v>
      </c>
      <c r="I31" s="116">
        <v>98.877123383087238</v>
      </c>
      <c r="J31" s="115"/>
    </row>
    <row r="32" spans="1:10" s="95" customFormat="1" ht="30" customHeight="1" x14ac:dyDescent="0.2">
      <c r="A32" s="118" t="s">
        <v>47</v>
      </c>
      <c r="B32" s="116">
        <v>443.88499999999999</v>
      </c>
      <c r="C32" s="116">
        <v>386.97494025999998</v>
      </c>
      <c r="D32" s="116">
        <v>128.88337010000001</v>
      </c>
      <c r="E32" s="116">
        <v>265.54532086</v>
      </c>
      <c r="F32" s="116">
        <v>370.99954817999992</v>
      </c>
      <c r="G32" s="116"/>
      <c r="H32" s="116">
        <v>83.580104797413725</v>
      </c>
      <c r="I32" s="116">
        <v>95.871724388854091</v>
      </c>
      <c r="J32" s="115"/>
    </row>
    <row r="33" spans="1:10" s="95" customFormat="1" ht="30" customHeight="1" x14ac:dyDescent="0.2">
      <c r="A33" s="118" t="s">
        <v>48</v>
      </c>
      <c r="B33" s="116">
        <v>43.7</v>
      </c>
      <c r="C33" s="116">
        <v>42.25941907</v>
      </c>
      <c r="D33" s="116">
        <v>20.498522009999999</v>
      </c>
      <c r="E33" s="116">
        <v>23.962034379999999</v>
      </c>
      <c r="F33" s="116">
        <v>41.244107399999997</v>
      </c>
      <c r="G33" s="116"/>
      <c r="H33" s="116">
        <v>94.380108466819209</v>
      </c>
      <c r="I33" s="116">
        <v>97.597431076091695</v>
      </c>
      <c r="J33" s="115"/>
    </row>
    <row r="34" spans="1:10" s="95" customFormat="1" ht="30" customHeight="1" x14ac:dyDescent="0.2">
      <c r="A34" s="118" t="s">
        <v>49</v>
      </c>
      <c r="B34" s="116">
        <v>55.7</v>
      </c>
      <c r="C34" s="116">
        <v>51.599320869999993</v>
      </c>
      <c r="D34" s="116">
        <v>29.043171539999996</v>
      </c>
      <c r="E34" s="116">
        <v>43.007788459999993</v>
      </c>
      <c r="F34" s="116">
        <v>50.70896840999999</v>
      </c>
      <c r="G34" s="116"/>
      <c r="H34" s="116">
        <v>91.039440592459584</v>
      </c>
      <c r="I34" s="116">
        <v>98.27448802622196</v>
      </c>
      <c r="J34" s="115"/>
    </row>
    <row r="35" spans="1:10" s="95" customFormat="1" ht="27.75" customHeight="1" x14ac:dyDescent="0.2">
      <c r="A35" s="118" t="s">
        <v>50</v>
      </c>
      <c r="B35" s="116">
        <v>228.89</v>
      </c>
      <c r="C35" s="116">
        <v>145.67652721000002</v>
      </c>
      <c r="D35" s="116">
        <v>4.1842876000000002</v>
      </c>
      <c r="E35" s="116">
        <v>49.183298270000002</v>
      </c>
      <c r="F35" s="116">
        <v>136.49497944000001</v>
      </c>
      <c r="G35" s="116"/>
      <c r="H35" s="116">
        <v>59.633439398837872</v>
      </c>
      <c r="I35" s="116">
        <v>93.697304606414491</v>
      </c>
      <c r="J35" s="115"/>
    </row>
    <row r="36" spans="1:10" s="95" customFormat="1" ht="27.75" customHeight="1" x14ac:dyDescent="0.2">
      <c r="A36" s="118" t="s">
        <v>51</v>
      </c>
      <c r="B36" s="116">
        <v>227.19724500000001</v>
      </c>
      <c r="C36" s="116">
        <v>150.01332977999999</v>
      </c>
      <c r="D36" s="116">
        <v>45.392661109999999</v>
      </c>
      <c r="E36" s="116">
        <v>120.20486797</v>
      </c>
      <c r="F36" s="116">
        <v>145.38257704</v>
      </c>
      <c r="G36" s="116"/>
      <c r="H36" s="116">
        <v>63.989586246963512</v>
      </c>
      <c r="I36" s="116">
        <v>96.913105824134988</v>
      </c>
      <c r="J36" s="115"/>
    </row>
    <row r="37" spans="1:10" s="95" customFormat="1" ht="27.75" customHeight="1" x14ac:dyDescent="0.2">
      <c r="A37" s="118" t="s">
        <v>441</v>
      </c>
      <c r="B37" s="116">
        <v>122.8</v>
      </c>
      <c r="C37" s="116">
        <v>120.11417372</v>
      </c>
      <c r="D37" s="116">
        <v>38.449570719999997</v>
      </c>
      <c r="E37" s="116">
        <v>91.14406824000001</v>
      </c>
      <c r="F37" s="116">
        <v>104.47292066</v>
      </c>
      <c r="G37" s="116"/>
      <c r="H37" s="116">
        <v>85.075668289902282</v>
      </c>
      <c r="I37" s="116">
        <v>86.978012189917266</v>
      </c>
      <c r="J37" s="115"/>
    </row>
    <row r="38" spans="1:10" s="95" customFormat="1" ht="39.75" customHeight="1" x14ac:dyDescent="0.2">
      <c r="A38" s="118" t="s">
        <v>440</v>
      </c>
      <c r="B38" s="116">
        <v>28.8</v>
      </c>
      <c r="C38" s="116">
        <v>22.635584999999999</v>
      </c>
      <c r="D38" s="116">
        <v>7.5170000000000001E-2</v>
      </c>
      <c r="E38" s="116">
        <v>21.565083600000001</v>
      </c>
      <c r="F38" s="116">
        <v>21.675585000000002</v>
      </c>
      <c r="G38" s="116"/>
      <c r="H38" s="116">
        <v>75.262447916666673</v>
      </c>
      <c r="I38" s="116">
        <v>95.758890260622834</v>
      </c>
      <c r="J38" s="115"/>
    </row>
    <row r="39" spans="1:10" s="95" customFormat="1" ht="12.75" x14ac:dyDescent="0.2">
      <c r="A39" s="118" t="s">
        <v>54</v>
      </c>
      <c r="B39" s="116">
        <v>6.1</v>
      </c>
      <c r="C39" s="116">
        <v>2.5498897199999999</v>
      </c>
      <c r="D39" s="116">
        <v>1.6849276499999999</v>
      </c>
      <c r="E39" s="116">
        <v>2.3045167800000002</v>
      </c>
      <c r="F39" s="116">
        <v>2.3828900200000001</v>
      </c>
      <c r="G39" s="116"/>
      <c r="H39" s="116">
        <v>39.063770819672136</v>
      </c>
      <c r="I39" s="116">
        <v>93.450708919286129</v>
      </c>
      <c r="J39" s="115"/>
    </row>
    <row r="40" spans="1:10" s="95" customFormat="1" ht="12.75" x14ac:dyDescent="0.2">
      <c r="A40" s="118" t="s">
        <v>55</v>
      </c>
      <c r="B40" s="116">
        <v>25.8</v>
      </c>
      <c r="C40" s="116">
        <v>17.94352636</v>
      </c>
      <c r="D40" s="116">
        <v>9.9595061999999999</v>
      </c>
      <c r="E40" s="116">
        <v>13.084385119999999</v>
      </c>
      <c r="F40" s="116">
        <v>15.251493699999999</v>
      </c>
      <c r="G40" s="116"/>
      <c r="H40" s="116">
        <v>59.114316666666667</v>
      </c>
      <c r="I40" s="116">
        <v>84.997192826037121</v>
      </c>
      <c r="J40" s="115"/>
    </row>
    <row r="41" spans="1:10" s="95" customFormat="1" ht="30" customHeight="1" x14ac:dyDescent="0.2">
      <c r="A41" s="118" t="s">
        <v>439</v>
      </c>
      <c r="B41" s="116">
        <v>46.2</v>
      </c>
      <c r="C41" s="116">
        <v>24.318212819999996</v>
      </c>
      <c r="D41" s="116">
        <v>2.37654436</v>
      </c>
      <c r="E41" s="116">
        <v>20.402376679999996</v>
      </c>
      <c r="F41" s="116">
        <v>21.643639819999997</v>
      </c>
      <c r="G41" s="116"/>
      <c r="H41" s="126">
        <v>46.84770523809523</v>
      </c>
      <c r="I41" s="126">
        <v>89.001769908846455</v>
      </c>
      <c r="J41" s="115"/>
    </row>
    <row r="42" spans="1:10" s="95" customFormat="1" ht="21" customHeight="1" x14ac:dyDescent="0.2">
      <c r="A42" s="118" t="s">
        <v>438</v>
      </c>
      <c r="B42" s="116">
        <v>28.6</v>
      </c>
      <c r="C42" s="116">
        <v>19.077453080000002</v>
      </c>
      <c r="D42" s="116">
        <v>10.320420129999999</v>
      </c>
      <c r="E42" s="116">
        <v>13.049591309999999</v>
      </c>
      <c r="F42" s="116">
        <v>16.447050400000002</v>
      </c>
      <c r="G42" s="116"/>
      <c r="H42" s="116">
        <v>57.507169230769236</v>
      </c>
      <c r="I42" s="116">
        <v>86.211981919339095</v>
      </c>
      <c r="J42" s="115"/>
    </row>
    <row r="43" spans="1:10" s="95" customFormat="1" ht="28.5" customHeight="1" x14ac:dyDescent="0.2">
      <c r="A43" s="123" t="s">
        <v>437</v>
      </c>
      <c r="B43" s="122">
        <v>15619.998</v>
      </c>
      <c r="C43" s="122">
        <v>11845.272619400002</v>
      </c>
      <c r="D43" s="122">
        <v>9567.5287880699998</v>
      </c>
      <c r="E43" s="122">
        <v>10597.021551850001</v>
      </c>
      <c r="F43" s="122">
        <v>11328.532088799999</v>
      </c>
      <c r="G43" s="122"/>
      <c r="H43" s="122">
        <v>72.525822914958113</v>
      </c>
      <c r="I43" s="122">
        <v>95.637580094579718</v>
      </c>
      <c r="J43" s="122"/>
    </row>
    <row r="44" spans="1:10" s="95" customFormat="1" ht="24" x14ac:dyDescent="0.2">
      <c r="A44" s="117" t="s">
        <v>83</v>
      </c>
      <c r="B44" s="116">
        <v>1300</v>
      </c>
      <c r="C44" s="116">
        <v>1668.6839716099998</v>
      </c>
      <c r="D44" s="116">
        <v>1288.3050039899999</v>
      </c>
      <c r="E44" s="116">
        <v>1643.9050039900001</v>
      </c>
      <c r="F44" s="116">
        <v>1643.9050039900001</v>
      </c>
      <c r="G44" s="116"/>
      <c r="H44" s="116">
        <v>126.45423107615386</v>
      </c>
      <c r="I44" s="116">
        <v>98.515059289741231</v>
      </c>
      <c r="J44" s="115"/>
    </row>
    <row r="45" spans="1:10" s="95" customFormat="1" ht="25.5" customHeight="1" x14ac:dyDescent="0.2">
      <c r="A45" s="117" t="s">
        <v>436</v>
      </c>
      <c r="B45" s="116">
        <v>5499.9979999999996</v>
      </c>
      <c r="C45" s="116">
        <v>4590</v>
      </c>
      <c r="D45" s="116">
        <v>3726</v>
      </c>
      <c r="E45" s="116">
        <v>4242</v>
      </c>
      <c r="F45" s="116">
        <v>4590</v>
      </c>
      <c r="G45" s="116"/>
      <c r="H45" s="116">
        <v>83.454575801663935</v>
      </c>
      <c r="I45" s="116">
        <v>100</v>
      </c>
      <c r="J45" s="115"/>
    </row>
    <row r="46" spans="1:10" s="95" customFormat="1" ht="12.75" x14ac:dyDescent="0.2">
      <c r="A46" s="117" t="s">
        <v>435</v>
      </c>
      <c r="B46" s="116">
        <v>3950</v>
      </c>
      <c r="C46" s="116">
        <v>3082.64833985</v>
      </c>
      <c r="D46" s="116">
        <v>2996.1592330799999</v>
      </c>
      <c r="E46" s="116">
        <v>3010.8019968600001</v>
      </c>
      <c r="F46" s="116">
        <v>3044.02698581</v>
      </c>
      <c r="G46" s="116"/>
      <c r="H46" s="116">
        <v>77.0639743243038</v>
      </c>
      <c r="I46" s="116">
        <v>98.747137208589962</v>
      </c>
      <c r="J46" s="115"/>
    </row>
    <row r="47" spans="1:10" s="95" customFormat="1" ht="24" x14ac:dyDescent="0.2">
      <c r="A47" s="117" t="s">
        <v>434</v>
      </c>
      <c r="B47" s="116">
        <v>2750</v>
      </c>
      <c r="C47" s="116">
        <v>2026.20259274</v>
      </c>
      <c r="D47" s="116">
        <v>1220.7630509999999</v>
      </c>
      <c r="E47" s="116">
        <v>1364.0130509999999</v>
      </c>
      <c r="F47" s="116">
        <v>1644.597499</v>
      </c>
      <c r="G47" s="116"/>
      <c r="H47" s="116">
        <v>59.803545418181812</v>
      </c>
      <c r="I47" s="116">
        <v>81.166488725889849</v>
      </c>
      <c r="J47" s="115"/>
    </row>
    <row r="48" spans="1:10" s="95" customFormat="1" ht="24" x14ac:dyDescent="0.2">
      <c r="A48" s="117" t="s">
        <v>433</v>
      </c>
      <c r="B48" s="116">
        <v>2120</v>
      </c>
      <c r="C48" s="116">
        <v>477.73771519999997</v>
      </c>
      <c r="D48" s="116">
        <v>336.30149999999998</v>
      </c>
      <c r="E48" s="116">
        <v>336.30149999999998</v>
      </c>
      <c r="F48" s="116">
        <v>406.00259999999997</v>
      </c>
      <c r="G48" s="116"/>
      <c r="H48" s="116">
        <v>19.151066037735848</v>
      </c>
      <c r="I48" s="116">
        <v>84.984414477310239</v>
      </c>
      <c r="J48" s="115"/>
    </row>
    <row r="49" spans="1:10" s="95" customFormat="1" ht="18.75" customHeight="1" x14ac:dyDescent="0.2">
      <c r="A49" s="149" t="s">
        <v>432</v>
      </c>
      <c r="B49" s="122">
        <v>16625.675761999999</v>
      </c>
      <c r="C49" s="122">
        <v>13955.965350550001</v>
      </c>
      <c r="D49" s="122">
        <v>4971.8331716499997</v>
      </c>
      <c r="E49" s="122">
        <v>6321.6822172200009</v>
      </c>
      <c r="F49" s="122">
        <v>11304.444336550001</v>
      </c>
      <c r="G49" s="122"/>
      <c r="H49" s="122">
        <v>67.993893892648146</v>
      </c>
      <c r="I49" s="122">
        <v>81.00080540902529</v>
      </c>
      <c r="J49" s="122"/>
    </row>
    <row r="50" spans="1:10" s="95" customFormat="1" ht="18.75" customHeight="1" x14ac:dyDescent="0.2">
      <c r="A50" s="117" t="s">
        <v>431</v>
      </c>
      <c r="B50" s="116">
        <v>1316.872805</v>
      </c>
      <c r="C50" s="116">
        <v>1265.56948459</v>
      </c>
      <c r="D50" s="116">
        <v>493.24131635999993</v>
      </c>
      <c r="E50" s="116">
        <v>639.11647020000021</v>
      </c>
      <c r="F50" s="116">
        <v>960.49740187999987</v>
      </c>
      <c r="G50" s="116"/>
      <c r="H50" s="116">
        <v>72.93775057341243</v>
      </c>
      <c r="I50" s="116">
        <v>75.894481778783359</v>
      </c>
      <c r="J50" s="115"/>
    </row>
    <row r="51" spans="1:10" s="95" customFormat="1" ht="18.75" customHeight="1" x14ac:dyDescent="0.2">
      <c r="A51" s="121" t="s">
        <v>430</v>
      </c>
      <c r="B51" s="120">
        <v>15308.802957</v>
      </c>
      <c r="C51" s="120">
        <v>12690.395865960001</v>
      </c>
      <c r="D51" s="120">
        <v>4478.5918552899993</v>
      </c>
      <c r="E51" s="120">
        <v>5682.5657470200003</v>
      </c>
      <c r="F51" s="120">
        <v>10343.946934670001</v>
      </c>
      <c r="G51" s="120"/>
      <c r="H51" s="120">
        <v>67.568620248914996</v>
      </c>
      <c r="I51" s="120">
        <v>81.510041482756407</v>
      </c>
      <c r="J51" s="119"/>
    </row>
    <row r="52" spans="1:10" s="95" customFormat="1" ht="39.75" customHeight="1" x14ac:dyDescent="0.2">
      <c r="A52" s="118" t="s">
        <v>99</v>
      </c>
      <c r="B52" s="116">
        <v>12928.468403999999</v>
      </c>
      <c r="C52" s="116">
        <v>8865.1585157499994</v>
      </c>
      <c r="D52" s="116">
        <v>3606.2188102399996</v>
      </c>
      <c r="E52" s="116">
        <v>4415.5666766599998</v>
      </c>
      <c r="F52" s="116">
        <v>6830.9774051699997</v>
      </c>
      <c r="G52" s="116"/>
      <c r="H52" s="116">
        <v>52.836710364365601</v>
      </c>
      <c r="I52" s="116">
        <v>77.054204874441481</v>
      </c>
      <c r="J52" s="148"/>
    </row>
    <row r="53" spans="1:10" s="95" customFormat="1" ht="31.5" customHeight="1" x14ac:dyDescent="0.2">
      <c r="A53" s="118" t="s">
        <v>429</v>
      </c>
      <c r="B53" s="116">
        <v>2108.4000019999999</v>
      </c>
      <c r="C53" s="116">
        <v>3643.4657562000002</v>
      </c>
      <c r="D53" s="116">
        <v>820.49172939999994</v>
      </c>
      <c r="E53" s="116">
        <v>1173.2874624000001</v>
      </c>
      <c r="F53" s="116">
        <v>3374.3655914500005</v>
      </c>
      <c r="G53" s="116"/>
      <c r="H53" s="116">
        <v>160.04390003078746</v>
      </c>
      <c r="I53" s="116">
        <v>92.614170606871255</v>
      </c>
      <c r="J53" s="115"/>
    </row>
    <row r="54" spans="1:10" s="95" customFormat="1" ht="31.5" customHeight="1" x14ac:dyDescent="0.2">
      <c r="A54" s="118" t="s">
        <v>101</v>
      </c>
      <c r="B54" s="116">
        <v>271.934551</v>
      </c>
      <c r="C54" s="116">
        <v>181.77159401000006</v>
      </c>
      <c r="D54" s="116">
        <v>51.881315649999998</v>
      </c>
      <c r="E54" s="116">
        <v>93.711607960000009</v>
      </c>
      <c r="F54" s="116">
        <v>138.60393805000001</v>
      </c>
      <c r="G54" s="116"/>
      <c r="H54" s="116">
        <v>50.96959453673837</v>
      </c>
      <c r="I54" s="116">
        <v>76.251704126209503</v>
      </c>
      <c r="J54" s="115"/>
    </row>
    <row r="55" spans="1:10" s="95" customFormat="1" ht="20.25" customHeight="1" x14ac:dyDescent="0.2">
      <c r="A55" s="147" t="s">
        <v>428</v>
      </c>
      <c r="B55" s="122">
        <v>2617.470996</v>
      </c>
      <c r="C55" s="122">
        <v>2484.1138061800002</v>
      </c>
      <c r="D55" s="122">
        <v>891.87965205</v>
      </c>
      <c r="E55" s="122">
        <v>2389.9007709100001</v>
      </c>
      <c r="F55" s="122">
        <v>2479.7918451500004</v>
      </c>
      <c r="G55" s="122"/>
      <c r="H55" s="122">
        <v>94.739993258362759</v>
      </c>
      <c r="I55" s="122">
        <v>99.826015981262714</v>
      </c>
      <c r="J55" s="122"/>
    </row>
    <row r="56" spans="1:10" s="95" customFormat="1" ht="32.25" customHeight="1" x14ac:dyDescent="0.2">
      <c r="A56" s="146" t="s">
        <v>427</v>
      </c>
      <c r="B56" s="116">
        <v>197.53218200000001</v>
      </c>
      <c r="C56" s="116">
        <v>195.69397179000003</v>
      </c>
      <c r="D56" s="116">
        <v>195.19066211000001</v>
      </c>
      <c r="E56" s="116">
        <v>195.37866739</v>
      </c>
      <c r="F56" s="116">
        <v>195.66654946</v>
      </c>
      <c r="G56" s="116"/>
      <c r="H56" s="116">
        <v>99.055529827539686</v>
      </c>
      <c r="I56" s="116">
        <v>99.985987136062903</v>
      </c>
      <c r="J56" s="115"/>
    </row>
    <row r="57" spans="1:10" s="95" customFormat="1" ht="32.25" customHeight="1" x14ac:dyDescent="0.2">
      <c r="A57" s="146" t="s">
        <v>426</v>
      </c>
      <c r="B57" s="116">
        <v>2264.4460600000002</v>
      </c>
      <c r="C57" s="116">
        <v>2135.9260352900001</v>
      </c>
      <c r="D57" s="116">
        <v>548.24337226</v>
      </c>
      <c r="E57" s="116">
        <v>2045.6915342899999</v>
      </c>
      <c r="F57" s="116">
        <v>2131.7007710100002</v>
      </c>
      <c r="G57" s="116"/>
      <c r="H57" s="116">
        <v>94.137847161172829</v>
      </c>
      <c r="I57" s="116">
        <v>99.802181151866236</v>
      </c>
      <c r="J57" s="115"/>
    </row>
    <row r="58" spans="1:10" s="95" customFormat="1" ht="32.25" customHeight="1" x14ac:dyDescent="0.2">
      <c r="A58" s="146" t="s">
        <v>425</v>
      </c>
      <c r="B58" s="116">
        <v>155.49275399999999</v>
      </c>
      <c r="C58" s="116">
        <v>152.49379909999999</v>
      </c>
      <c r="D58" s="116">
        <v>148.44561768</v>
      </c>
      <c r="E58" s="116">
        <v>148.83056922999998</v>
      </c>
      <c r="F58" s="116">
        <v>152.42452468000002</v>
      </c>
      <c r="G58" s="116"/>
      <c r="H58" s="116">
        <v>98.026770224932818</v>
      </c>
      <c r="I58" s="116">
        <v>99.954572303655084</v>
      </c>
      <c r="J58" s="115"/>
    </row>
    <row r="59" spans="1:10" s="95" customFormat="1" ht="16.5" customHeight="1" x14ac:dyDescent="0.2">
      <c r="A59" s="129" t="s">
        <v>424</v>
      </c>
      <c r="B59" s="145">
        <v>36260.702529999995</v>
      </c>
      <c r="C59" s="145">
        <v>29424.106575899998</v>
      </c>
      <c r="D59" s="145">
        <v>21513.4208942</v>
      </c>
      <c r="E59" s="145">
        <v>26733.178196970002</v>
      </c>
      <c r="F59" s="145">
        <v>28459.780788340002</v>
      </c>
      <c r="G59" s="145"/>
      <c r="H59" s="122">
        <v>78.486567558347872</v>
      </c>
      <c r="I59" s="122">
        <v>96.722667568265834</v>
      </c>
      <c r="J59" s="122"/>
    </row>
    <row r="60" spans="1:10" s="95" customFormat="1" ht="30.75" customHeight="1" x14ac:dyDescent="0.2">
      <c r="A60" s="137" t="s">
        <v>423</v>
      </c>
      <c r="B60" s="116">
        <v>3250.4135419999998</v>
      </c>
      <c r="C60" s="116">
        <v>1047.3059026799999</v>
      </c>
      <c r="D60" s="116">
        <v>402.60571900000002</v>
      </c>
      <c r="E60" s="116">
        <v>408.93880614</v>
      </c>
      <c r="F60" s="116">
        <v>1047.3059026799999</v>
      </c>
      <c r="G60" s="116"/>
      <c r="H60" s="116">
        <v>32.220697125067538</v>
      </c>
      <c r="I60" s="116">
        <v>100</v>
      </c>
      <c r="J60" s="115"/>
    </row>
    <row r="61" spans="1:10" s="95" customFormat="1" ht="12.75" x14ac:dyDescent="0.2">
      <c r="A61" s="139" t="s">
        <v>422</v>
      </c>
      <c r="B61" s="144">
        <v>2985.2576369999997</v>
      </c>
      <c r="C61" s="144">
        <v>2290.5339202599998</v>
      </c>
      <c r="D61" s="144">
        <v>1828.3020651900001</v>
      </c>
      <c r="E61" s="144">
        <v>1989.8825954900001</v>
      </c>
      <c r="F61" s="144">
        <v>2290.4839202599996</v>
      </c>
      <c r="G61" s="144"/>
      <c r="H61" s="120">
        <v>76.726507349690436</v>
      </c>
      <c r="I61" s="120">
        <v>99.99781710283537</v>
      </c>
      <c r="J61" s="119"/>
    </row>
    <row r="62" spans="1:10" s="95" customFormat="1" ht="28.5" customHeight="1" x14ac:dyDescent="0.2">
      <c r="A62" s="138" t="s">
        <v>137</v>
      </c>
      <c r="B62" s="116">
        <v>2833.9900079999998</v>
      </c>
      <c r="C62" s="116">
        <v>2190.4339202599999</v>
      </c>
      <c r="D62" s="116">
        <v>1748.8020651900001</v>
      </c>
      <c r="E62" s="116">
        <v>1900.18259549</v>
      </c>
      <c r="F62" s="116">
        <v>2190.3839202599997</v>
      </c>
      <c r="G62" s="116"/>
      <c r="H62" s="116">
        <v>77.289754518428779</v>
      </c>
      <c r="I62" s="116">
        <v>99.99771734725536</v>
      </c>
      <c r="J62" s="115"/>
    </row>
    <row r="63" spans="1:10" s="95" customFormat="1" ht="24.75" customHeight="1" x14ac:dyDescent="0.2">
      <c r="A63" s="141" t="s">
        <v>40</v>
      </c>
      <c r="B63" s="116">
        <v>151.267629</v>
      </c>
      <c r="C63" s="116">
        <v>100.1</v>
      </c>
      <c r="D63" s="116">
        <v>79.5</v>
      </c>
      <c r="E63" s="116">
        <v>89.7</v>
      </c>
      <c r="F63" s="116">
        <v>100.1</v>
      </c>
      <c r="G63" s="116"/>
      <c r="H63" s="116">
        <v>66.174105234372377</v>
      </c>
      <c r="I63" s="116">
        <v>100</v>
      </c>
      <c r="J63" s="115"/>
    </row>
    <row r="64" spans="1:10" s="95" customFormat="1" ht="12.75" x14ac:dyDescent="0.2">
      <c r="A64" s="139" t="s">
        <v>421</v>
      </c>
      <c r="B64" s="143">
        <v>2670.6141560000001</v>
      </c>
      <c r="C64" s="143">
        <v>2517.4860382899997</v>
      </c>
      <c r="D64" s="143">
        <v>1992.4920684399999</v>
      </c>
      <c r="E64" s="143">
        <v>2047.7961372899999</v>
      </c>
      <c r="F64" s="143">
        <v>2517.4860382899997</v>
      </c>
      <c r="G64" s="143"/>
      <c r="H64" s="120">
        <v>94.266183403320497</v>
      </c>
      <c r="I64" s="120">
        <v>100</v>
      </c>
      <c r="J64" s="119"/>
    </row>
    <row r="65" spans="1:10" s="95" customFormat="1" ht="24" x14ac:dyDescent="0.2">
      <c r="A65" s="138" t="s">
        <v>420</v>
      </c>
      <c r="B65" s="116">
        <v>1848.467791</v>
      </c>
      <c r="C65" s="116">
        <v>1721.9860382899999</v>
      </c>
      <c r="D65" s="116">
        <v>1548.69206844</v>
      </c>
      <c r="E65" s="116">
        <v>1603.99613729</v>
      </c>
      <c r="F65" s="116">
        <v>1721.9860382899999</v>
      </c>
      <c r="G65" s="116"/>
      <c r="H65" s="116">
        <v>93.157481383996682</v>
      </c>
      <c r="I65" s="116">
        <v>100</v>
      </c>
      <c r="J65" s="115"/>
    </row>
    <row r="66" spans="1:10" s="95" customFormat="1" ht="27" customHeight="1" x14ac:dyDescent="0.2">
      <c r="A66" s="138" t="s">
        <v>154</v>
      </c>
      <c r="B66" s="116">
        <v>822.14636500000006</v>
      </c>
      <c r="C66" s="116">
        <v>795.5</v>
      </c>
      <c r="D66" s="116">
        <v>443.8</v>
      </c>
      <c r="E66" s="116">
        <v>443.8</v>
      </c>
      <c r="F66" s="116">
        <v>795.5</v>
      </c>
      <c r="G66" s="116"/>
      <c r="H66" s="116">
        <v>96.75892686091241</v>
      </c>
      <c r="I66" s="116">
        <v>100</v>
      </c>
      <c r="J66" s="115"/>
    </row>
    <row r="67" spans="1:10" s="134" customFormat="1" ht="12.75" x14ac:dyDescent="0.2">
      <c r="A67" s="137" t="s">
        <v>161</v>
      </c>
      <c r="B67" s="116">
        <v>2008.893626</v>
      </c>
      <c r="C67" s="116">
        <v>1956.83795083</v>
      </c>
      <c r="D67" s="116">
        <v>1947.3542196199999</v>
      </c>
      <c r="E67" s="116">
        <v>1948.9936749099998</v>
      </c>
      <c r="F67" s="116">
        <v>1956.83795083</v>
      </c>
      <c r="G67" s="116"/>
      <c r="H67" s="116">
        <v>97.40873909418238</v>
      </c>
      <c r="I67" s="116">
        <v>100</v>
      </c>
      <c r="J67" s="115"/>
    </row>
    <row r="68" spans="1:10" s="95" customFormat="1" ht="32.25" customHeight="1" x14ac:dyDescent="0.2">
      <c r="A68" s="137" t="s">
        <v>419</v>
      </c>
      <c r="B68" s="116">
        <v>223.226902</v>
      </c>
      <c r="C68" s="116">
        <v>211.41759321999996</v>
      </c>
      <c r="D68" s="116">
        <v>99.674989629999985</v>
      </c>
      <c r="E68" s="116">
        <v>192.94905033999999</v>
      </c>
      <c r="F68" s="116">
        <v>211.41759321999996</v>
      </c>
      <c r="G68" s="116"/>
      <c r="H68" s="116">
        <v>94.709728677773768</v>
      </c>
      <c r="I68" s="116">
        <v>100</v>
      </c>
      <c r="J68" s="115"/>
    </row>
    <row r="69" spans="1:10" s="95" customFormat="1" ht="12.75" x14ac:dyDescent="0.2">
      <c r="A69" s="139" t="s">
        <v>418</v>
      </c>
      <c r="B69" s="143">
        <v>285.65379799999999</v>
      </c>
      <c r="C69" s="143">
        <v>231.16963891</v>
      </c>
      <c r="D69" s="143">
        <v>71.367391659999996</v>
      </c>
      <c r="E69" s="143">
        <v>116.48637672999998</v>
      </c>
      <c r="F69" s="143">
        <v>202.16963891</v>
      </c>
      <c r="G69" s="143"/>
      <c r="H69" s="120">
        <v>70.774357045306985</v>
      </c>
      <c r="I69" s="120">
        <v>87.455100013678518</v>
      </c>
      <c r="J69" s="119"/>
    </row>
    <row r="70" spans="1:10" s="95" customFormat="1" ht="12.75" x14ac:dyDescent="0.2">
      <c r="A70" s="141" t="s">
        <v>153</v>
      </c>
      <c r="B70" s="116">
        <v>65.844356000000005</v>
      </c>
      <c r="C70" s="116">
        <v>47.7</v>
      </c>
      <c r="D70" s="116">
        <v>36.299999999999997</v>
      </c>
      <c r="E70" s="116">
        <v>40.799999999999997</v>
      </c>
      <c r="F70" s="116">
        <v>47.7</v>
      </c>
      <c r="G70" s="142"/>
      <c r="H70" s="116">
        <v>72.443566765236483</v>
      </c>
      <c r="I70" s="116">
        <v>100</v>
      </c>
      <c r="J70" s="115"/>
    </row>
    <row r="71" spans="1:10" s="95" customFormat="1" ht="12.75" x14ac:dyDescent="0.2">
      <c r="A71" s="141" t="s">
        <v>156</v>
      </c>
      <c r="B71" s="116">
        <v>38.046833999999997</v>
      </c>
      <c r="C71" s="116">
        <v>31.3</v>
      </c>
      <c r="D71" s="116">
        <v>1.8</v>
      </c>
      <c r="E71" s="116">
        <v>2.1</v>
      </c>
      <c r="F71" s="116">
        <v>2.2999999999999998</v>
      </c>
      <c r="G71" s="116"/>
      <c r="H71" s="116">
        <v>6.0451810523840166</v>
      </c>
      <c r="I71" s="116">
        <v>7.3482428115015974</v>
      </c>
      <c r="J71" s="115"/>
    </row>
    <row r="72" spans="1:10" s="95" customFormat="1" ht="43.5" customHeight="1" x14ac:dyDescent="0.2">
      <c r="A72" s="138" t="s">
        <v>417</v>
      </c>
      <c r="B72" s="116">
        <v>111.762608</v>
      </c>
      <c r="C72" s="116">
        <v>103.84414714000002</v>
      </c>
      <c r="D72" s="116">
        <v>33.267391660000001</v>
      </c>
      <c r="E72" s="116">
        <v>64.554299129999976</v>
      </c>
      <c r="F72" s="116">
        <v>103.84414714000002</v>
      </c>
      <c r="G72" s="116"/>
      <c r="H72" s="116">
        <v>92.914928345265551</v>
      </c>
      <c r="I72" s="116">
        <v>100</v>
      </c>
      <c r="J72" s="115"/>
    </row>
    <row r="73" spans="1:10" s="95" customFormat="1" ht="24" x14ac:dyDescent="0.2">
      <c r="A73" s="138" t="s">
        <v>416</v>
      </c>
      <c r="B73" s="116">
        <v>70</v>
      </c>
      <c r="C73" s="116">
        <v>48.325491769999999</v>
      </c>
      <c r="D73" s="116">
        <v>0</v>
      </c>
      <c r="E73" s="116">
        <v>9.0320775999999992</v>
      </c>
      <c r="F73" s="116">
        <v>48.325491769999999</v>
      </c>
      <c r="G73" s="116"/>
      <c r="H73" s="127">
        <v>69.036416814285715</v>
      </c>
      <c r="I73" s="127">
        <v>100</v>
      </c>
      <c r="J73" s="115"/>
    </row>
    <row r="74" spans="1:10" s="95" customFormat="1" ht="24" x14ac:dyDescent="0.2">
      <c r="A74" s="139" t="s">
        <v>415</v>
      </c>
      <c r="B74" s="120">
        <v>36.546261000000001</v>
      </c>
      <c r="C74" s="120">
        <v>23.1</v>
      </c>
      <c r="D74" s="120">
        <v>18.399999999999999</v>
      </c>
      <c r="E74" s="120">
        <v>21.8</v>
      </c>
      <c r="F74" s="120">
        <v>23.1</v>
      </c>
      <c r="G74" s="120"/>
      <c r="H74" s="140">
        <v>63.207560412267618</v>
      </c>
      <c r="I74" s="140">
        <v>100</v>
      </c>
      <c r="J74" s="119"/>
    </row>
    <row r="75" spans="1:10" s="95" customFormat="1" ht="12.75" x14ac:dyDescent="0.2">
      <c r="A75" s="138" t="s">
        <v>156</v>
      </c>
      <c r="B75" s="116">
        <v>26.546261000000001</v>
      </c>
      <c r="C75" s="116">
        <v>13.1</v>
      </c>
      <c r="D75" s="116">
        <v>9.9</v>
      </c>
      <c r="E75" s="116">
        <v>11.8</v>
      </c>
      <c r="F75" s="116">
        <v>13.1</v>
      </c>
      <c r="G75" s="116"/>
      <c r="H75" s="116">
        <v>49.347815875086887</v>
      </c>
      <c r="I75" s="116">
        <v>100</v>
      </c>
      <c r="J75" s="115"/>
    </row>
    <row r="76" spans="1:10" s="95" customFormat="1" ht="24" x14ac:dyDescent="0.2">
      <c r="A76" s="138" t="s">
        <v>196</v>
      </c>
      <c r="B76" s="116">
        <v>10</v>
      </c>
      <c r="C76" s="116">
        <v>10</v>
      </c>
      <c r="D76" s="116">
        <v>8.5</v>
      </c>
      <c r="E76" s="116">
        <v>10</v>
      </c>
      <c r="F76" s="116">
        <v>10</v>
      </c>
      <c r="G76" s="116"/>
      <c r="H76" s="116">
        <v>100</v>
      </c>
      <c r="I76" s="116">
        <v>100</v>
      </c>
      <c r="J76" s="115"/>
    </row>
    <row r="77" spans="1:10" s="95" customFormat="1" ht="12.75" x14ac:dyDescent="0.2">
      <c r="A77" s="139" t="s">
        <v>414</v>
      </c>
      <c r="B77" s="120">
        <v>100.729699</v>
      </c>
      <c r="C77" s="120">
        <v>61.326094099999999</v>
      </c>
      <c r="D77" s="120">
        <v>42.130369130000005</v>
      </c>
      <c r="E77" s="120">
        <v>48.806135000000005</v>
      </c>
      <c r="F77" s="120">
        <v>61.126094100000003</v>
      </c>
      <c r="G77" s="120"/>
      <c r="H77" s="120">
        <v>60.683288748832666</v>
      </c>
      <c r="I77" s="120">
        <v>99.673874550572435</v>
      </c>
      <c r="J77" s="119"/>
    </row>
    <row r="78" spans="1:10" s="95" customFormat="1" ht="24" customHeight="1" x14ac:dyDescent="0.2">
      <c r="A78" s="138" t="s">
        <v>157</v>
      </c>
      <c r="B78" s="116">
        <v>100.729699</v>
      </c>
      <c r="C78" s="116">
        <v>61.326094099999999</v>
      </c>
      <c r="D78" s="116">
        <v>42.130369130000005</v>
      </c>
      <c r="E78" s="116">
        <v>48.806135000000005</v>
      </c>
      <c r="F78" s="116">
        <v>61.126094100000003</v>
      </c>
      <c r="G78" s="116"/>
      <c r="H78" s="116">
        <v>60.683288748832666</v>
      </c>
      <c r="I78" s="116">
        <v>99.673874550572435</v>
      </c>
      <c r="J78" s="115"/>
    </row>
    <row r="79" spans="1:10" s="95" customFormat="1" ht="24" customHeight="1" x14ac:dyDescent="0.2">
      <c r="A79" s="137" t="s">
        <v>413</v>
      </c>
      <c r="B79" s="116">
        <v>23869.233156999999</v>
      </c>
      <c r="C79" s="116">
        <v>20769.148756559996</v>
      </c>
      <c r="D79" s="116">
        <v>14883.167524</v>
      </c>
      <c r="E79" s="116">
        <v>19660.987281000002</v>
      </c>
      <c r="F79" s="116">
        <v>19834.072969000001</v>
      </c>
      <c r="G79" s="116"/>
      <c r="H79" s="116">
        <v>83.094722141014287</v>
      </c>
      <c r="I79" s="116">
        <v>95.497765466845877</v>
      </c>
      <c r="J79" s="115"/>
    </row>
    <row r="80" spans="1:10" s="95" customFormat="1" ht="30.75" customHeight="1" x14ac:dyDescent="0.2">
      <c r="A80" s="137" t="s">
        <v>412</v>
      </c>
      <c r="B80" s="116">
        <v>130</v>
      </c>
      <c r="C80" s="116">
        <v>118.41817756</v>
      </c>
      <c r="D80" s="116">
        <v>87.745355460000013</v>
      </c>
      <c r="E80" s="116">
        <v>109.672673</v>
      </c>
      <c r="F80" s="116">
        <v>118.41817756</v>
      </c>
      <c r="G80" s="116"/>
      <c r="H80" s="116">
        <v>91.090905815384616</v>
      </c>
      <c r="I80" s="116">
        <v>100</v>
      </c>
      <c r="J80" s="115"/>
    </row>
    <row r="81" spans="1:10" s="95" customFormat="1" ht="12.75" x14ac:dyDescent="0.2">
      <c r="A81" s="137" t="s">
        <v>411</v>
      </c>
      <c r="B81" s="116">
        <v>500</v>
      </c>
      <c r="C81" s="116">
        <v>26.33606043</v>
      </c>
      <c r="D81" s="116">
        <v>16.78416983</v>
      </c>
      <c r="E81" s="116">
        <v>16.78416983</v>
      </c>
      <c r="F81" s="116">
        <v>26.33606043</v>
      </c>
      <c r="G81" s="116"/>
      <c r="H81" s="116">
        <v>5.2672120859999998</v>
      </c>
      <c r="I81" s="116">
        <v>100</v>
      </c>
      <c r="J81" s="115"/>
    </row>
    <row r="82" spans="1:10" s="95" customFormat="1" ht="30" customHeight="1" x14ac:dyDescent="0.2">
      <c r="A82" s="136" t="s">
        <v>171</v>
      </c>
      <c r="B82" s="116">
        <v>200.13375199999999</v>
      </c>
      <c r="C82" s="116">
        <v>171.02644305999999</v>
      </c>
      <c r="D82" s="116">
        <v>123.39702224000003</v>
      </c>
      <c r="E82" s="116">
        <v>170.08129724</v>
      </c>
      <c r="F82" s="116">
        <v>171.02644305999999</v>
      </c>
      <c r="G82" s="116"/>
      <c r="H82" s="116">
        <v>85.456071927337874</v>
      </c>
      <c r="I82" s="116">
        <v>100</v>
      </c>
      <c r="J82" s="115"/>
    </row>
    <row r="83" spans="1:10" s="95" customFormat="1" ht="12.75" x14ac:dyDescent="0.2">
      <c r="A83" s="129" t="s">
        <v>410</v>
      </c>
      <c r="B83" s="122">
        <v>74756.02813703999</v>
      </c>
      <c r="C83" s="122">
        <v>51298.490804780005</v>
      </c>
      <c r="D83" s="122">
        <v>38197.379130190006</v>
      </c>
      <c r="E83" s="122">
        <v>41225.57909680999</v>
      </c>
      <c r="F83" s="122">
        <v>51056.660914130007</v>
      </c>
      <c r="G83" s="122"/>
      <c r="H83" s="122">
        <v>68.297717503844396</v>
      </c>
      <c r="I83" s="122">
        <v>99.528582835759636</v>
      </c>
      <c r="J83" s="122"/>
    </row>
    <row r="84" spans="1:10" s="95" customFormat="1" ht="29.25" customHeight="1" x14ac:dyDescent="0.2">
      <c r="A84" s="135" t="s">
        <v>409</v>
      </c>
      <c r="B84" s="120">
        <v>1001.46254</v>
      </c>
      <c r="C84" s="120">
        <v>819.03788803999987</v>
      </c>
      <c r="D84" s="120">
        <v>511.13318446999989</v>
      </c>
      <c r="E84" s="120">
        <v>610.2665632799999</v>
      </c>
      <c r="F84" s="120">
        <v>819.01438803999986</v>
      </c>
      <c r="G84" s="120"/>
      <c r="H84" s="120">
        <v>81.781829606926664</v>
      </c>
      <c r="I84" s="120">
        <v>99.997130779864619</v>
      </c>
      <c r="J84" s="119"/>
    </row>
    <row r="85" spans="1:10" s="95" customFormat="1" ht="28.5" customHeight="1" x14ac:dyDescent="0.2">
      <c r="A85" s="118" t="s">
        <v>408</v>
      </c>
      <c r="B85" s="116">
        <v>158.270836</v>
      </c>
      <c r="C85" s="116">
        <v>245.07481714999997</v>
      </c>
      <c r="D85" s="116">
        <v>153.25237157999999</v>
      </c>
      <c r="E85" s="116">
        <v>216.58044578999997</v>
      </c>
      <c r="F85" s="116">
        <v>245.05981714999999</v>
      </c>
      <c r="G85" s="116"/>
      <c r="H85" s="116">
        <v>154.83573812044563</v>
      </c>
      <c r="I85" s="116">
        <v>99.993879420099375</v>
      </c>
      <c r="J85" s="115"/>
    </row>
    <row r="86" spans="1:10" s="95" customFormat="1" ht="24" customHeight="1" x14ac:dyDescent="0.2">
      <c r="A86" s="118" t="s">
        <v>407</v>
      </c>
      <c r="B86" s="116">
        <v>814.92832899999996</v>
      </c>
      <c r="C86" s="116">
        <v>533.72652117999996</v>
      </c>
      <c r="D86" s="116">
        <v>352.04670513999991</v>
      </c>
      <c r="E86" s="116">
        <v>374.17275024999992</v>
      </c>
      <c r="F86" s="116">
        <v>533.71902117999991</v>
      </c>
      <c r="G86" s="116"/>
      <c r="H86" s="116">
        <v>65.492755888720609</v>
      </c>
      <c r="I86" s="116">
        <v>99.998594785962013</v>
      </c>
      <c r="J86" s="115"/>
    </row>
    <row r="87" spans="1:10" s="95" customFormat="1" ht="20.25" customHeight="1" x14ac:dyDescent="0.2">
      <c r="A87" s="118" t="s">
        <v>406</v>
      </c>
      <c r="B87" s="116">
        <v>28.263375</v>
      </c>
      <c r="C87" s="116">
        <v>40.236549709999991</v>
      </c>
      <c r="D87" s="116">
        <v>5.8341077500000003</v>
      </c>
      <c r="E87" s="116">
        <v>19.513367240000001</v>
      </c>
      <c r="F87" s="116">
        <v>40.235549709999994</v>
      </c>
      <c r="G87" s="116"/>
      <c r="H87" s="116">
        <v>142.35932442604607</v>
      </c>
      <c r="I87" s="116">
        <v>99.99751469744001</v>
      </c>
      <c r="J87" s="115"/>
    </row>
    <row r="88" spans="1:10" s="95" customFormat="1" ht="12.75" x14ac:dyDescent="0.2">
      <c r="A88" s="117" t="s">
        <v>405</v>
      </c>
      <c r="B88" s="116">
        <v>59.519393999999998</v>
      </c>
      <c r="C88" s="116">
        <v>24.71128676</v>
      </c>
      <c r="D88" s="116">
        <v>0</v>
      </c>
      <c r="E88" s="116">
        <v>7.8085027999999994</v>
      </c>
      <c r="F88" s="116">
        <v>24.71128676</v>
      </c>
      <c r="G88" s="116"/>
      <c r="H88" s="116">
        <v>41.518041598340197</v>
      </c>
      <c r="I88" s="116">
        <v>100</v>
      </c>
      <c r="J88" s="115"/>
    </row>
    <row r="89" spans="1:10" s="95" customFormat="1" ht="24" x14ac:dyDescent="0.2">
      <c r="A89" s="117" t="s">
        <v>404</v>
      </c>
      <c r="B89" s="116">
        <v>100.08634499999999</v>
      </c>
      <c r="C89" s="116">
        <v>98.202299889999992</v>
      </c>
      <c r="D89" s="116">
        <v>98.078930139999983</v>
      </c>
      <c r="E89" s="116">
        <v>98.202299889999992</v>
      </c>
      <c r="F89" s="116">
        <v>98.202299889999992</v>
      </c>
      <c r="G89" s="116"/>
      <c r="H89" s="116">
        <v>98.117580265319901</v>
      </c>
      <c r="I89" s="116">
        <v>100</v>
      </c>
      <c r="J89" s="115"/>
    </row>
    <row r="90" spans="1:10" s="95" customFormat="1" ht="20.25" customHeight="1" x14ac:dyDescent="0.2">
      <c r="A90" s="117" t="s">
        <v>164</v>
      </c>
      <c r="B90" s="116">
        <v>5544.2157040000002</v>
      </c>
      <c r="C90" s="116">
        <v>5068.7534771900009</v>
      </c>
      <c r="D90" s="116">
        <v>3197.9541668400002</v>
      </c>
      <c r="E90" s="116">
        <v>3754.6792653000002</v>
      </c>
      <c r="F90" s="116">
        <v>5067.8526002099998</v>
      </c>
      <c r="G90" s="116"/>
      <c r="H90" s="116">
        <v>91.407926220361205</v>
      </c>
      <c r="I90" s="116">
        <v>99.982226853524139</v>
      </c>
      <c r="J90" s="115"/>
    </row>
    <row r="91" spans="1:10" s="95" customFormat="1" ht="20.25" customHeight="1" x14ac:dyDescent="0.2">
      <c r="A91" s="117" t="s">
        <v>403</v>
      </c>
      <c r="B91" s="116">
        <v>66791.938639</v>
      </c>
      <c r="C91" s="116">
        <v>44361.431901719996</v>
      </c>
      <c r="D91" s="116">
        <v>33676.238978370005</v>
      </c>
      <c r="E91" s="116">
        <v>35928.923326459997</v>
      </c>
      <c r="F91" s="116">
        <v>44111.367771230005</v>
      </c>
      <c r="G91" s="116"/>
      <c r="H91" s="116">
        <v>66.04295169458257</v>
      </c>
      <c r="I91" s="116">
        <v>99.436302842874881</v>
      </c>
      <c r="J91" s="115"/>
    </row>
    <row r="92" spans="1:10" s="95" customFormat="1" ht="35.25" customHeight="1" x14ac:dyDescent="0.2">
      <c r="A92" s="117" t="s">
        <v>402</v>
      </c>
      <c r="B92" s="116">
        <v>431.30340100000001</v>
      </c>
      <c r="C92" s="116">
        <v>400.21746384000005</v>
      </c>
      <c r="D92" s="116">
        <v>350.25493211999998</v>
      </c>
      <c r="E92" s="116">
        <v>389.82673866000005</v>
      </c>
      <c r="F92" s="116">
        <v>400.21746384000005</v>
      </c>
      <c r="G92" s="116"/>
      <c r="H92" s="116">
        <v>92.792559231407509</v>
      </c>
      <c r="I92" s="116">
        <v>100</v>
      </c>
      <c r="J92" s="115"/>
    </row>
    <row r="93" spans="1:10" s="95" customFormat="1" ht="24" x14ac:dyDescent="0.2">
      <c r="A93" s="131" t="s">
        <v>401</v>
      </c>
      <c r="B93" s="120">
        <v>827.50211403999992</v>
      </c>
      <c r="C93" s="120">
        <v>526.13648734000003</v>
      </c>
      <c r="D93" s="120">
        <v>363.71893825000006</v>
      </c>
      <c r="E93" s="120">
        <v>435.87240042000008</v>
      </c>
      <c r="F93" s="120">
        <v>535.29510415999994</v>
      </c>
      <c r="G93" s="120"/>
      <c r="H93" s="120">
        <v>64.688064849357559</v>
      </c>
      <c r="I93" s="120">
        <v>101.74073021742007</v>
      </c>
      <c r="J93" s="119"/>
    </row>
    <row r="94" spans="1:10" s="95" customFormat="1" ht="56.25" customHeight="1" x14ac:dyDescent="0.2">
      <c r="A94" s="118" t="s">
        <v>400</v>
      </c>
      <c r="B94" s="116">
        <v>270.35051203999996</v>
      </c>
      <c r="C94" s="116">
        <v>193.3</v>
      </c>
      <c r="D94" s="116">
        <v>150.6</v>
      </c>
      <c r="E94" s="116">
        <v>171.3</v>
      </c>
      <c r="F94" s="116">
        <v>192.2</v>
      </c>
      <c r="G94" s="116"/>
      <c r="H94" s="116">
        <v>71.092892907694164</v>
      </c>
      <c r="I94" s="116">
        <v>99.43093636833936</v>
      </c>
      <c r="J94" s="115"/>
    </row>
    <row r="95" spans="1:10" s="95" customFormat="1" ht="42" customHeight="1" x14ac:dyDescent="0.2">
      <c r="A95" s="118" t="s">
        <v>399</v>
      </c>
      <c r="B95" s="116">
        <v>281.14434899999998</v>
      </c>
      <c r="C95" s="116">
        <v>235.15644483000003</v>
      </c>
      <c r="D95" s="116">
        <v>129.65683488000002</v>
      </c>
      <c r="E95" s="116">
        <v>166.94657481000004</v>
      </c>
      <c r="F95" s="116">
        <v>234.45289345</v>
      </c>
      <c r="G95" s="116"/>
      <c r="H95" s="116">
        <v>83.392354953575833</v>
      </c>
      <c r="I95" s="116">
        <v>99.700815607878141</v>
      </c>
      <c r="J95" s="115"/>
    </row>
    <row r="96" spans="1:10" s="95" customFormat="1" ht="31.5" customHeight="1" x14ac:dyDescent="0.2">
      <c r="A96" s="118" t="s">
        <v>398</v>
      </c>
      <c r="B96" s="116">
        <v>276.00725299999999</v>
      </c>
      <c r="C96" s="116">
        <v>97.680042509999993</v>
      </c>
      <c r="D96" s="116">
        <v>83.462103370000008</v>
      </c>
      <c r="E96" s="116">
        <v>97.625825609999993</v>
      </c>
      <c r="F96" s="116">
        <v>108.64221070999997</v>
      </c>
      <c r="G96" s="116"/>
      <c r="H96" s="116">
        <v>39.362085426791296</v>
      </c>
      <c r="I96" s="116">
        <v>111.22252603327618</v>
      </c>
      <c r="J96" s="115"/>
    </row>
    <row r="97" spans="1:10" s="134" customFormat="1" ht="26.25" customHeight="1" x14ac:dyDescent="0.2">
      <c r="A97" s="129" t="s">
        <v>397</v>
      </c>
      <c r="B97" s="122">
        <v>100</v>
      </c>
      <c r="C97" s="122">
        <v>99.14543015000001</v>
      </c>
      <c r="D97" s="122">
        <v>59.912855790000002</v>
      </c>
      <c r="E97" s="122">
        <v>88.684230150000005</v>
      </c>
      <c r="F97" s="122">
        <v>88.684230150000005</v>
      </c>
      <c r="G97" s="122"/>
      <c r="H97" s="122">
        <v>88.684230150000005</v>
      </c>
      <c r="I97" s="122">
        <v>89.448631183330434</v>
      </c>
      <c r="J97" s="122"/>
    </row>
    <row r="98" spans="1:10" s="95" customFormat="1" ht="36.75" customHeight="1" x14ac:dyDescent="0.2">
      <c r="A98" s="117" t="s">
        <v>396</v>
      </c>
      <c r="B98" s="116">
        <v>100</v>
      </c>
      <c r="C98" s="116">
        <v>99.14543015000001</v>
      </c>
      <c r="D98" s="116">
        <v>59.912855790000002</v>
      </c>
      <c r="E98" s="116">
        <v>88.684230150000005</v>
      </c>
      <c r="F98" s="116">
        <v>88.684230150000005</v>
      </c>
      <c r="G98" s="116"/>
      <c r="H98" s="116">
        <v>88.684230150000005</v>
      </c>
      <c r="I98" s="116">
        <v>89.448631183330434</v>
      </c>
      <c r="J98" s="115"/>
    </row>
    <row r="99" spans="1:10" s="95" customFormat="1" ht="12.75" x14ac:dyDescent="0.2">
      <c r="A99" s="129" t="s">
        <v>395</v>
      </c>
      <c r="B99" s="122">
        <v>16227.026495000002</v>
      </c>
      <c r="C99" s="122">
        <v>14061.556761749998</v>
      </c>
      <c r="D99" s="122">
        <v>8851.9581124799988</v>
      </c>
      <c r="E99" s="122">
        <v>10773.173870189999</v>
      </c>
      <c r="F99" s="122">
        <v>12349.352092950001</v>
      </c>
      <c r="G99" s="122"/>
      <c r="H99" s="122">
        <v>76.103604666912815</v>
      </c>
      <c r="I99" s="122">
        <v>87.823505620248909</v>
      </c>
      <c r="J99" s="122"/>
    </row>
    <row r="100" spans="1:10" s="95" customFormat="1" ht="29.25" customHeight="1" x14ac:dyDescent="0.2">
      <c r="A100" s="117" t="s">
        <v>254</v>
      </c>
      <c r="B100" s="116">
        <v>1100.0250000000001</v>
      </c>
      <c r="C100" s="116">
        <v>1072.73879741</v>
      </c>
      <c r="D100" s="116">
        <v>545.58712842000011</v>
      </c>
      <c r="E100" s="116">
        <v>828.87297296000008</v>
      </c>
      <c r="F100" s="116">
        <v>834.81226907000007</v>
      </c>
      <c r="G100" s="116"/>
      <c r="H100" s="116">
        <v>75.890299681370877</v>
      </c>
      <c r="I100" s="116">
        <v>77.820646655602914</v>
      </c>
      <c r="J100" s="115"/>
    </row>
    <row r="101" spans="1:10" s="95" customFormat="1" ht="24" customHeight="1" x14ac:dyDescent="0.2">
      <c r="A101" s="117" t="s">
        <v>394</v>
      </c>
      <c r="B101" s="116">
        <v>947.12874999999997</v>
      </c>
      <c r="C101" s="116">
        <v>926.093525</v>
      </c>
      <c r="D101" s="116">
        <v>459.29500236000001</v>
      </c>
      <c r="E101" s="116">
        <v>754.32706105</v>
      </c>
      <c r="F101" s="116">
        <v>758.88269837999997</v>
      </c>
      <c r="G101" s="116"/>
      <c r="H101" s="116">
        <v>80.124555228631806</v>
      </c>
      <c r="I101" s="116">
        <v>81.944498897128128</v>
      </c>
      <c r="J101" s="115"/>
    </row>
    <row r="102" spans="1:10" s="95" customFormat="1" ht="12.75" x14ac:dyDescent="0.2">
      <c r="A102" s="117" t="s">
        <v>259</v>
      </c>
      <c r="B102" s="116">
        <v>498.3</v>
      </c>
      <c r="C102" s="116">
        <v>346.60001820000002</v>
      </c>
      <c r="D102" s="116">
        <v>156.57375650999998</v>
      </c>
      <c r="E102" s="116">
        <v>159.01066763999998</v>
      </c>
      <c r="F102" s="116">
        <v>161.33799572000001</v>
      </c>
      <c r="G102" s="116"/>
      <c r="H102" s="116">
        <v>32.377683267108168</v>
      </c>
      <c r="I102" s="116">
        <v>46.548755697670643</v>
      </c>
      <c r="J102" s="115"/>
    </row>
    <row r="103" spans="1:10" s="95" customFormat="1" ht="29.25" customHeight="1" x14ac:dyDescent="0.2">
      <c r="A103" s="117" t="s">
        <v>393</v>
      </c>
      <c r="B103" s="116">
        <v>425</v>
      </c>
      <c r="C103" s="116">
        <v>272.97435816000001</v>
      </c>
      <c r="D103" s="116">
        <v>181.19019334000001</v>
      </c>
      <c r="E103" s="116">
        <v>211.64266368</v>
      </c>
      <c r="F103" s="116">
        <v>242.05993067000003</v>
      </c>
      <c r="G103" s="116"/>
      <c r="H103" s="116">
        <v>56.955277804705887</v>
      </c>
      <c r="I103" s="116">
        <v>88.674970169952758</v>
      </c>
      <c r="J103" s="115"/>
    </row>
    <row r="104" spans="1:10" s="95" customFormat="1" ht="27" customHeight="1" x14ac:dyDescent="0.2">
      <c r="A104" s="117" t="s">
        <v>392</v>
      </c>
      <c r="B104" s="116">
        <v>3643.244921</v>
      </c>
      <c r="C104" s="116">
        <v>3170.7452214099999</v>
      </c>
      <c r="D104" s="116">
        <v>2536.00463975</v>
      </c>
      <c r="E104" s="116">
        <v>2855.6765217900002</v>
      </c>
      <c r="F104" s="116">
        <v>2874.0546866099999</v>
      </c>
      <c r="G104" s="116"/>
      <c r="H104" s="116">
        <v>78.887221390021935</v>
      </c>
      <c r="I104" s="116">
        <v>90.642876860725366</v>
      </c>
      <c r="J104" s="115"/>
    </row>
    <row r="105" spans="1:10" s="95" customFormat="1" ht="12.75" x14ac:dyDescent="0.2">
      <c r="A105" s="117" t="s">
        <v>391</v>
      </c>
      <c r="B105" s="116">
        <v>1564.8154919999999</v>
      </c>
      <c r="C105" s="116">
        <v>1163.6315577299999</v>
      </c>
      <c r="D105" s="116">
        <v>337.03255063</v>
      </c>
      <c r="E105" s="116">
        <v>467.11814463000002</v>
      </c>
      <c r="F105" s="116">
        <v>857.25606529999993</v>
      </c>
      <c r="G105" s="116"/>
      <c r="H105" s="116">
        <v>54.783204133820007</v>
      </c>
      <c r="I105" s="116">
        <v>73.670747377488283</v>
      </c>
      <c r="J105" s="115"/>
    </row>
    <row r="106" spans="1:10" s="95" customFormat="1" ht="12.75" x14ac:dyDescent="0.2">
      <c r="A106" s="117" t="s">
        <v>390</v>
      </c>
      <c r="B106" s="116">
        <v>714.27681900000005</v>
      </c>
      <c r="C106" s="116">
        <v>443.16258829000003</v>
      </c>
      <c r="D106" s="116">
        <v>147.72760031999999</v>
      </c>
      <c r="E106" s="116">
        <v>164.49693805999999</v>
      </c>
      <c r="F106" s="116">
        <v>338.98471165000001</v>
      </c>
      <c r="G106" s="116"/>
      <c r="H106" s="116">
        <v>47.458450650069324</v>
      </c>
      <c r="I106" s="116">
        <v>76.492177049063699</v>
      </c>
      <c r="J106" s="115"/>
    </row>
    <row r="107" spans="1:10" s="95" customFormat="1" ht="12.75" x14ac:dyDescent="0.2">
      <c r="A107" s="117" t="s">
        <v>389</v>
      </c>
      <c r="B107" s="116">
        <v>1035.0069550000001</v>
      </c>
      <c r="C107" s="116">
        <v>928.85781602999998</v>
      </c>
      <c r="D107" s="116">
        <v>307.62732282000002</v>
      </c>
      <c r="E107" s="116">
        <v>557.16432745000009</v>
      </c>
      <c r="F107" s="116">
        <v>689.20809622000002</v>
      </c>
      <c r="G107" s="116"/>
      <c r="H107" s="116">
        <v>66.589706754192775</v>
      </c>
      <c r="I107" s="116">
        <v>74.19952594743954</v>
      </c>
      <c r="J107" s="115"/>
    </row>
    <row r="108" spans="1:10" s="95" customFormat="1" ht="45.75" customHeight="1" x14ac:dyDescent="0.2">
      <c r="A108" s="117" t="s">
        <v>388</v>
      </c>
      <c r="B108" s="116">
        <v>237.424498</v>
      </c>
      <c r="C108" s="116">
        <v>98.877575780000001</v>
      </c>
      <c r="D108" s="116">
        <v>2.9594753200000001</v>
      </c>
      <c r="E108" s="116">
        <v>13.96793849</v>
      </c>
      <c r="F108" s="116">
        <v>65.887565749999993</v>
      </c>
      <c r="G108" s="116"/>
      <c r="H108" s="116">
        <v>27.750955063617738</v>
      </c>
      <c r="I108" s="116">
        <v>66.635498726827706</v>
      </c>
      <c r="J108" s="115"/>
    </row>
    <row r="109" spans="1:10" s="95" customFormat="1" ht="29.25" customHeight="1" x14ac:dyDescent="0.2">
      <c r="A109" s="117" t="s">
        <v>387</v>
      </c>
      <c r="B109" s="116">
        <v>49.769060000000003</v>
      </c>
      <c r="C109" s="116">
        <v>48.854502789999998</v>
      </c>
      <c r="D109" s="116">
        <v>30.695488750000003</v>
      </c>
      <c r="E109" s="116">
        <v>31.182221510000002</v>
      </c>
      <c r="F109" s="116">
        <v>31.391229470000003</v>
      </c>
      <c r="G109" s="116"/>
      <c r="H109" s="116">
        <v>63.073784134158849</v>
      </c>
      <c r="I109" s="116">
        <v>64.254526558042173</v>
      </c>
      <c r="J109" s="115"/>
    </row>
    <row r="110" spans="1:10" s="95" customFormat="1" ht="20.25" customHeight="1" x14ac:dyDescent="0.2">
      <c r="A110" s="131" t="s">
        <v>386</v>
      </c>
      <c r="B110" s="120">
        <v>6012.0349999999999</v>
      </c>
      <c r="C110" s="120">
        <v>5589.0208009499993</v>
      </c>
      <c r="D110" s="120">
        <v>4147.2649542600002</v>
      </c>
      <c r="E110" s="120">
        <v>4729.7144129300004</v>
      </c>
      <c r="F110" s="120">
        <v>5495.4768441099995</v>
      </c>
      <c r="G110" s="120"/>
      <c r="H110" s="120">
        <v>91.407931658914151</v>
      </c>
      <c r="I110" s="120">
        <v>98.32629077307962</v>
      </c>
      <c r="J110" s="119"/>
    </row>
    <row r="111" spans="1:10" s="95" customFormat="1" ht="30.75" customHeight="1" x14ac:dyDescent="0.2">
      <c r="A111" s="118" t="s">
        <v>258</v>
      </c>
      <c r="B111" s="116">
        <v>6011</v>
      </c>
      <c r="C111" s="116">
        <v>5580.8327418299996</v>
      </c>
      <c r="D111" s="116">
        <v>4142.8651601400006</v>
      </c>
      <c r="E111" s="116">
        <v>4725.5453688100006</v>
      </c>
      <c r="F111" s="116">
        <v>5493.5235169899997</v>
      </c>
      <c r="G111" s="116"/>
      <c r="H111" s="116">
        <v>91.391174796040588</v>
      </c>
      <c r="I111" s="116">
        <v>98.435552024600355</v>
      </c>
      <c r="J111" s="115"/>
    </row>
    <row r="112" spans="1:10" s="95" customFormat="1" ht="40.5" customHeight="1" x14ac:dyDescent="0.2">
      <c r="A112" s="118" t="s">
        <v>264</v>
      </c>
      <c r="B112" s="116">
        <v>1.0349999999999999</v>
      </c>
      <c r="C112" s="116">
        <v>8.1880591200000001</v>
      </c>
      <c r="D112" s="116">
        <v>4.3997941200000001</v>
      </c>
      <c r="E112" s="116">
        <v>4.1690441199999997</v>
      </c>
      <c r="F112" s="116">
        <v>1.9533271200000002</v>
      </c>
      <c r="G112" s="116"/>
      <c r="H112" s="116">
        <v>188.72725797101452</v>
      </c>
      <c r="I112" s="116">
        <v>23.855801373354034</v>
      </c>
      <c r="J112" s="115"/>
    </row>
    <row r="113" spans="1:10" s="95" customFormat="1" ht="18.75" customHeight="1" x14ac:dyDescent="0.2">
      <c r="A113" s="129" t="s">
        <v>385</v>
      </c>
      <c r="B113" s="122">
        <v>9927.2624149999992</v>
      </c>
      <c r="C113" s="122">
        <v>6409.2545828250004</v>
      </c>
      <c r="D113" s="122">
        <v>4162.5398150000001</v>
      </c>
      <c r="E113" s="122">
        <v>4713.7745415599993</v>
      </c>
      <c r="F113" s="122">
        <v>5500.9403920899995</v>
      </c>
      <c r="G113" s="122"/>
      <c r="H113" s="122">
        <v>55.412460778493475</v>
      </c>
      <c r="I113" s="122">
        <v>85.828083765481438</v>
      </c>
      <c r="J113" s="122"/>
    </row>
    <row r="114" spans="1:10" x14ac:dyDescent="0.2">
      <c r="A114" s="117" t="s">
        <v>276</v>
      </c>
      <c r="B114" s="116">
        <v>5.5274510000000001</v>
      </c>
      <c r="C114" s="116">
        <v>1.6204789550000001</v>
      </c>
      <c r="D114" s="116">
        <v>0</v>
      </c>
      <c r="E114" s="116">
        <v>0</v>
      </c>
      <c r="F114" s="116">
        <v>0.24919959999999999</v>
      </c>
      <c r="G114" s="116"/>
      <c r="H114" s="116">
        <v>4.5083999840070943</v>
      </c>
      <c r="I114" s="116">
        <v>15.378144790532005</v>
      </c>
    </row>
    <row r="115" spans="1:10" s="95" customFormat="1" ht="36" x14ac:dyDescent="0.2">
      <c r="A115" s="117" t="s">
        <v>384</v>
      </c>
      <c r="B115" s="116">
        <v>35.77993</v>
      </c>
      <c r="C115" s="133">
        <v>9.6279999999999994E-3</v>
      </c>
      <c r="D115" s="133">
        <v>9.6279999999999994E-3</v>
      </c>
      <c r="E115" s="133">
        <v>9.6279999999999994E-3</v>
      </c>
      <c r="F115" s="133">
        <v>9.6279999999999994E-3</v>
      </c>
      <c r="G115" s="133"/>
      <c r="H115" s="132">
        <v>2.690894029138682E-2</v>
      </c>
      <c r="I115" s="132">
        <v>100</v>
      </c>
      <c r="J115" s="115"/>
    </row>
    <row r="116" spans="1:10" s="95" customFormat="1" ht="24" x14ac:dyDescent="0.2">
      <c r="A116" s="117" t="s">
        <v>286</v>
      </c>
      <c r="B116" s="116">
        <v>217.36499800000001</v>
      </c>
      <c r="C116" s="116">
        <v>226.69594253</v>
      </c>
      <c r="D116" s="116">
        <v>176.96940504000003</v>
      </c>
      <c r="E116" s="116">
        <v>196.46940504000003</v>
      </c>
      <c r="F116" s="116">
        <v>207.84208665000003</v>
      </c>
      <c r="G116" s="116"/>
      <c r="H116" s="126">
        <v>95.618930629300309</v>
      </c>
      <c r="I116" s="126">
        <v>91.683196589411864</v>
      </c>
      <c r="J116" s="115"/>
    </row>
    <row r="117" spans="1:10" s="95" customFormat="1" ht="23.25" customHeight="1" x14ac:dyDescent="0.2">
      <c r="A117" s="117" t="s">
        <v>102</v>
      </c>
      <c r="B117" s="116">
        <v>582.43499999999995</v>
      </c>
      <c r="C117" s="116">
        <v>734.66809681000018</v>
      </c>
      <c r="D117" s="116">
        <v>435.20242908000006</v>
      </c>
      <c r="E117" s="116">
        <v>547.20031314999994</v>
      </c>
      <c r="F117" s="116">
        <v>721.50787006000019</v>
      </c>
      <c r="G117" s="116"/>
      <c r="H117" s="116">
        <v>123.87783530522725</v>
      </c>
      <c r="I117" s="116">
        <v>98.208684056495315</v>
      </c>
      <c r="J117" s="115"/>
    </row>
    <row r="118" spans="1:10" s="95" customFormat="1" ht="57" customHeight="1" x14ac:dyDescent="0.2">
      <c r="A118" s="117" t="s">
        <v>383</v>
      </c>
      <c r="B118" s="116">
        <v>1973.68704</v>
      </c>
      <c r="C118" s="116">
        <v>1522.8868358700001</v>
      </c>
      <c r="D118" s="116">
        <v>1522.8868358700001</v>
      </c>
      <c r="E118" s="116">
        <v>1522.8868358700001</v>
      </c>
      <c r="F118" s="116">
        <v>1522.8868358699999</v>
      </c>
      <c r="G118" s="116"/>
      <c r="H118" s="116">
        <v>77.159489068236468</v>
      </c>
      <c r="I118" s="116">
        <v>99.999999999999986</v>
      </c>
      <c r="J118" s="115"/>
    </row>
    <row r="119" spans="1:10" s="95" customFormat="1" ht="24" x14ac:dyDescent="0.2">
      <c r="A119" s="117" t="s">
        <v>382</v>
      </c>
      <c r="B119" s="116"/>
      <c r="C119" s="116">
        <v>34.998039500000004</v>
      </c>
      <c r="D119" s="116">
        <v>8.6069244900000008</v>
      </c>
      <c r="E119" s="116">
        <v>33.536413340000003</v>
      </c>
      <c r="F119" s="116">
        <v>34.395767209999995</v>
      </c>
      <c r="G119" s="116"/>
      <c r="H119" s="116">
        <v>0</v>
      </c>
      <c r="I119" s="116">
        <v>98.27912563502305</v>
      </c>
      <c r="J119" s="115"/>
    </row>
    <row r="120" spans="1:10" s="95" customFormat="1" ht="12.75" x14ac:dyDescent="0.2">
      <c r="A120" s="117" t="s">
        <v>381</v>
      </c>
      <c r="B120" s="116">
        <v>2360.6090800000002</v>
      </c>
      <c r="C120" s="116">
        <v>628.10699877000013</v>
      </c>
      <c r="D120" s="116">
        <v>499.70754194999995</v>
      </c>
      <c r="E120" s="116">
        <v>558.29651745000001</v>
      </c>
      <c r="F120" s="116">
        <v>628.09649577000005</v>
      </c>
      <c r="G120" s="116"/>
      <c r="H120" s="116">
        <v>26.607391333511266</v>
      </c>
      <c r="I120" s="116">
        <v>99.998327832674903</v>
      </c>
      <c r="J120" s="119"/>
    </row>
    <row r="121" spans="1:10" s="95" customFormat="1" ht="12.75" x14ac:dyDescent="0.2">
      <c r="A121" s="131" t="s">
        <v>380</v>
      </c>
      <c r="B121" s="120">
        <v>4751.8589159999992</v>
      </c>
      <c r="C121" s="120">
        <v>3260.2685623899997</v>
      </c>
      <c r="D121" s="120">
        <v>1519.1570505699997</v>
      </c>
      <c r="E121" s="120">
        <v>1855.3754287099996</v>
      </c>
      <c r="F121" s="120">
        <v>2385.9525089299996</v>
      </c>
      <c r="G121" s="120"/>
      <c r="H121" s="120">
        <v>50.210929051286669</v>
      </c>
      <c r="I121" s="120">
        <v>73.182698396506737</v>
      </c>
      <c r="J121" s="119"/>
    </row>
    <row r="122" spans="1:10" s="95" customFormat="1" ht="30" customHeight="1" x14ac:dyDescent="0.2">
      <c r="A122" s="130" t="s">
        <v>379</v>
      </c>
      <c r="B122" s="120">
        <v>2055.4389129999995</v>
      </c>
      <c r="C122" s="120">
        <v>774.15670157</v>
      </c>
      <c r="D122" s="120">
        <v>75.5</v>
      </c>
      <c r="E122" s="120">
        <v>108</v>
      </c>
      <c r="F122" s="120">
        <v>177.27587861000001</v>
      </c>
      <c r="G122" s="120"/>
      <c r="H122" s="120">
        <v>8.6247213424240581</v>
      </c>
      <c r="I122" s="120">
        <v>22.899224181678228</v>
      </c>
      <c r="J122" s="119"/>
    </row>
    <row r="123" spans="1:10" s="95" customFormat="1" ht="76.5" customHeight="1" x14ac:dyDescent="0.2">
      <c r="A123" s="118" t="s">
        <v>378</v>
      </c>
      <c r="B123" s="116">
        <v>316.14797800000002</v>
      </c>
      <c r="C123" s="116">
        <v>368.48870156999999</v>
      </c>
      <c r="D123" s="116">
        <v>0</v>
      </c>
      <c r="E123" s="116">
        <v>0</v>
      </c>
      <c r="F123" s="116">
        <v>32.87953581</v>
      </c>
      <c r="G123" s="116"/>
      <c r="H123" s="116">
        <v>10.400046211903971</v>
      </c>
      <c r="I123" s="116">
        <v>8.9228070412775011</v>
      </c>
      <c r="J123" s="115"/>
    </row>
    <row r="124" spans="1:10" s="95" customFormat="1" ht="12.75" x14ac:dyDescent="0.2">
      <c r="A124" s="118" t="s">
        <v>377</v>
      </c>
      <c r="B124" s="116">
        <v>1739.2909349999995</v>
      </c>
      <c r="C124" s="116">
        <v>405.66800000000001</v>
      </c>
      <c r="D124" s="116">
        <v>75.5</v>
      </c>
      <c r="E124" s="116">
        <v>108</v>
      </c>
      <c r="F124" s="116">
        <v>144.39634280000001</v>
      </c>
      <c r="G124" s="116"/>
      <c r="H124" s="116">
        <v>8.3020235369650823</v>
      </c>
      <c r="I124" s="116">
        <v>35.594708678032283</v>
      </c>
      <c r="J124" s="115"/>
    </row>
    <row r="125" spans="1:10" s="95" customFormat="1" ht="36" x14ac:dyDescent="0.2">
      <c r="A125" s="117" t="s">
        <v>376</v>
      </c>
      <c r="B125" s="116">
        <v>2696.4200030000002</v>
      </c>
      <c r="C125" s="116">
        <v>2486.1118608199995</v>
      </c>
      <c r="D125" s="116">
        <v>1443.6570505699997</v>
      </c>
      <c r="E125" s="116">
        <v>1747.3754287099996</v>
      </c>
      <c r="F125" s="116">
        <v>2208.6766303199997</v>
      </c>
      <c r="G125" s="116"/>
      <c r="H125" s="116">
        <v>81.9114465796373</v>
      </c>
      <c r="I125" s="116">
        <v>88.840597445663903</v>
      </c>
      <c r="J125" s="115"/>
    </row>
    <row r="126" spans="1:10" s="95" customFormat="1" ht="15.75" customHeight="1" x14ac:dyDescent="0.2">
      <c r="A126" s="129" t="s">
        <v>375</v>
      </c>
      <c r="B126" s="124">
        <v>8800</v>
      </c>
      <c r="C126" s="124">
        <v>5776.5514739999999</v>
      </c>
      <c r="D126" s="124">
        <v>4468.5815110000003</v>
      </c>
      <c r="E126" s="124">
        <v>5115.07312</v>
      </c>
      <c r="F126" s="124">
        <v>5776.5514739999999</v>
      </c>
      <c r="G126" s="124"/>
      <c r="H126" s="122">
        <v>65.642630386363635</v>
      </c>
      <c r="I126" s="122">
        <v>100</v>
      </c>
      <c r="J126" s="122"/>
    </row>
    <row r="127" spans="1:10" s="95" customFormat="1" ht="21.75" customHeight="1" x14ac:dyDescent="0.2">
      <c r="A127" s="117" t="s">
        <v>374</v>
      </c>
      <c r="B127" s="116">
        <v>8800</v>
      </c>
      <c r="C127" s="116">
        <v>5776.5514739999999</v>
      </c>
      <c r="D127" s="116">
        <v>4468.5815110000003</v>
      </c>
      <c r="E127" s="116">
        <v>5115.07312</v>
      </c>
      <c r="F127" s="116">
        <v>5776.5514739999999</v>
      </c>
      <c r="G127" s="116"/>
      <c r="H127" s="116">
        <v>65.642630386363635</v>
      </c>
      <c r="I127" s="116">
        <v>100</v>
      </c>
      <c r="J127" s="115"/>
    </row>
    <row r="128" spans="1:10" s="95" customFormat="1" ht="15.75" customHeight="1" x14ac:dyDescent="0.2">
      <c r="A128" s="129" t="s">
        <v>373</v>
      </c>
      <c r="B128" s="122">
        <v>85255.597026000003</v>
      </c>
      <c r="C128" s="122">
        <v>61520.663826179996</v>
      </c>
      <c r="D128" s="122">
        <v>43828.029887769997</v>
      </c>
      <c r="E128" s="122">
        <v>51506.49010789</v>
      </c>
      <c r="F128" s="122">
        <v>56349.460677420007</v>
      </c>
      <c r="G128" s="122"/>
      <c r="H128" s="122">
        <v>66.094734707253735</v>
      </c>
      <c r="I128" s="122">
        <v>91.594363865496206</v>
      </c>
      <c r="J128" s="122"/>
    </row>
    <row r="129" spans="1:10" s="95" customFormat="1" ht="27" customHeight="1" x14ac:dyDescent="0.2">
      <c r="A129" s="117" t="s">
        <v>372</v>
      </c>
      <c r="B129" s="116">
        <v>1477.1</v>
      </c>
      <c r="C129" s="116">
        <v>1687.1</v>
      </c>
      <c r="D129" s="116">
        <v>1582.1</v>
      </c>
      <c r="E129" s="116">
        <v>1582.1</v>
      </c>
      <c r="F129" s="116">
        <v>1687.1</v>
      </c>
      <c r="G129" s="116"/>
      <c r="H129" s="116">
        <v>114.21704691625483</v>
      </c>
      <c r="I129" s="116">
        <v>100</v>
      </c>
      <c r="J129" s="115"/>
    </row>
    <row r="130" spans="1:10" s="95" customFormat="1" ht="81.75" customHeight="1" x14ac:dyDescent="0.2">
      <c r="A130" s="117" t="s">
        <v>371</v>
      </c>
      <c r="B130" s="116">
        <v>45.088037999999997</v>
      </c>
      <c r="C130" s="116">
        <v>16.294158580000001</v>
      </c>
      <c r="D130" s="116">
        <v>16.265164479999996</v>
      </c>
      <c r="E130" s="116">
        <v>16.229278939999997</v>
      </c>
      <c r="F130" s="116">
        <v>16.22927894</v>
      </c>
      <c r="G130" s="116"/>
      <c r="H130" s="116">
        <v>35.99464438882881</v>
      </c>
      <c r="I130" s="116">
        <v>99.601822704244228</v>
      </c>
      <c r="J130" s="115"/>
    </row>
    <row r="131" spans="1:10" s="95" customFormat="1" ht="27" customHeight="1" x14ac:dyDescent="0.2">
      <c r="A131" s="117" t="s">
        <v>370</v>
      </c>
      <c r="B131" s="116">
        <v>1086.75</v>
      </c>
      <c r="C131" s="116">
        <v>1086.75</v>
      </c>
      <c r="D131" s="116">
        <v>1086.75</v>
      </c>
      <c r="E131" s="116">
        <v>1086.75</v>
      </c>
      <c r="F131" s="116">
        <v>1086.75</v>
      </c>
      <c r="G131" s="116"/>
      <c r="H131" s="116">
        <v>100</v>
      </c>
      <c r="I131" s="116">
        <v>100</v>
      </c>
      <c r="J131" s="115"/>
    </row>
    <row r="132" spans="1:10" s="95" customFormat="1" ht="27" customHeight="1" x14ac:dyDescent="0.2">
      <c r="A132" s="117" t="s">
        <v>369</v>
      </c>
      <c r="B132" s="116">
        <v>1858.86</v>
      </c>
      <c r="C132" s="116">
        <v>1858.86</v>
      </c>
      <c r="D132" s="116">
        <v>1857.9367865499999</v>
      </c>
      <c r="E132" s="116">
        <v>1858.0774834599999</v>
      </c>
      <c r="F132" s="116">
        <v>1858.86</v>
      </c>
      <c r="G132" s="116"/>
      <c r="H132" s="116">
        <v>100</v>
      </c>
      <c r="I132" s="116">
        <v>100</v>
      </c>
      <c r="J132" s="115"/>
    </row>
    <row r="133" spans="1:10" s="95" customFormat="1" ht="12.75" x14ac:dyDescent="0.2">
      <c r="A133" s="117" t="s">
        <v>368</v>
      </c>
      <c r="B133" s="116">
        <v>414.14052400000003</v>
      </c>
      <c r="C133" s="116">
        <v>399.80608888</v>
      </c>
      <c r="D133" s="116">
        <v>320.82567162999999</v>
      </c>
      <c r="E133" s="116">
        <v>340.80465850000002</v>
      </c>
      <c r="F133" s="116">
        <v>390.42661886000002</v>
      </c>
      <c r="G133" s="116"/>
      <c r="H133" s="116">
        <v>94.273947183202964</v>
      </c>
      <c r="I133" s="116">
        <v>97.653995203956185</v>
      </c>
      <c r="J133" s="115"/>
    </row>
    <row r="134" spans="1:10" s="95" customFormat="1" ht="16.5" customHeight="1" x14ac:dyDescent="0.2">
      <c r="A134" s="117" t="s">
        <v>309</v>
      </c>
      <c r="B134" s="116">
        <v>525.60594900000001</v>
      </c>
      <c r="C134" s="116">
        <v>429.61711394999998</v>
      </c>
      <c r="D134" s="116">
        <v>227.65365575999999</v>
      </c>
      <c r="E134" s="116">
        <v>287.97878445999999</v>
      </c>
      <c r="F134" s="116">
        <v>402.31324676999998</v>
      </c>
      <c r="G134" s="116"/>
      <c r="H134" s="116">
        <v>76.542749855747914</v>
      </c>
      <c r="I134" s="116">
        <v>93.644604394605722</v>
      </c>
      <c r="J134" s="115"/>
    </row>
    <row r="135" spans="1:10" s="95" customFormat="1" ht="21.75" customHeight="1" x14ac:dyDescent="0.2">
      <c r="A135" s="117" t="s">
        <v>310</v>
      </c>
      <c r="B135" s="116">
        <v>300.90870100000001</v>
      </c>
      <c r="C135" s="116">
        <v>192.68421637</v>
      </c>
      <c r="D135" s="116">
        <v>106.01699234</v>
      </c>
      <c r="E135" s="116">
        <v>137.33311577000001</v>
      </c>
      <c r="F135" s="116">
        <v>177.14242736000003</v>
      </c>
      <c r="G135" s="116"/>
      <c r="H135" s="116">
        <v>58.86916090206379</v>
      </c>
      <c r="I135" s="116">
        <v>91.934062217033912</v>
      </c>
      <c r="J135" s="115"/>
    </row>
    <row r="136" spans="1:10" s="95" customFormat="1" ht="21.75" customHeight="1" x14ac:dyDescent="0.2">
      <c r="A136" s="117" t="s">
        <v>367</v>
      </c>
      <c r="B136" s="116">
        <v>310.58087899999998</v>
      </c>
      <c r="C136" s="116">
        <v>276.73838101999996</v>
      </c>
      <c r="D136" s="116">
        <v>126.62159321999999</v>
      </c>
      <c r="E136" s="116">
        <v>219.75337561000001</v>
      </c>
      <c r="F136" s="116">
        <v>256.82651686999998</v>
      </c>
      <c r="G136" s="116"/>
      <c r="H136" s="116">
        <v>82.692314381015066</v>
      </c>
      <c r="I136" s="116">
        <v>92.804805724233475</v>
      </c>
      <c r="J136" s="115"/>
    </row>
    <row r="137" spans="1:10" s="95" customFormat="1" ht="21.75" customHeight="1" x14ac:dyDescent="0.2">
      <c r="A137" s="117" t="s">
        <v>102</v>
      </c>
      <c r="B137" s="116">
        <v>1291.837716</v>
      </c>
      <c r="C137" s="116">
        <v>785.28148799999997</v>
      </c>
      <c r="D137" s="116">
        <v>366.04211510000005</v>
      </c>
      <c r="E137" s="116">
        <v>502.29814440000001</v>
      </c>
      <c r="F137" s="116">
        <v>669.82346883000002</v>
      </c>
      <c r="G137" s="116"/>
      <c r="H137" s="116">
        <v>51.850434503802646</v>
      </c>
      <c r="I137" s="116">
        <v>85.297244244983403</v>
      </c>
      <c r="J137" s="115"/>
    </row>
    <row r="138" spans="1:10" s="95" customFormat="1" ht="24" customHeight="1" x14ac:dyDescent="0.2">
      <c r="A138" s="121" t="s">
        <v>164</v>
      </c>
      <c r="B138" s="120">
        <v>36719.053457000002</v>
      </c>
      <c r="C138" s="120">
        <v>23444.997566399998</v>
      </c>
      <c r="D138" s="120">
        <v>16918.615848569996</v>
      </c>
      <c r="E138" s="120">
        <v>22183.365607649997</v>
      </c>
      <c r="F138" s="120">
        <v>22486.624753289998</v>
      </c>
      <c r="G138" s="116"/>
      <c r="H138" s="120">
        <v>61.239663434197865</v>
      </c>
      <c r="I138" s="120">
        <v>95.912250319515991</v>
      </c>
      <c r="J138" s="115"/>
    </row>
    <row r="139" spans="1:10" s="95" customFormat="1" ht="21.75" customHeight="1" x14ac:dyDescent="0.2">
      <c r="A139" s="118" t="s">
        <v>164</v>
      </c>
      <c r="B139" s="116">
        <v>36177.676847000002</v>
      </c>
      <c r="C139" s="116">
        <v>23164.595066549999</v>
      </c>
      <c r="D139" s="116">
        <v>16754.317002189997</v>
      </c>
      <c r="E139" s="116">
        <v>21999.019254439998</v>
      </c>
      <c r="F139" s="116">
        <v>22278.580433639996</v>
      </c>
      <c r="G139" s="116"/>
      <c r="H139" s="116">
        <v>61.58101452411924</v>
      </c>
      <c r="I139" s="116">
        <v>96.175134379148204</v>
      </c>
      <c r="J139" s="115"/>
    </row>
    <row r="140" spans="1:10" s="95" customFormat="1" ht="24" x14ac:dyDescent="0.2">
      <c r="A140" s="118" t="s">
        <v>366</v>
      </c>
      <c r="B140" s="116">
        <v>509.270355</v>
      </c>
      <c r="C140" s="116">
        <v>264.96724282000002</v>
      </c>
      <c r="D140" s="116">
        <v>156.27958204999999</v>
      </c>
      <c r="E140" s="116">
        <v>175.28363781000007</v>
      </c>
      <c r="F140" s="116">
        <v>197.75921508000005</v>
      </c>
      <c r="G140" s="116"/>
      <c r="H140" s="116">
        <v>38.831872528688628</v>
      </c>
      <c r="I140" s="116">
        <v>74.635344722345025</v>
      </c>
      <c r="J140" s="115"/>
    </row>
    <row r="141" spans="1:10" s="95" customFormat="1" ht="12.75" x14ac:dyDescent="0.2">
      <c r="A141" s="118" t="s">
        <v>365</v>
      </c>
      <c r="B141" s="116">
        <v>32.106254999999997</v>
      </c>
      <c r="C141" s="116">
        <v>15.435257029999999</v>
      </c>
      <c r="D141" s="116">
        <v>8.0192643300000004</v>
      </c>
      <c r="E141" s="116">
        <v>9.0627154000000001</v>
      </c>
      <c r="F141" s="116">
        <v>10.28510457</v>
      </c>
      <c r="G141" s="116"/>
      <c r="H141" s="116">
        <v>32.034581952955897</v>
      </c>
      <c r="I141" s="116">
        <v>66.633840628697328</v>
      </c>
      <c r="J141" s="115"/>
    </row>
    <row r="142" spans="1:10" s="95" customFormat="1" ht="23.25" customHeight="1" x14ac:dyDescent="0.2">
      <c r="A142" s="117" t="s">
        <v>312</v>
      </c>
      <c r="B142" s="116">
        <v>4224.8765030000004</v>
      </c>
      <c r="C142" s="116">
        <v>3934.4665211000001</v>
      </c>
      <c r="D142" s="116">
        <v>2905.6709770500001</v>
      </c>
      <c r="E142" s="116">
        <v>3488.1081151200001</v>
      </c>
      <c r="F142" s="116">
        <v>3806.67134188</v>
      </c>
      <c r="G142" s="116"/>
      <c r="H142" s="116">
        <v>90.101363653516458</v>
      </c>
      <c r="I142" s="116">
        <v>96.75190579117519</v>
      </c>
      <c r="J142" s="115"/>
    </row>
    <row r="143" spans="1:10" s="95" customFormat="1" ht="54.75" customHeight="1" x14ac:dyDescent="0.2">
      <c r="A143" s="117" t="s">
        <v>364</v>
      </c>
      <c r="B143" s="116">
        <v>258.41299099999998</v>
      </c>
      <c r="C143" s="116">
        <v>237.73601690999999</v>
      </c>
      <c r="D143" s="116">
        <v>195.27792064000002</v>
      </c>
      <c r="E143" s="116">
        <v>222.09677722000001</v>
      </c>
      <c r="F143" s="116">
        <v>228.82843416</v>
      </c>
      <c r="G143" s="116"/>
      <c r="H143" s="116">
        <v>88.551443669486417</v>
      </c>
      <c r="I143" s="116">
        <v>96.25316228235954</v>
      </c>
      <c r="J143" s="115"/>
    </row>
    <row r="144" spans="1:10" s="95" customFormat="1" ht="30.75" customHeight="1" x14ac:dyDescent="0.2">
      <c r="A144" s="117" t="s">
        <v>223</v>
      </c>
      <c r="B144" s="116">
        <v>3547.5883699999999</v>
      </c>
      <c r="C144" s="116">
        <v>2426.0720043000001</v>
      </c>
      <c r="D144" s="116">
        <v>1731.5707654100001</v>
      </c>
      <c r="E144" s="116">
        <v>1976.0112512599992</v>
      </c>
      <c r="F144" s="116">
        <v>2258.6292546000004</v>
      </c>
      <c r="G144" s="116"/>
      <c r="H144" s="116">
        <v>63.666610075170603</v>
      </c>
      <c r="I144" s="116">
        <v>93.098195379064506</v>
      </c>
      <c r="J144" s="115"/>
    </row>
    <row r="145" spans="1:10" s="95" customFormat="1" ht="23.25" customHeight="1" x14ac:dyDescent="0.2">
      <c r="A145" s="117" t="s">
        <v>314</v>
      </c>
      <c r="B145" s="116">
        <v>26000.944705999998</v>
      </c>
      <c r="C145" s="116">
        <v>20009.274437619999</v>
      </c>
      <c r="D145" s="116">
        <v>13296.081579700001</v>
      </c>
      <c r="E145" s="116">
        <v>14229.370047210001</v>
      </c>
      <c r="F145" s="116">
        <v>17033.745357900003</v>
      </c>
      <c r="G145" s="116"/>
      <c r="H145" s="116">
        <v>65.512024853348052</v>
      </c>
      <c r="I145" s="116">
        <v>85.129250493333132</v>
      </c>
      <c r="J145" s="115"/>
    </row>
    <row r="146" spans="1:10" s="95" customFormat="1" ht="24" customHeight="1" x14ac:dyDescent="0.2">
      <c r="A146" s="117" t="s">
        <v>315</v>
      </c>
      <c r="B146" s="116">
        <v>6631.3941649999997</v>
      </c>
      <c r="C146" s="116">
        <v>4402.8873529100001</v>
      </c>
      <c r="D146" s="116">
        <v>2998.6096067499998</v>
      </c>
      <c r="E146" s="116">
        <v>3266.6071077400002</v>
      </c>
      <c r="F146" s="116">
        <v>3858.8374013499997</v>
      </c>
      <c r="G146" s="116"/>
      <c r="H146" s="116">
        <v>58.190439375729675</v>
      </c>
      <c r="I146" s="116">
        <v>87.643337020638938</v>
      </c>
      <c r="J146" s="115"/>
    </row>
    <row r="147" spans="1:10" s="95" customFormat="1" ht="22.5" customHeight="1" x14ac:dyDescent="0.2">
      <c r="A147" s="117" t="s">
        <v>363</v>
      </c>
      <c r="B147" s="116">
        <v>400</v>
      </c>
      <c r="C147" s="128">
        <v>207.25433713999999</v>
      </c>
      <c r="D147" s="128">
        <v>0</v>
      </c>
      <c r="E147" s="128">
        <v>4.2671386600000005</v>
      </c>
      <c r="F147" s="128">
        <v>7.53509764</v>
      </c>
      <c r="G147" s="116"/>
      <c r="H147" s="116">
        <v>1.8837744100000002</v>
      </c>
      <c r="I147" s="116">
        <v>3.6356766975207151</v>
      </c>
      <c r="J147" s="115"/>
    </row>
    <row r="148" spans="1:10" s="95" customFormat="1" ht="27" customHeight="1" x14ac:dyDescent="0.2">
      <c r="A148" s="121" t="s">
        <v>362</v>
      </c>
      <c r="B148" s="120">
        <v>162.455027</v>
      </c>
      <c r="C148" s="120">
        <v>124.844143</v>
      </c>
      <c r="D148" s="120">
        <v>91.991210569999993</v>
      </c>
      <c r="E148" s="120">
        <v>105.33922188999998</v>
      </c>
      <c r="F148" s="120">
        <v>123.11747897000001</v>
      </c>
      <c r="G148" s="120"/>
      <c r="H148" s="120">
        <v>75.785576626077571</v>
      </c>
      <c r="I148" s="120">
        <v>98.616944304707999</v>
      </c>
      <c r="J148" s="119"/>
    </row>
    <row r="149" spans="1:10" s="95" customFormat="1" ht="18.75" customHeight="1" x14ac:dyDescent="0.2">
      <c r="A149" s="118" t="s">
        <v>361</v>
      </c>
      <c r="B149" s="116">
        <v>11.180425</v>
      </c>
      <c r="C149" s="116">
        <v>8.8000000000000007</v>
      </c>
      <c r="D149" s="116">
        <v>6.2</v>
      </c>
      <c r="E149" s="116">
        <v>7.4</v>
      </c>
      <c r="F149" s="116">
        <v>8.1</v>
      </c>
      <c r="G149" s="116"/>
      <c r="H149" s="127">
        <v>72.448050946184964</v>
      </c>
      <c r="I149" s="127">
        <v>92.045454545454533</v>
      </c>
      <c r="J149" s="115"/>
    </row>
    <row r="150" spans="1:10" s="95" customFormat="1" ht="24" x14ac:dyDescent="0.2">
      <c r="A150" s="118" t="s">
        <v>41</v>
      </c>
      <c r="B150" s="116">
        <v>0.509911</v>
      </c>
      <c r="C150" s="116">
        <v>0.3</v>
      </c>
      <c r="D150" s="116">
        <v>0.2</v>
      </c>
      <c r="E150" s="116">
        <v>0.2</v>
      </c>
      <c r="F150" s="116">
        <v>0.3</v>
      </c>
      <c r="G150" s="116"/>
      <c r="H150" s="116">
        <v>58.833796486053444</v>
      </c>
      <c r="I150" s="116">
        <v>100</v>
      </c>
      <c r="J150" s="115"/>
    </row>
    <row r="151" spans="1:10" s="95" customFormat="1" ht="29.25" customHeight="1" x14ac:dyDescent="0.2">
      <c r="A151" s="118" t="s">
        <v>308</v>
      </c>
      <c r="B151" s="116">
        <v>150.764691</v>
      </c>
      <c r="C151" s="116">
        <v>115.74414299999999</v>
      </c>
      <c r="D151" s="116">
        <v>85.591210569999987</v>
      </c>
      <c r="E151" s="116">
        <v>97.739221889999982</v>
      </c>
      <c r="F151" s="116">
        <v>114.71747897</v>
      </c>
      <c r="G151" s="116"/>
      <c r="H151" s="126">
        <v>76.090414943376899</v>
      </c>
      <c r="I151" s="126">
        <v>99.112988352248649</v>
      </c>
      <c r="J151" s="115"/>
    </row>
    <row r="152" spans="1:10" s="95" customFormat="1" ht="21.75" customHeight="1" x14ac:dyDescent="0.2">
      <c r="A152" s="125" t="s">
        <v>360</v>
      </c>
      <c r="B152" s="124">
        <v>6500</v>
      </c>
      <c r="C152" s="124">
        <v>6500.0000010000003</v>
      </c>
      <c r="D152" s="124">
        <v>1075.9519949999999</v>
      </c>
      <c r="E152" s="124">
        <v>2230.5934299999999</v>
      </c>
      <c r="F152" s="124">
        <v>6500.0000010000003</v>
      </c>
      <c r="G152" s="124"/>
      <c r="H152" s="122">
        <v>100.00000001538463</v>
      </c>
      <c r="I152" s="122">
        <v>100</v>
      </c>
      <c r="J152" s="122"/>
    </row>
    <row r="153" spans="1:10" s="95" customFormat="1" ht="21.75" customHeight="1" x14ac:dyDescent="0.2">
      <c r="A153" s="117" t="s">
        <v>326</v>
      </c>
      <c r="B153" s="116">
        <v>3913.336851</v>
      </c>
      <c r="C153" s="116">
        <v>3913.336851</v>
      </c>
      <c r="D153" s="116">
        <v>645.1777495</v>
      </c>
      <c r="E153" s="116">
        <v>1290.355499</v>
      </c>
      <c r="F153" s="116">
        <v>3913.336851</v>
      </c>
      <c r="G153" s="116"/>
      <c r="H153" s="116">
        <v>100</v>
      </c>
      <c r="I153" s="116">
        <v>100</v>
      </c>
      <c r="J153" s="115"/>
    </row>
    <row r="154" spans="1:10" s="95" customFormat="1" ht="21.75" customHeight="1" x14ac:dyDescent="0.2">
      <c r="A154" s="117" t="s">
        <v>327</v>
      </c>
      <c r="B154" s="116">
        <v>2586.663149</v>
      </c>
      <c r="C154" s="116">
        <v>2586.6631499999999</v>
      </c>
      <c r="D154" s="116">
        <v>430.77424550000001</v>
      </c>
      <c r="E154" s="116">
        <v>940.237931</v>
      </c>
      <c r="F154" s="116">
        <v>2586.6631499999999</v>
      </c>
      <c r="G154" s="116"/>
      <c r="H154" s="116">
        <v>100.00000003865983</v>
      </c>
      <c r="I154" s="116">
        <v>100</v>
      </c>
      <c r="J154" s="115"/>
    </row>
    <row r="155" spans="1:10" s="95" customFormat="1" ht="24" x14ac:dyDescent="0.2">
      <c r="A155" s="123" t="s">
        <v>359</v>
      </c>
      <c r="B155" s="122">
        <v>66536.966244209048</v>
      </c>
      <c r="C155" s="122">
        <v>57865.243659960004</v>
      </c>
      <c r="D155" s="122">
        <v>45005.319890720006</v>
      </c>
      <c r="E155" s="122">
        <v>51435.281785840001</v>
      </c>
      <c r="F155" s="122">
        <v>57865.243659960004</v>
      </c>
      <c r="G155" s="122"/>
      <c r="H155" s="122">
        <v>86.967060457157856</v>
      </c>
      <c r="I155" s="122">
        <v>100</v>
      </c>
      <c r="J155" s="122"/>
    </row>
    <row r="156" spans="1:10" s="95" customFormat="1" ht="30" customHeight="1" x14ac:dyDescent="0.2">
      <c r="A156" s="121" t="s">
        <v>358</v>
      </c>
      <c r="B156" s="120">
        <v>53090.815000000002</v>
      </c>
      <c r="C156" s="120">
        <v>47781.733527000004</v>
      </c>
      <c r="D156" s="120">
        <v>37163.570521000001</v>
      </c>
      <c r="E156" s="120">
        <v>42472.652024000003</v>
      </c>
      <c r="F156" s="120">
        <v>47781.733527000004</v>
      </c>
      <c r="G156" s="120"/>
      <c r="H156" s="120">
        <v>90.000000050856258</v>
      </c>
      <c r="I156" s="120">
        <v>100</v>
      </c>
      <c r="J156" s="119"/>
    </row>
    <row r="157" spans="1:10" s="95" customFormat="1" ht="30.75" customHeight="1" x14ac:dyDescent="0.2">
      <c r="A157" s="118" t="s">
        <v>357</v>
      </c>
      <c r="B157" s="116">
        <v>6434.6067780000003</v>
      </c>
      <c r="C157" s="116">
        <v>5791.1461380000001</v>
      </c>
      <c r="D157" s="116">
        <v>4504.2247740000003</v>
      </c>
      <c r="E157" s="116">
        <v>5147.6854560000002</v>
      </c>
      <c r="F157" s="116">
        <v>5791.1461380000001</v>
      </c>
      <c r="G157" s="116"/>
      <c r="H157" s="116">
        <v>90.000000587448483</v>
      </c>
      <c r="I157" s="116">
        <v>100</v>
      </c>
      <c r="J157" s="115"/>
    </row>
    <row r="158" spans="1:10" s="95" customFormat="1" ht="32.25" customHeight="1" x14ac:dyDescent="0.2">
      <c r="A158" s="118" t="s">
        <v>356</v>
      </c>
      <c r="B158" s="116">
        <v>46656.208222000001</v>
      </c>
      <c r="C158" s="116">
        <v>41990.587389</v>
      </c>
      <c r="D158" s="116">
        <v>32659.345746999999</v>
      </c>
      <c r="E158" s="116">
        <v>37324.966568000003</v>
      </c>
      <c r="F158" s="116">
        <v>41990.587389</v>
      </c>
      <c r="G158" s="116"/>
      <c r="H158" s="116">
        <v>89.999999976851953</v>
      </c>
      <c r="I158" s="116">
        <v>100</v>
      </c>
      <c r="J158" s="115"/>
    </row>
    <row r="159" spans="1:10" s="95" customFormat="1" ht="17.25" customHeight="1" x14ac:dyDescent="0.2">
      <c r="A159" s="117" t="s">
        <v>355</v>
      </c>
      <c r="B159" s="116">
        <v>5536.747343209051</v>
      </c>
      <c r="C159" s="116">
        <v>4152.5605089600003</v>
      </c>
      <c r="D159" s="116">
        <v>3229.7692847200001</v>
      </c>
      <c r="E159" s="116">
        <v>3691.16489684</v>
      </c>
      <c r="F159" s="116">
        <v>4152.5605089600003</v>
      </c>
      <c r="G159" s="116"/>
      <c r="H159" s="116">
        <v>75.000000028052796</v>
      </c>
      <c r="I159" s="116">
        <v>100</v>
      </c>
      <c r="J159" s="115"/>
    </row>
    <row r="160" spans="1:10" s="95" customFormat="1" ht="16.5" customHeight="1" x14ac:dyDescent="0.2">
      <c r="A160" s="117" t="s">
        <v>354</v>
      </c>
      <c r="B160" s="116">
        <v>7909.4039009999997</v>
      </c>
      <c r="C160" s="116">
        <v>5930.9496239999999</v>
      </c>
      <c r="D160" s="116">
        <v>4611.9800850000001</v>
      </c>
      <c r="E160" s="116">
        <v>5271.4648649999999</v>
      </c>
      <c r="F160" s="116">
        <v>5930.9496239999999</v>
      </c>
      <c r="G160" s="116"/>
      <c r="H160" s="116">
        <v>74.986050759781534</v>
      </c>
      <c r="I160" s="116">
        <v>100</v>
      </c>
      <c r="J160" s="115"/>
    </row>
    <row r="161" spans="1:10" s="95" customFormat="1" ht="9.75" customHeight="1" thickBot="1" x14ac:dyDescent="0.25">
      <c r="A161" s="114"/>
      <c r="B161" s="113"/>
      <c r="C161" s="113"/>
      <c r="D161" s="113"/>
      <c r="E161" s="113"/>
      <c r="F161" s="113"/>
      <c r="G161" s="113"/>
      <c r="H161" s="113"/>
      <c r="I161" s="113"/>
      <c r="J161" s="112"/>
    </row>
    <row r="162" spans="1:10" s="95" customFormat="1" ht="13.5" customHeight="1" x14ac:dyDescent="0.2">
      <c r="A162" s="111" t="s">
        <v>353</v>
      </c>
      <c r="B162" s="111"/>
      <c r="C162" s="111"/>
      <c r="D162" s="111"/>
      <c r="E162" s="111"/>
      <c r="F162" s="111"/>
      <c r="G162" s="111"/>
      <c r="H162" s="111"/>
      <c r="I162" s="111"/>
      <c r="J162" s="111"/>
    </row>
    <row r="163" spans="1:10" s="96" customFormat="1" ht="24" customHeight="1" x14ac:dyDescent="0.2">
      <c r="A163" s="108" t="s">
        <v>352</v>
      </c>
      <c r="B163" s="110"/>
      <c r="C163" s="108"/>
      <c r="D163" s="108"/>
      <c r="E163" s="108"/>
      <c r="F163" s="108"/>
      <c r="G163" s="108"/>
      <c r="H163" s="108"/>
      <c r="I163" s="108"/>
      <c r="J163" s="109"/>
    </row>
    <row r="164" spans="1:10" s="96" customFormat="1" ht="16.5" customHeight="1" x14ac:dyDescent="0.2">
      <c r="A164" s="108" t="s">
        <v>351</v>
      </c>
      <c r="B164" s="108"/>
      <c r="C164" s="102"/>
      <c r="D164" s="102"/>
      <c r="E164" s="102"/>
      <c r="F164" s="102"/>
      <c r="G164" s="102"/>
      <c r="H164" s="102"/>
      <c r="I164" s="102"/>
      <c r="J164" s="102"/>
    </row>
    <row r="165" spans="1:10" s="96" customFormat="1" ht="48.75" customHeight="1" x14ac:dyDescent="0.2">
      <c r="A165" s="107"/>
      <c r="B165" s="107"/>
    </row>
    <row r="166" spans="1:10" s="96" customFormat="1" ht="43.5" customHeight="1" x14ac:dyDescent="0.2">
      <c r="A166" s="107"/>
      <c r="B166" s="107"/>
    </row>
    <row r="167" spans="1:10" s="96" customFormat="1" ht="16.5" customHeight="1" x14ac:dyDescent="0.2">
      <c r="A167" s="107"/>
      <c r="B167" s="107"/>
    </row>
    <row r="168" spans="1:10" s="96" customFormat="1" ht="16.5" customHeight="1" x14ac:dyDescent="0.2">
      <c r="A168" s="107"/>
      <c r="B168" s="107"/>
    </row>
    <row r="169" spans="1:10" s="96" customFormat="1" ht="16.5" customHeight="1" x14ac:dyDescent="0.2">
      <c r="A169" s="107"/>
      <c r="B169" s="107"/>
    </row>
    <row r="170" spans="1:10" s="96" customFormat="1" ht="16.5" customHeight="1" x14ac:dyDescent="0.2">
      <c r="A170" s="107"/>
      <c r="B170" s="107"/>
    </row>
    <row r="171" spans="1:10" s="96" customFormat="1" ht="84.75" customHeight="1" x14ac:dyDescent="0.2">
      <c r="A171" s="107"/>
      <c r="B171" s="107"/>
    </row>
    <row r="172" spans="1:10" s="96" customFormat="1" ht="13.5" customHeight="1" x14ac:dyDescent="0.2">
      <c r="A172" s="105"/>
      <c r="B172" s="105"/>
    </row>
    <row r="173" spans="1:10" s="96" customFormat="1" ht="13.5" customHeight="1" x14ac:dyDescent="0.2">
      <c r="A173" s="105"/>
      <c r="B173" s="105"/>
    </row>
    <row r="174" spans="1:10" s="96" customFormat="1" ht="39.75" customHeight="1" x14ac:dyDescent="0.2">
      <c r="A174" s="107"/>
      <c r="B174" s="106"/>
    </row>
    <row r="175" spans="1:10" s="96" customFormat="1" ht="39.75" customHeight="1" x14ac:dyDescent="0.2">
      <c r="A175" s="105"/>
      <c r="B175" s="105"/>
    </row>
    <row r="176" spans="1:10" s="96" customFormat="1" ht="13.5" customHeight="1" x14ac:dyDescent="0.2">
      <c r="A176" s="102"/>
      <c r="B176" s="102"/>
    </row>
    <row r="177" spans="1:10" s="96" customFormat="1" ht="25.5" customHeight="1" x14ac:dyDescent="0.2">
      <c r="A177" s="102"/>
      <c r="B177" s="104"/>
      <c r="C177" s="102"/>
      <c r="D177" s="102"/>
      <c r="E177" s="102"/>
      <c r="F177" s="102"/>
      <c r="G177" s="102"/>
      <c r="H177" s="102"/>
      <c r="I177" s="102"/>
      <c r="J177" s="102"/>
    </row>
    <row r="178" spans="1:10" s="96" customFormat="1" ht="13.5" customHeight="1" x14ac:dyDescent="0.2">
      <c r="A178" s="102"/>
      <c r="B178" s="102"/>
      <c r="C178" s="102"/>
      <c r="D178" s="102"/>
      <c r="E178" s="102"/>
      <c r="F178" s="102"/>
      <c r="G178" s="102"/>
      <c r="H178" s="102"/>
      <c r="I178" s="102"/>
      <c r="J178" s="102"/>
    </row>
    <row r="179" spans="1:10" s="96" customFormat="1" ht="25.5" customHeight="1" x14ac:dyDescent="0.2">
      <c r="A179" s="102"/>
      <c r="B179" s="104"/>
      <c r="C179" s="102"/>
      <c r="D179" s="102"/>
      <c r="E179" s="102"/>
      <c r="F179" s="102"/>
      <c r="G179" s="102"/>
      <c r="H179" s="102"/>
      <c r="I179" s="102"/>
      <c r="J179" s="102"/>
    </row>
    <row r="180" spans="1:10" s="96" customFormat="1" ht="28.5" customHeight="1" x14ac:dyDescent="0.2">
      <c r="A180" s="102"/>
      <c r="B180" s="102"/>
      <c r="C180" s="102"/>
      <c r="D180" s="102"/>
      <c r="E180" s="102"/>
      <c r="F180" s="102"/>
      <c r="G180" s="102"/>
      <c r="H180" s="102"/>
      <c r="I180" s="102"/>
      <c r="J180" s="102"/>
    </row>
    <row r="181" spans="1:10" s="96" customFormat="1" ht="27" customHeight="1" x14ac:dyDescent="0.2">
      <c r="A181" s="102"/>
      <c r="B181" s="103"/>
      <c r="C181" s="102"/>
      <c r="D181" s="102"/>
      <c r="E181" s="102"/>
      <c r="F181" s="102"/>
      <c r="G181" s="102"/>
      <c r="H181" s="102"/>
      <c r="I181" s="102"/>
      <c r="J181" s="102"/>
    </row>
    <row r="182" spans="1:10" s="96" customFormat="1" ht="27" customHeight="1" x14ac:dyDescent="0.2">
      <c r="A182" s="102"/>
      <c r="B182" s="103"/>
      <c r="C182" s="102"/>
      <c r="D182" s="102"/>
      <c r="E182" s="102"/>
      <c r="F182" s="102"/>
      <c r="G182" s="102"/>
      <c r="H182" s="102"/>
      <c r="I182" s="102"/>
      <c r="J182" s="102"/>
    </row>
    <row r="183" spans="1:10" s="96" customFormat="1" ht="21.75" customHeight="1" x14ac:dyDescent="0.2">
      <c r="A183" s="101"/>
      <c r="B183" s="101"/>
      <c r="C183" s="101"/>
      <c r="D183" s="101"/>
      <c r="E183" s="101"/>
      <c r="F183" s="101"/>
      <c r="G183" s="101"/>
      <c r="H183" s="101"/>
      <c r="I183" s="101"/>
      <c r="J183" s="100"/>
    </row>
    <row r="184" spans="1:10" s="96" customFormat="1" ht="15" customHeight="1" x14ac:dyDescent="0.2">
      <c r="A184" s="101"/>
      <c r="B184" s="101"/>
      <c r="C184" s="101"/>
      <c r="D184" s="101"/>
      <c r="E184" s="101"/>
      <c r="F184" s="101"/>
      <c r="G184" s="101"/>
      <c r="H184" s="101"/>
      <c r="I184" s="101"/>
      <c r="J184" s="100"/>
    </row>
    <row r="185" spans="1:10" s="96" customFormat="1" ht="12.75" x14ac:dyDescent="0.2">
      <c r="A185" s="101"/>
      <c r="B185" s="101"/>
      <c r="C185" s="101"/>
      <c r="D185" s="101"/>
      <c r="E185" s="101"/>
      <c r="F185" s="101"/>
      <c r="G185" s="101"/>
      <c r="H185" s="101"/>
      <c r="I185" s="101"/>
      <c r="J185" s="100"/>
    </row>
    <row r="186" spans="1:10" s="95" customFormat="1" ht="12.75" x14ac:dyDescent="0.2">
      <c r="A186" s="96"/>
      <c r="B186" s="96"/>
      <c r="C186" s="96"/>
      <c r="D186" s="96"/>
      <c r="E186" s="96"/>
      <c r="F186" s="96"/>
      <c r="G186" s="96"/>
      <c r="H186" s="96"/>
      <c r="I186" s="96"/>
      <c r="J186" s="99"/>
    </row>
    <row r="187" spans="1:10" s="95" customFormat="1" ht="12.75" x14ac:dyDescent="0.2">
      <c r="A187" s="96"/>
      <c r="B187" s="96"/>
      <c r="C187" s="96"/>
      <c r="D187" s="96"/>
      <c r="E187" s="96"/>
      <c r="F187" s="96"/>
      <c r="G187" s="96"/>
      <c r="H187" s="96"/>
      <c r="I187" s="96"/>
    </row>
    <row r="188" spans="1:10" s="95" customFormat="1" ht="12.75" x14ac:dyDescent="0.2">
      <c r="A188" s="96"/>
      <c r="B188" s="96"/>
      <c r="C188" s="96">
        <v>47618.041991999999</v>
      </c>
      <c r="D188" s="96">
        <v>39681.701670000002</v>
      </c>
      <c r="E188" s="96">
        <v>43649.871836999999</v>
      </c>
      <c r="F188" s="96">
        <v>47618.041991999999</v>
      </c>
      <c r="G188" s="96"/>
      <c r="H188" s="96"/>
      <c r="I188" s="96"/>
    </row>
    <row r="189" spans="1:10" s="95" customFormat="1" ht="12.75" x14ac:dyDescent="0.2">
      <c r="A189" s="96"/>
      <c r="B189" s="96"/>
      <c r="C189" s="96">
        <f>+C188*0.115</f>
        <v>5476.0748290800002</v>
      </c>
      <c r="D189" s="96">
        <f>+D188*0.115</f>
        <v>4563.3956920500004</v>
      </c>
      <c r="E189" s="96">
        <f>+E188*0.115</f>
        <v>5019.7352612550003</v>
      </c>
      <c r="F189" s="96">
        <f>+F188*0.115</f>
        <v>5476.0748290800002</v>
      </c>
      <c r="G189" s="96"/>
      <c r="H189" s="96"/>
      <c r="I189" s="96"/>
    </row>
    <row r="190" spans="1:10" s="95" customFormat="1" ht="12.75" x14ac:dyDescent="0.2">
      <c r="A190" s="96"/>
      <c r="B190" s="96"/>
      <c r="C190" s="96">
        <v>314039.188200665</v>
      </c>
      <c r="D190" s="96">
        <v>78291.124018905</v>
      </c>
      <c r="E190" s="96">
        <v>17164.099750554997</v>
      </c>
      <c r="F190" s="96">
        <v>43112.105093889993</v>
      </c>
      <c r="G190" s="96">
        <v>74591.070426045</v>
      </c>
      <c r="H190" s="96"/>
      <c r="I190" s="96">
        <v>23.752153625611445</v>
      </c>
      <c r="J190" s="95">
        <v>95.273980749124831</v>
      </c>
    </row>
    <row r="191" spans="1:10" s="95" customFormat="1" ht="12.75" x14ac:dyDescent="0.2">
      <c r="A191" s="96"/>
      <c r="B191" s="96"/>
      <c r="C191" s="97" t="e">
        <f>+C190-#REF!</f>
        <v>#REF!</v>
      </c>
      <c r="D191" s="97">
        <f>+D190-C9</f>
        <v>-189460.54639645002</v>
      </c>
      <c r="E191" s="97">
        <f>+E190-D9</f>
        <v>-168754.18770284503</v>
      </c>
      <c r="F191" s="97">
        <f>+F190-E9</f>
        <v>-174710.08926705999</v>
      </c>
      <c r="G191" s="97">
        <f>+G190-F9</f>
        <v>-180335.62117200502</v>
      </c>
      <c r="H191" s="97">
        <f>+H190-G9</f>
        <v>0</v>
      </c>
      <c r="I191" s="97">
        <f>+I190-H9</f>
        <v>-49.136715956241602</v>
      </c>
      <c r="J191" s="98">
        <f>+J190-I9</f>
        <v>6.3858921466390939E-2</v>
      </c>
    </row>
    <row r="192" spans="1:10" s="95" customFormat="1" ht="12.75" x14ac:dyDescent="0.2">
      <c r="A192" s="96"/>
      <c r="B192" s="97"/>
      <c r="C192" s="96"/>
      <c r="D192" s="96"/>
      <c r="E192" s="96"/>
      <c r="F192" s="96"/>
      <c r="G192" s="96"/>
      <c r="H192" s="96"/>
      <c r="I192" s="96"/>
    </row>
    <row r="193" spans="1:9" s="95" customFormat="1" ht="12.75" x14ac:dyDescent="0.2">
      <c r="A193" s="96"/>
      <c r="B193" s="96"/>
      <c r="C193" s="96"/>
      <c r="D193" s="96"/>
      <c r="E193" s="96"/>
      <c r="F193" s="96"/>
      <c r="G193" s="96"/>
      <c r="H193" s="96"/>
      <c r="I193" s="96"/>
    </row>
    <row r="194" spans="1:9" s="95" customFormat="1" ht="12.75" x14ac:dyDescent="0.2">
      <c r="A194" s="96"/>
      <c r="B194" s="96"/>
      <c r="C194" s="96"/>
      <c r="D194" s="96"/>
      <c r="E194" s="96"/>
      <c r="F194" s="96"/>
      <c r="G194" s="96"/>
      <c r="H194" s="96"/>
      <c r="I194" s="96"/>
    </row>
    <row r="195" spans="1:9" s="95" customFormat="1" ht="12.75" x14ac:dyDescent="0.2">
      <c r="A195" s="96"/>
      <c r="B195" s="96"/>
      <c r="C195" s="96"/>
      <c r="D195" s="96"/>
      <c r="E195" s="96"/>
      <c r="F195" s="96"/>
      <c r="G195" s="96"/>
      <c r="H195" s="96"/>
      <c r="I195" s="96"/>
    </row>
    <row r="196" spans="1:9" s="95" customFormat="1" ht="12.75" x14ac:dyDescent="0.2">
      <c r="A196" s="96"/>
      <c r="B196" s="96"/>
      <c r="C196" s="96"/>
      <c r="D196" s="96"/>
      <c r="E196" s="96"/>
      <c r="F196" s="96"/>
      <c r="G196" s="96"/>
      <c r="H196" s="96"/>
      <c r="I196" s="96"/>
    </row>
    <row r="197" spans="1:9" s="95" customFormat="1" ht="12.75" x14ac:dyDescent="0.2">
      <c r="A197" s="96"/>
      <c r="B197" s="96"/>
      <c r="C197" s="96"/>
      <c r="D197" s="96"/>
      <c r="E197" s="96"/>
      <c r="F197" s="96"/>
      <c r="G197" s="96"/>
      <c r="H197" s="96"/>
      <c r="I197" s="96"/>
    </row>
    <row r="198" spans="1:9" s="95" customFormat="1" ht="12.75" x14ac:dyDescent="0.2">
      <c r="A198" s="96"/>
      <c r="B198" s="96"/>
      <c r="C198" s="96"/>
      <c r="D198" s="96"/>
      <c r="E198" s="96"/>
      <c r="F198" s="96"/>
      <c r="G198" s="96"/>
      <c r="H198" s="96"/>
      <c r="I198" s="96"/>
    </row>
    <row r="199" spans="1:9" s="95" customFormat="1" ht="12.75" x14ac:dyDescent="0.2">
      <c r="A199" s="96"/>
      <c r="B199" s="96"/>
      <c r="C199" s="96"/>
      <c r="D199" s="96"/>
      <c r="E199" s="96"/>
      <c r="F199" s="96"/>
      <c r="G199" s="96"/>
      <c r="H199" s="96"/>
      <c r="I199" s="96"/>
    </row>
    <row r="200" spans="1:9" s="95" customFormat="1" ht="12.75" x14ac:dyDescent="0.2">
      <c r="A200" s="96"/>
      <c r="B200" s="96"/>
      <c r="C200" s="96"/>
      <c r="D200" s="96"/>
      <c r="E200" s="96"/>
      <c r="F200" s="96"/>
      <c r="G200" s="96"/>
      <c r="H200" s="96"/>
      <c r="I200" s="96"/>
    </row>
    <row r="201" spans="1:9" s="95" customFormat="1" ht="12.75" x14ac:dyDescent="0.2">
      <c r="A201" s="96"/>
      <c r="B201" s="96"/>
      <c r="C201" s="96"/>
      <c r="D201" s="96"/>
      <c r="E201" s="96"/>
      <c r="F201" s="96"/>
      <c r="G201" s="96"/>
      <c r="H201" s="96"/>
      <c r="I201" s="96"/>
    </row>
    <row r="202" spans="1:9" s="95" customFormat="1" ht="12.75" x14ac:dyDescent="0.2">
      <c r="A202" s="96"/>
      <c r="B202" s="96"/>
      <c r="C202" s="96"/>
      <c r="D202" s="96"/>
      <c r="E202" s="96"/>
      <c r="F202" s="96"/>
      <c r="G202" s="96"/>
      <c r="H202" s="96"/>
      <c r="I202" s="96"/>
    </row>
    <row r="203" spans="1:9" s="95" customFormat="1" ht="12.75" x14ac:dyDescent="0.2">
      <c r="A203" s="96"/>
      <c r="B203" s="96"/>
      <c r="C203" s="96"/>
      <c r="D203" s="96"/>
      <c r="E203" s="96"/>
      <c r="F203" s="96"/>
      <c r="G203" s="96"/>
      <c r="H203" s="96"/>
      <c r="I203" s="96"/>
    </row>
    <row r="204" spans="1:9" s="95" customFormat="1" ht="12.75" x14ac:dyDescent="0.2">
      <c r="A204" s="96"/>
      <c r="B204" s="96"/>
      <c r="C204" s="96"/>
      <c r="D204" s="96"/>
      <c r="E204" s="96"/>
      <c r="F204" s="96"/>
      <c r="G204" s="96"/>
      <c r="H204" s="96"/>
      <c r="I204" s="96"/>
    </row>
    <row r="205" spans="1:9" s="95" customFormat="1" ht="12.75" x14ac:dyDescent="0.2">
      <c r="A205" s="96"/>
      <c r="B205" s="96"/>
      <c r="C205" s="96"/>
      <c r="D205" s="96"/>
      <c r="E205" s="96"/>
      <c r="F205" s="96"/>
      <c r="G205" s="96"/>
      <c r="H205" s="96"/>
      <c r="I205" s="96"/>
    </row>
    <row r="206" spans="1:9" s="95" customFormat="1" ht="12.75" x14ac:dyDescent="0.2">
      <c r="A206" s="96"/>
      <c r="B206" s="96"/>
      <c r="C206" s="96"/>
      <c r="D206" s="96"/>
      <c r="E206" s="96"/>
      <c r="F206" s="96"/>
      <c r="G206" s="96"/>
      <c r="H206" s="96"/>
      <c r="I206" s="96"/>
    </row>
    <row r="207" spans="1:9" s="95" customFormat="1" ht="12.75" x14ac:dyDescent="0.2">
      <c r="A207" s="96"/>
      <c r="B207" s="96"/>
      <c r="C207" s="96"/>
      <c r="D207" s="96"/>
      <c r="E207" s="96"/>
      <c r="F207" s="96"/>
      <c r="G207" s="96"/>
      <c r="H207" s="96"/>
      <c r="I207" s="96"/>
    </row>
    <row r="208" spans="1:9" s="95" customFormat="1" ht="12.75" x14ac:dyDescent="0.2">
      <c r="A208" s="96"/>
      <c r="B208" s="96"/>
      <c r="C208" s="96"/>
      <c r="D208" s="96"/>
      <c r="E208" s="96"/>
      <c r="F208" s="96"/>
      <c r="G208" s="96"/>
      <c r="H208" s="96"/>
      <c r="I208" s="96"/>
    </row>
    <row r="209" spans="1:9" s="95" customFormat="1" ht="12.75" x14ac:dyDescent="0.2">
      <c r="A209" s="96"/>
      <c r="B209" s="96"/>
      <c r="C209" s="96"/>
      <c r="D209" s="96"/>
      <c r="E209" s="96"/>
      <c r="F209" s="96"/>
      <c r="G209" s="96"/>
      <c r="H209" s="96"/>
      <c r="I209" s="96"/>
    </row>
    <row r="210" spans="1:9" s="95" customFormat="1" ht="12.75" x14ac:dyDescent="0.2">
      <c r="A210" s="96"/>
      <c r="B210" s="96"/>
      <c r="C210" s="96"/>
      <c r="D210" s="96"/>
      <c r="E210" s="96"/>
      <c r="F210" s="96"/>
      <c r="G210" s="96"/>
      <c r="H210" s="96"/>
      <c r="I210" s="96"/>
    </row>
    <row r="211" spans="1:9" s="95" customFormat="1" ht="12.75" x14ac:dyDescent="0.2">
      <c r="A211" s="96"/>
      <c r="B211" s="96"/>
      <c r="C211" s="96"/>
      <c r="D211" s="96"/>
      <c r="E211" s="96"/>
      <c r="F211" s="96"/>
      <c r="G211" s="96"/>
      <c r="H211" s="96"/>
      <c r="I211" s="96"/>
    </row>
    <row r="212" spans="1:9" s="95" customFormat="1" ht="12.75" x14ac:dyDescent="0.2">
      <c r="A212" s="96"/>
      <c r="B212" s="96"/>
      <c r="C212" s="96"/>
      <c r="D212" s="96"/>
      <c r="E212" s="96"/>
      <c r="F212" s="96"/>
      <c r="G212" s="96"/>
      <c r="H212" s="96"/>
      <c r="I212" s="96"/>
    </row>
    <row r="213" spans="1:9" s="95" customFormat="1" ht="12.75" x14ac:dyDescent="0.2">
      <c r="A213" s="96"/>
      <c r="B213" s="96"/>
      <c r="C213" s="96"/>
      <c r="D213" s="96"/>
      <c r="E213" s="96"/>
      <c r="F213" s="96"/>
      <c r="G213" s="96"/>
      <c r="H213" s="96"/>
      <c r="I213" s="96"/>
    </row>
    <row r="214" spans="1:9" s="95" customFormat="1" ht="12.75" x14ac:dyDescent="0.2">
      <c r="A214" s="96"/>
      <c r="B214" s="96"/>
      <c r="C214" s="96"/>
      <c r="D214" s="96"/>
      <c r="E214" s="96"/>
      <c r="F214" s="96"/>
      <c r="G214" s="96"/>
      <c r="H214" s="96"/>
      <c r="I214" s="96"/>
    </row>
    <row r="215" spans="1:9" s="95" customFormat="1" ht="12.75" x14ac:dyDescent="0.2">
      <c r="A215" s="96"/>
      <c r="B215" s="96"/>
      <c r="C215" s="96"/>
      <c r="D215" s="96"/>
      <c r="E215" s="96"/>
      <c r="F215" s="96"/>
      <c r="G215" s="96"/>
      <c r="H215" s="96"/>
      <c r="I215" s="96"/>
    </row>
  </sheetData>
  <mergeCells count="23">
    <mergeCell ref="A183:B183"/>
    <mergeCell ref="A185:B185"/>
    <mergeCell ref="A184:B184"/>
    <mergeCell ref="A4:B4"/>
    <mergeCell ref="A5:B5"/>
    <mergeCell ref="A6:A8"/>
    <mergeCell ref="B6:B8"/>
    <mergeCell ref="D7:D8"/>
    <mergeCell ref="E7:E8"/>
    <mergeCell ref="F7:F8"/>
    <mergeCell ref="H7:H8"/>
    <mergeCell ref="I7:I8"/>
    <mergeCell ref="A162:B162"/>
    <mergeCell ref="C184:I184"/>
    <mergeCell ref="C185:I185"/>
    <mergeCell ref="C162:J162"/>
    <mergeCell ref="C183:I183"/>
    <mergeCell ref="A3:I3"/>
    <mergeCell ref="C4:H4"/>
    <mergeCell ref="C5:H5"/>
    <mergeCell ref="C6:C8"/>
    <mergeCell ref="D6:F6"/>
    <mergeCell ref="H6:I6"/>
  </mergeCells>
  <printOptions verticalCentered="1"/>
  <pageMargins left="0" right="0" top="0.39370078740157483" bottom="0.19685039370078741" header="0" footer="0"/>
  <pageSetup scale="73" orientation="landscape" r:id="rId1"/>
  <headerFooter alignWithMargins="0">
    <oddFooter>Página &amp;P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Prog Ptarios</vt:lpstr>
      <vt:lpstr>Prog Pobreza</vt:lpstr>
      <vt:lpstr>'Prog Pobreza'!Área_de_impresión</vt:lpstr>
      <vt:lpstr>'Prog Ptarios'!Área_de_impresión</vt:lpstr>
      <vt:lpstr>'Prog Pobreza'!Títulos_a_imprimir</vt:lpstr>
      <vt:lpstr>'Prog Ptarios'!Títulos_a_imprimir</vt:lpstr>
    </vt:vector>
  </TitlesOfParts>
  <Company>Secretaria de Hacienda y Credito Publico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Arturo Osorio Ramirez</dc:creator>
  <cp:lastModifiedBy>sirenia_antolin</cp:lastModifiedBy>
  <dcterms:created xsi:type="dcterms:W3CDTF">2013-10-22T01:02:27Z</dcterms:created>
  <dcterms:modified xsi:type="dcterms:W3CDTF">2013-10-31T23:53:09Z</dcterms:modified>
</cp:coreProperties>
</file>